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2.xml" ContentType="application/vnd.openxmlformats-officedocument.drawing+xml"/>
  <Override PartName="/xl/queryTables/queryTable4.xml" ContentType="application/vnd.openxmlformats-officedocument.spreadsheetml.queryTable+xml"/>
  <Override PartName="/xl/queryTables/queryTable5.xml" ContentType="application/vnd.openxmlformats-officedocument.spreadsheetml.queryTable+xml"/>
  <Override PartName="/xl/drawings/drawing3.xml" ContentType="application/vnd.openxmlformats-officedocument.drawing+xml"/>
  <Override PartName="/xl/queryTables/queryTable6.xml" ContentType="application/vnd.openxmlformats-officedocument.spreadsheetml.queryTable+xml"/>
  <Override PartName="/xl/queryTables/queryTable7.xml" ContentType="application/vnd.openxmlformats-officedocument.spreadsheetml.queryTable+xml"/>
  <Override PartName="/xl/drawings/drawing4.xml" ContentType="application/vnd.openxmlformats-officedocument.drawing+xml"/>
  <Override PartName="/xl/queryTables/queryTable8.xml" ContentType="application/vnd.openxmlformats-officedocument.spreadsheetml.queryTable+xml"/>
  <Override PartName="/xl/queryTables/queryTable9.xml" ContentType="application/vnd.openxmlformats-officedocument.spreadsheetml.queryTable+xml"/>
  <Override PartName="/xl/drawings/drawing5.xml" ContentType="application/vnd.openxmlformats-officedocument.drawing+xml"/>
  <Override PartName="/xl/queryTables/queryTable10.xml" ContentType="application/vnd.openxmlformats-officedocument.spreadsheetml.queryTable+xml"/>
  <Override PartName="/xl/queryTables/queryTable11.xml" ContentType="application/vnd.openxmlformats-officedocument.spreadsheetml.queryTable+xml"/>
  <Override PartName="/xl/drawings/drawing6.xml" ContentType="application/vnd.openxmlformats-officedocument.drawing+xml"/>
  <Override PartName="/xl/queryTables/queryTable12.xml" ContentType="application/vnd.openxmlformats-officedocument.spreadsheetml.queryTable+xml"/>
  <Override PartName="/xl/queryTables/queryTable13.xml" ContentType="application/vnd.openxmlformats-officedocument.spreadsheetml.queryTable+xml"/>
  <Override PartName="/xl/drawings/drawing7.xml" ContentType="application/vnd.openxmlformats-officedocument.drawing+xml"/>
  <Override PartName="/xl/queryTables/queryTable14.xml" ContentType="application/vnd.openxmlformats-officedocument.spreadsheetml.queryTable+xml"/>
  <Override PartName="/xl/queryTables/queryTable15.xml" ContentType="application/vnd.openxmlformats-officedocument.spreadsheetml.queryTable+xml"/>
  <Override PartName="/xl/queryTables/queryTable16.xml" ContentType="application/vnd.openxmlformats-officedocument.spreadsheetml.queryTable+xml"/>
  <Override PartName="/xl/drawings/drawing8.xml" ContentType="application/vnd.openxmlformats-officedocument.drawing+xml"/>
  <Override PartName="/xl/queryTables/queryTable17.xml" ContentType="application/vnd.openxmlformats-officedocument.spreadsheetml.queryTable+xml"/>
  <Override PartName="/xl/queryTables/queryTable18.xml" ContentType="application/vnd.openxmlformats-officedocument.spreadsheetml.queryTable+xml"/>
  <Override PartName="/xl/drawings/drawing9.xml" ContentType="application/vnd.openxmlformats-officedocument.drawing+xml"/>
  <Override PartName="/xl/queryTables/queryTable19.xml" ContentType="application/vnd.openxmlformats-officedocument.spreadsheetml.queryTable+xml"/>
  <Override PartName="/xl/queryTables/queryTable20.xml" ContentType="application/vnd.openxmlformats-officedocument.spreadsheetml.queryTable+xml"/>
  <Override PartName="/xl/queryTables/queryTable21.xml" ContentType="application/vnd.openxmlformats-officedocument.spreadsheetml.queryTable+xml"/>
  <Override PartName="/xl/queryTables/queryTable22.xml" ContentType="application/vnd.openxmlformats-officedocument.spreadsheetml.queryTable+xml"/>
  <Override PartName="/xl/queryTables/queryTable23.xml" ContentType="application/vnd.openxmlformats-officedocument.spreadsheetml.queryTable+xml"/>
  <Override PartName="/xl/drawings/drawing10.xml" ContentType="application/vnd.openxmlformats-officedocument.drawing+xml"/>
  <Override PartName="/xl/queryTables/queryTable24.xml" ContentType="application/vnd.openxmlformats-officedocument.spreadsheetml.queryTable+xml"/>
  <Override PartName="/xl/queryTables/queryTable25.xml" ContentType="application/vnd.openxmlformats-officedocument.spreadsheetml.queryTable+xml"/>
  <Override PartName="/xl/drawings/drawing11.xml" ContentType="application/vnd.openxmlformats-officedocument.drawing+xml"/>
  <Override PartName="/xl/queryTables/queryTable26.xml" ContentType="application/vnd.openxmlformats-officedocument.spreadsheetml.queryTable+xml"/>
  <Override PartName="/xl/queryTables/queryTable27.xml" ContentType="application/vnd.openxmlformats-officedocument.spreadsheetml.queryTable+xml"/>
  <Override PartName="/xl/drawings/drawing12.xml" ContentType="application/vnd.openxmlformats-officedocument.drawing+xml"/>
  <Override PartName="/xl/queryTables/queryTable28.xml" ContentType="application/vnd.openxmlformats-officedocument.spreadsheetml.queryTable+xml"/>
  <Override PartName="/xl/queryTables/queryTable29.xml" ContentType="application/vnd.openxmlformats-officedocument.spreadsheetml.queryTable+xml"/>
  <Override PartName="/xl/drawings/drawing13.xml" ContentType="application/vnd.openxmlformats-officedocument.drawing+xml"/>
  <Override PartName="/xl/queryTables/queryTable30.xml" ContentType="application/vnd.openxmlformats-officedocument.spreadsheetml.queryTable+xml"/>
  <Override PartName="/xl/queryTables/queryTable31.xml" ContentType="application/vnd.openxmlformats-officedocument.spreadsheetml.queryTable+xml"/>
  <Override PartName="/xl/drawings/drawing14.xml" ContentType="application/vnd.openxmlformats-officedocument.drawing+xml"/>
  <Override PartName="/xl/queryTables/queryTable32.xml" ContentType="application/vnd.openxmlformats-officedocument.spreadsheetml.queryTable+xml"/>
  <Override PartName="/xl/queryTables/queryTable33.xml" ContentType="application/vnd.openxmlformats-officedocument.spreadsheetml.queryTable+xml"/>
  <Override PartName="/xl/drawings/drawing15.xml" ContentType="application/vnd.openxmlformats-officedocument.drawing+xml"/>
  <Override PartName="/xl/queryTables/queryTable34.xml" ContentType="application/vnd.openxmlformats-officedocument.spreadsheetml.queryTable+xml"/>
  <Override PartName="/xl/queryTables/queryTable35.xml" ContentType="application/vnd.openxmlformats-officedocument.spreadsheetml.queryTable+xml"/>
  <Override PartName="/xl/drawings/drawing16.xml" ContentType="application/vnd.openxmlformats-officedocument.drawing+xml"/>
  <Override PartName="/xl/queryTables/queryTable36.xml" ContentType="application/vnd.openxmlformats-officedocument.spreadsheetml.queryTable+xml"/>
  <Override PartName="/xl/queryTables/queryTable37.xml" ContentType="application/vnd.openxmlformats-officedocument.spreadsheetml.queryTable+xml"/>
  <Override PartName="/xl/drawings/drawing17.xml" ContentType="application/vnd.openxmlformats-officedocument.drawing+xml"/>
  <Override PartName="/xl/queryTables/queryTable38.xml" ContentType="application/vnd.openxmlformats-officedocument.spreadsheetml.queryTable+xml"/>
  <Override PartName="/xl/queryTables/queryTable39.xml" ContentType="application/vnd.openxmlformats-officedocument.spreadsheetml.queryTable+xml"/>
  <Override PartName="/xl/drawings/drawing18.xml" ContentType="application/vnd.openxmlformats-officedocument.drawing+xml"/>
  <Override PartName="/xl/queryTables/queryTable40.xml" ContentType="application/vnd.openxmlformats-officedocument.spreadsheetml.queryTable+xml"/>
  <Override PartName="/xl/queryTables/queryTable41.xml" ContentType="application/vnd.openxmlformats-officedocument.spreadsheetml.queryTable+xml"/>
  <Override PartName="/xl/drawings/drawing19.xml" ContentType="application/vnd.openxmlformats-officedocument.drawing+xml"/>
  <Override PartName="/xl/queryTables/queryTable42.xml" ContentType="application/vnd.openxmlformats-officedocument.spreadsheetml.queryTable+xml"/>
  <Override PartName="/xl/queryTables/queryTable43.xml" ContentType="application/vnd.openxmlformats-officedocument.spreadsheetml.queryTable+xml"/>
  <Override PartName="/xl/drawings/drawing20.xml" ContentType="application/vnd.openxmlformats-officedocument.drawing+xml"/>
  <Override PartName="/xl/queryTables/queryTable44.xml" ContentType="application/vnd.openxmlformats-officedocument.spreadsheetml.queryTable+xml"/>
  <Override PartName="/xl/queryTables/queryTable45.xml" ContentType="application/vnd.openxmlformats-officedocument.spreadsheetml.queryTable+xml"/>
  <Override PartName="/xl/drawings/drawing21.xml" ContentType="application/vnd.openxmlformats-officedocument.drawing+xml"/>
  <Override PartName="/xl/queryTables/queryTable46.xml" ContentType="application/vnd.openxmlformats-officedocument.spreadsheetml.queryTable+xml"/>
  <Override PartName="/xl/queryTables/queryTable47.xml" ContentType="application/vnd.openxmlformats-officedocument.spreadsheetml.queryTable+xml"/>
  <Override PartName="/xl/drawings/drawing22.xml" ContentType="application/vnd.openxmlformats-officedocument.drawing+xml"/>
  <Override PartName="/xl/queryTables/queryTable48.xml" ContentType="application/vnd.openxmlformats-officedocument.spreadsheetml.queryTable+xml"/>
  <Override PartName="/xl/queryTables/queryTable49.xml" ContentType="application/vnd.openxmlformats-officedocument.spreadsheetml.queryTable+xml"/>
  <Override PartName="/xl/drawings/drawing23.xml" ContentType="application/vnd.openxmlformats-officedocument.drawing+xml"/>
  <Override PartName="/xl/queryTables/queryTable50.xml" ContentType="application/vnd.openxmlformats-officedocument.spreadsheetml.queryTable+xml"/>
  <Override PartName="/xl/queryTables/queryTable51.xml" ContentType="application/vnd.openxmlformats-officedocument.spreadsheetml.queryTable+xml"/>
  <Override PartName="/xl/drawings/drawing24.xml" ContentType="application/vnd.openxmlformats-officedocument.drawing+xml"/>
  <Override PartName="/xl/queryTables/queryTable52.xml" ContentType="application/vnd.openxmlformats-officedocument.spreadsheetml.queryTable+xml"/>
  <Override PartName="/xl/queryTables/queryTable53.xml" ContentType="application/vnd.openxmlformats-officedocument.spreadsheetml.queryTable+xml"/>
  <Override PartName="/xl/drawings/drawing25.xml" ContentType="application/vnd.openxmlformats-officedocument.drawing+xml"/>
  <Override PartName="/xl/queryTables/queryTable54.xml" ContentType="application/vnd.openxmlformats-officedocument.spreadsheetml.queryTable+xml"/>
  <Override PartName="/xl/queryTables/queryTable55.xml" ContentType="application/vnd.openxmlformats-officedocument.spreadsheetml.queryTable+xml"/>
  <Override PartName="/xl/queryTables/queryTable56.xml" ContentType="application/vnd.openxmlformats-officedocument.spreadsheetml.queryTable+xml"/>
  <Override PartName="/xl/drawings/drawing26.xml" ContentType="application/vnd.openxmlformats-officedocument.drawing+xml"/>
  <Override PartName="/xl/queryTables/queryTable57.xml" ContentType="application/vnd.openxmlformats-officedocument.spreadsheetml.queryTable+xml"/>
  <Override PartName="/xl/queryTables/queryTable58.xml" ContentType="application/vnd.openxmlformats-officedocument.spreadsheetml.queryTable+xml"/>
  <Override PartName="/xl/drawings/drawing27.xml" ContentType="application/vnd.openxmlformats-officedocument.drawing+xml"/>
  <Override PartName="/xl/queryTables/queryTable59.xml" ContentType="application/vnd.openxmlformats-officedocument.spreadsheetml.queryTable+xml"/>
  <Override PartName="/xl/queryTables/queryTable60.xml" ContentType="application/vnd.openxmlformats-officedocument.spreadsheetml.queryTable+xml"/>
  <Override PartName="/xl/drawings/drawing28.xml" ContentType="application/vnd.openxmlformats-officedocument.drawing+xml"/>
  <Override PartName="/xl/queryTables/queryTable61.xml" ContentType="application/vnd.openxmlformats-officedocument.spreadsheetml.queryTable+xml"/>
  <Override PartName="/xl/queryTables/queryTable62.xml" ContentType="application/vnd.openxmlformats-officedocument.spreadsheetml.queryTable+xml"/>
  <Override PartName="/xl/queryTables/queryTable63.xml" ContentType="application/vnd.openxmlformats-officedocument.spreadsheetml.queryTable+xml"/>
  <Override PartName="/xl/drawings/drawing29.xml" ContentType="application/vnd.openxmlformats-officedocument.drawing+xml"/>
  <Override PartName="/xl/queryTables/queryTable64.xml" ContentType="application/vnd.openxmlformats-officedocument.spreadsheetml.queryTable+xml"/>
  <Override PartName="/xl/queryTables/queryTable65.xml" ContentType="application/vnd.openxmlformats-officedocument.spreadsheetml.queryTable+xml"/>
  <Override PartName="/xl/queryTables/queryTable66.xml" ContentType="application/vnd.openxmlformats-officedocument.spreadsheetml.queryTable+xml"/>
  <Override PartName="/xl/queryTables/queryTable67.xml" ContentType="application/vnd.openxmlformats-officedocument.spreadsheetml.queryTable+xml"/>
  <Override PartName="/xl/queryTables/queryTable68.xml" ContentType="application/vnd.openxmlformats-officedocument.spreadsheetml.queryTable+xml"/>
  <Override PartName="/xl/queryTables/queryTable69.xml" ContentType="application/vnd.openxmlformats-officedocument.spreadsheetml.queryTable+xml"/>
  <Override PartName="/xl/queryTables/queryTable70.xml" ContentType="application/vnd.openxmlformats-officedocument.spreadsheetml.queryTable+xml"/>
  <Override PartName="/xl/drawings/drawing30.xml" ContentType="application/vnd.openxmlformats-officedocument.drawing+xml"/>
  <Override PartName="/xl/queryTables/queryTable71.xml" ContentType="application/vnd.openxmlformats-officedocument.spreadsheetml.queryTable+xml"/>
  <Override PartName="/xl/queryTables/queryTable72.xml" ContentType="application/vnd.openxmlformats-officedocument.spreadsheetml.queryTable+xml"/>
  <Override PartName="/xl/drawings/drawing31.xml" ContentType="application/vnd.openxmlformats-officedocument.drawing+xml"/>
  <Override PartName="/xl/queryTables/queryTable73.xml" ContentType="application/vnd.openxmlformats-officedocument.spreadsheetml.queryTable+xml"/>
  <Override PartName="/xl/queryTables/queryTable74.xml" ContentType="application/vnd.openxmlformats-officedocument.spreadsheetml.queryTable+xml"/>
  <Override PartName="/xl/drawings/drawing32.xml" ContentType="application/vnd.openxmlformats-officedocument.drawing+xml"/>
  <Override PartName="/xl/queryTables/queryTable75.xml" ContentType="application/vnd.openxmlformats-officedocument.spreadsheetml.queryTable+xml"/>
  <Override PartName="/xl/queryTables/queryTable76.xml" ContentType="application/vnd.openxmlformats-officedocument.spreadsheetml.queryTable+xml"/>
  <Override PartName="/xl/drawings/drawing33.xml" ContentType="application/vnd.openxmlformats-officedocument.drawing+xml"/>
  <Override PartName="/xl/queryTables/queryTable77.xml" ContentType="application/vnd.openxmlformats-officedocument.spreadsheetml.queryTable+xml"/>
  <Override PartName="/xl/queryTables/queryTable78.xml" ContentType="application/vnd.openxmlformats-officedocument.spreadsheetml.queryTable+xml"/>
  <Override PartName="/xl/queryTables/queryTable79.xml" ContentType="application/vnd.openxmlformats-officedocument.spreadsheetml.queryTable+xml"/>
  <Override PartName="/xl/drawings/drawing34.xml" ContentType="application/vnd.openxmlformats-officedocument.drawing+xml"/>
  <Override PartName="/xl/queryTables/queryTable80.xml" ContentType="application/vnd.openxmlformats-officedocument.spreadsheetml.queryTable+xml"/>
  <Override PartName="/xl/queryTables/queryTable81.xml" ContentType="application/vnd.openxmlformats-officedocument.spreadsheetml.queryTable+xml"/>
  <Override PartName="/xl/drawings/drawing35.xml" ContentType="application/vnd.openxmlformats-officedocument.drawing+xml"/>
  <Override PartName="/xl/queryTables/queryTable82.xml" ContentType="application/vnd.openxmlformats-officedocument.spreadsheetml.queryTable+xml"/>
  <Override PartName="/xl/queryTables/queryTable83.xml" ContentType="application/vnd.openxmlformats-officedocument.spreadsheetml.queryTable+xml"/>
  <Override PartName="/xl/queryTables/queryTable84.xml" ContentType="application/vnd.openxmlformats-officedocument.spreadsheetml.queryTable+xml"/>
  <Override PartName="/xl/drawings/drawing36.xml" ContentType="application/vnd.openxmlformats-officedocument.drawing+xml"/>
  <Override PartName="/xl/queryTables/queryTable85.xml" ContentType="application/vnd.openxmlformats-officedocument.spreadsheetml.queryTable+xml"/>
  <Override PartName="/xl/queryTables/queryTable86.xml" ContentType="application/vnd.openxmlformats-officedocument.spreadsheetml.queryTable+xml"/>
  <Override PartName="/xl/drawings/drawing37.xml" ContentType="application/vnd.openxmlformats-officedocument.drawing+xml"/>
  <Override PartName="/xl/queryTables/queryTable87.xml" ContentType="application/vnd.openxmlformats-officedocument.spreadsheetml.queryTable+xml"/>
  <Override PartName="/xl/queryTables/queryTable88.xml" ContentType="application/vnd.openxmlformats-officedocument.spreadsheetml.queryTable+xml"/>
  <Override PartName="/xl/queryTables/queryTable89.xml" ContentType="application/vnd.openxmlformats-officedocument.spreadsheetml.queryTable+xml"/>
  <Override PartName="/xl/drawings/drawing38.xml" ContentType="application/vnd.openxmlformats-officedocument.drawing+xml"/>
  <Override PartName="/xl/queryTables/queryTable90.xml" ContentType="application/vnd.openxmlformats-officedocument.spreadsheetml.queryTable+xml"/>
  <Override PartName="/xl/queryTables/queryTable91.xml" ContentType="application/vnd.openxmlformats-officedocument.spreadsheetml.queryTable+xml"/>
  <Override PartName="/xl/queryTables/queryTable92.xml" ContentType="application/vnd.openxmlformats-officedocument.spreadsheetml.queryTable+xml"/>
  <Override PartName="/xl/drawings/drawing39.xml" ContentType="application/vnd.openxmlformats-officedocument.drawing+xml"/>
  <Override PartName="/xl/queryTables/queryTable93.xml" ContentType="application/vnd.openxmlformats-officedocument.spreadsheetml.queryTable+xml"/>
  <Override PartName="/xl/queryTables/queryTable94.xml" ContentType="application/vnd.openxmlformats-officedocument.spreadsheetml.queryTable+xml"/>
  <Override PartName="/xl/queryTables/queryTable95.xml" ContentType="application/vnd.openxmlformats-officedocument.spreadsheetml.queryTable+xml"/>
  <Override PartName="/xl/drawings/drawing40.xml" ContentType="application/vnd.openxmlformats-officedocument.drawing+xml"/>
  <Override PartName="/xl/queryTables/queryTable96.xml" ContentType="application/vnd.openxmlformats-officedocument.spreadsheetml.queryTable+xml"/>
  <Override PartName="/xl/queryTables/queryTable97.xml" ContentType="application/vnd.openxmlformats-officedocument.spreadsheetml.queryTable+xml"/>
  <Override PartName="/xl/drawings/drawing41.xml" ContentType="application/vnd.openxmlformats-officedocument.drawing+xml"/>
  <Override PartName="/xl/queryTables/queryTable98.xml" ContentType="application/vnd.openxmlformats-officedocument.spreadsheetml.queryTable+xml"/>
  <Override PartName="/xl/queryTables/queryTable99.xml" ContentType="application/vnd.openxmlformats-officedocument.spreadsheetml.queryTable+xml"/>
  <Override PartName="/xl/queryTables/queryTable100.xml" ContentType="application/vnd.openxmlformats-officedocument.spreadsheetml.queryTable+xml"/>
  <Override PartName="/xl/queryTables/queryTable101.xml" ContentType="application/vnd.openxmlformats-officedocument.spreadsheetml.queryTable+xml"/>
  <Override PartName="/xl/queryTables/queryTable102.xml" ContentType="application/vnd.openxmlformats-officedocument.spreadsheetml.queryTable+xml"/>
  <Override PartName="/xl/queryTables/queryTable103.xml" ContentType="application/vnd.openxmlformats-officedocument.spreadsheetml.queryTable+xml"/>
  <Override PartName="/xl/drawings/drawing42.xml" ContentType="application/vnd.openxmlformats-officedocument.drawing+xml"/>
  <Override PartName="/xl/queryTables/queryTable104.xml" ContentType="application/vnd.openxmlformats-officedocument.spreadsheetml.queryTable+xml"/>
  <Override PartName="/xl/queryTables/queryTable105.xml" ContentType="application/vnd.openxmlformats-officedocument.spreadsheetml.queryTable+xml"/>
  <Override PartName="/xl/drawings/drawing43.xml" ContentType="application/vnd.openxmlformats-officedocument.drawing+xml"/>
  <Override PartName="/xl/queryTables/queryTable106.xml" ContentType="application/vnd.openxmlformats-officedocument.spreadsheetml.queryTable+xml"/>
  <Override PartName="/xl/queryTables/queryTable107.xml" ContentType="application/vnd.openxmlformats-officedocument.spreadsheetml.queryTable+xml"/>
  <Override PartName="/xl/queryTables/queryTable108.xml" ContentType="application/vnd.openxmlformats-officedocument.spreadsheetml.queryTable+xml"/>
  <Override PartName="/xl/queryTables/queryTable109.xml" ContentType="application/vnd.openxmlformats-officedocument.spreadsheetml.queryTable+xml"/>
  <Override PartName="/xl/drawings/drawing44.xml" ContentType="application/vnd.openxmlformats-officedocument.drawing+xml"/>
  <Override PartName="/xl/queryTables/queryTable110.xml" ContentType="application/vnd.openxmlformats-officedocument.spreadsheetml.queryTable+xml"/>
  <Override PartName="/xl/queryTables/queryTable111.xml" ContentType="application/vnd.openxmlformats-officedocument.spreadsheetml.queryTable+xml"/>
  <Override PartName="/xl/drawings/drawing45.xml" ContentType="application/vnd.openxmlformats-officedocument.drawing+xml"/>
  <Override PartName="/xl/queryTables/queryTable112.xml" ContentType="application/vnd.openxmlformats-officedocument.spreadsheetml.queryTable+xml"/>
  <Override PartName="/xl/queryTables/queryTable113.xml" ContentType="application/vnd.openxmlformats-officedocument.spreadsheetml.queryTable+xml"/>
  <Override PartName="/xl/queryTables/queryTable114.xml" ContentType="application/vnd.openxmlformats-officedocument.spreadsheetml.queryTable+xml"/>
  <Override PartName="/xl/drawings/drawing46.xml" ContentType="application/vnd.openxmlformats-officedocument.drawing+xml"/>
  <Override PartName="/xl/queryTables/queryTable115.xml" ContentType="application/vnd.openxmlformats-officedocument.spreadsheetml.queryTable+xml"/>
  <Override PartName="/xl/queryTables/queryTable116.xml" ContentType="application/vnd.openxmlformats-officedocument.spreadsheetml.queryTable+xml"/>
  <Override PartName="/xl/queryTables/queryTable117.xml" ContentType="application/vnd.openxmlformats-officedocument.spreadsheetml.queryTable+xml"/>
  <Override PartName="/xl/drawings/drawing47.xml" ContentType="application/vnd.openxmlformats-officedocument.drawing+xml"/>
  <Override PartName="/xl/queryTables/queryTable118.xml" ContentType="application/vnd.openxmlformats-officedocument.spreadsheetml.queryTable+xml"/>
  <Override PartName="/xl/queryTables/queryTable119.xml" ContentType="application/vnd.openxmlformats-officedocument.spreadsheetml.queryTable+xml"/>
  <Override PartName="/xl/drawings/drawing48.xml" ContentType="application/vnd.openxmlformats-officedocument.drawing+xml"/>
  <Override PartName="/xl/queryTables/queryTable120.xml" ContentType="application/vnd.openxmlformats-officedocument.spreadsheetml.queryTable+xml"/>
  <Override PartName="/xl/queryTables/queryTable121.xml" ContentType="application/vnd.openxmlformats-officedocument.spreadsheetml.queryTable+xml"/>
  <Override PartName="/xl/drawings/drawing49.xml" ContentType="application/vnd.openxmlformats-officedocument.drawing+xml"/>
  <Override PartName="/xl/queryTables/queryTable122.xml" ContentType="application/vnd.openxmlformats-officedocument.spreadsheetml.queryTable+xml"/>
  <Override PartName="/xl/queryTables/queryTable123.xml" ContentType="application/vnd.openxmlformats-officedocument.spreadsheetml.queryTable+xml"/>
  <Override PartName="/xl/drawings/drawing50.xml" ContentType="application/vnd.openxmlformats-officedocument.drawing+xml"/>
  <Override PartName="/xl/queryTables/queryTable124.xml" ContentType="application/vnd.openxmlformats-officedocument.spreadsheetml.queryTable+xml"/>
  <Override PartName="/xl/queryTables/queryTable125.xml" ContentType="application/vnd.openxmlformats-officedocument.spreadsheetml.queryTable+xml"/>
  <Override PartName="/xl/drawings/drawing51.xml" ContentType="application/vnd.openxmlformats-officedocument.drawing+xml"/>
  <Override PartName="/xl/queryTables/queryTable126.xml" ContentType="application/vnd.openxmlformats-officedocument.spreadsheetml.queryTable+xml"/>
  <Override PartName="/xl/queryTables/queryTable127.xml" ContentType="application/vnd.openxmlformats-officedocument.spreadsheetml.queryTable+xml"/>
  <Override PartName="/xl/queryTables/queryTable128.xml" ContentType="application/vnd.openxmlformats-officedocument.spreadsheetml.queryTable+xml"/>
  <Override PartName="/xl/queryTables/queryTable129.xml" ContentType="application/vnd.openxmlformats-officedocument.spreadsheetml.queryTable+xml"/>
  <Override PartName="/xl/queryTables/queryTable130.xml" ContentType="application/vnd.openxmlformats-officedocument.spreadsheetml.queryTable+xml"/>
  <Override PartName="/xl/queryTables/queryTable131.xml" ContentType="application/vnd.openxmlformats-officedocument.spreadsheetml.queryTable+xml"/>
  <Override PartName="/xl/queryTables/queryTable132.xml" ContentType="application/vnd.openxmlformats-officedocument.spreadsheetml.queryTable+xml"/>
  <Override PartName="/xl/queryTables/queryTable133.xml" ContentType="application/vnd.openxmlformats-officedocument.spreadsheetml.queryTable+xml"/>
  <Override PartName="/xl/drawings/drawing52.xml" ContentType="application/vnd.openxmlformats-officedocument.drawing+xml"/>
  <Override PartName="/xl/queryTables/queryTable134.xml" ContentType="application/vnd.openxmlformats-officedocument.spreadsheetml.queryTable+xml"/>
  <Override PartName="/xl/queryTables/queryTable135.xml" ContentType="application/vnd.openxmlformats-officedocument.spreadsheetml.queryTable+xml"/>
  <Override PartName="/xl/queryTables/queryTable136.xml" ContentType="application/vnd.openxmlformats-officedocument.spreadsheetml.queryTable+xml"/>
  <Override PartName="/xl/queryTables/queryTable137.xml" ContentType="application/vnd.openxmlformats-officedocument.spreadsheetml.queryTable+xml"/>
  <Override PartName="/xl/queryTables/queryTable138.xml" ContentType="application/vnd.openxmlformats-officedocument.spreadsheetml.queryTable+xml"/>
  <Override PartName="/xl/queryTables/queryTable139.xml" ContentType="application/vnd.openxmlformats-officedocument.spreadsheetml.queryTable+xml"/>
  <Override PartName="/xl/drawings/drawing53.xml" ContentType="application/vnd.openxmlformats-officedocument.drawing+xml"/>
  <Override PartName="/xl/queryTables/queryTable140.xml" ContentType="application/vnd.openxmlformats-officedocument.spreadsheetml.queryTable+xml"/>
  <Override PartName="/xl/queryTables/queryTable141.xml" ContentType="application/vnd.openxmlformats-officedocument.spreadsheetml.queryTable+xml"/>
  <Override PartName="/xl/queryTables/queryTable142.xml" ContentType="application/vnd.openxmlformats-officedocument.spreadsheetml.queryTable+xml"/>
  <Override PartName="/xl/queryTables/queryTable143.xml" ContentType="application/vnd.openxmlformats-officedocument.spreadsheetml.queryTable+xml"/>
  <Override PartName="/xl/queryTables/queryTable144.xml" ContentType="application/vnd.openxmlformats-officedocument.spreadsheetml.queryTable+xml"/>
  <Override PartName="/xl/queryTables/queryTable145.xml" ContentType="application/vnd.openxmlformats-officedocument.spreadsheetml.queryTable+xml"/>
  <Override PartName="/xl/drawings/drawing54.xml" ContentType="application/vnd.openxmlformats-officedocument.drawing+xml"/>
  <Override PartName="/xl/queryTables/queryTable146.xml" ContentType="application/vnd.openxmlformats-officedocument.spreadsheetml.queryTable+xml"/>
  <Override PartName="/xl/queryTables/queryTable147.xml" ContentType="application/vnd.openxmlformats-officedocument.spreadsheetml.queryTable+xml"/>
  <Override PartName="/xl/queryTables/queryTable148.xml" ContentType="application/vnd.openxmlformats-officedocument.spreadsheetml.queryTable+xml"/>
  <Override PartName="/xl/queryTables/queryTable149.xml" ContentType="application/vnd.openxmlformats-officedocument.spreadsheetml.queryTable+xml"/>
  <Override PartName="/xl/queryTables/queryTable150.xml" ContentType="application/vnd.openxmlformats-officedocument.spreadsheetml.queryTable+xml"/>
  <Override PartName="/xl/drawings/drawing55.xml" ContentType="application/vnd.openxmlformats-officedocument.drawing+xml"/>
  <Override PartName="/xl/queryTables/queryTable151.xml" ContentType="application/vnd.openxmlformats-officedocument.spreadsheetml.queryTable+xml"/>
  <Override PartName="/xl/queryTables/queryTable152.xml" ContentType="application/vnd.openxmlformats-officedocument.spreadsheetml.queryTable+xml"/>
  <Override PartName="/xl/queryTables/queryTable153.xml" ContentType="application/vnd.openxmlformats-officedocument.spreadsheetml.queryTable+xml"/>
  <Override PartName="/xl/queryTables/queryTable154.xml" ContentType="application/vnd.openxmlformats-officedocument.spreadsheetml.queryTable+xml"/>
  <Override PartName="/xl/queryTables/queryTable155.xml" ContentType="application/vnd.openxmlformats-officedocument.spreadsheetml.queryTable+xml"/>
  <Override PartName="/xl/drawings/drawing56.xml" ContentType="application/vnd.openxmlformats-officedocument.drawing+xml"/>
  <Override PartName="/xl/queryTables/queryTable156.xml" ContentType="application/vnd.openxmlformats-officedocument.spreadsheetml.queryTable+xml"/>
  <Override PartName="/xl/queryTables/queryTable157.xml" ContentType="application/vnd.openxmlformats-officedocument.spreadsheetml.queryTable+xml"/>
  <Override PartName="/xl/queryTables/queryTable158.xml" ContentType="application/vnd.openxmlformats-officedocument.spreadsheetml.queryTable+xml"/>
  <Override PartName="/xl/queryTables/queryTable159.xml" ContentType="application/vnd.openxmlformats-officedocument.spreadsheetml.queryTable+xml"/>
  <Override PartName="/xl/queryTables/queryTable160.xml" ContentType="application/vnd.openxmlformats-officedocument.spreadsheetml.queryTable+xml"/>
  <Override PartName="/xl/queryTables/queryTable161.xml" ContentType="application/vnd.openxmlformats-officedocument.spreadsheetml.queryTable+xml"/>
  <Override PartName="/xl/drawings/drawing57.xml" ContentType="application/vnd.openxmlformats-officedocument.drawing+xml"/>
  <Override PartName="/xl/queryTables/queryTable162.xml" ContentType="application/vnd.openxmlformats-officedocument.spreadsheetml.queryTable+xml"/>
  <Override PartName="/xl/queryTables/queryTable163.xml" ContentType="application/vnd.openxmlformats-officedocument.spreadsheetml.queryTable+xml"/>
  <Override PartName="/xl/queryTables/queryTable164.xml" ContentType="application/vnd.openxmlformats-officedocument.spreadsheetml.queryTable+xml"/>
  <Override PartName="/xl/queryTables/queryTable165.xml" ContentType="application/vnd.openxmlformats-officedocument.spreadsheetml.queryTable+xml"/>
  <Override PartName="/xl/queryTables/queryTable166.xml" ContentType="application/vnd.openxmlformats-officedocument.spreadsheetml.queryTable+xml"/>
  <Override PartName="/xl/queryTables/queryTable167.xml" ContentType="application/vnd.openxmlformats-officedocument.spreadsheetml.queryTable+xml"/>
  <Override PartName="/xl/queryTables/queryTable168.xml" ContentType="application/vnd.openxmlformats-officedocument.spreadsheetml.queryTable+xml"/>
  <Override PartName="/xl/queryTables/queryTable169.xml" ContentType="application/vnd.openxmlformats-officedocument.spreadsheetml.queryTable+xml"/>
  <Override PartName="/xl/drawings/drawing58.xml" ContentType="application/vnd.openxmlformats-officedocument.drawing+xml"/>
  <Override PartName="/xl/queryTables/queryTable170.xml" ContentType="application/vnd.openxmlformats-officedocument.spreadsheetml.queryTable+xml"/>
  <Override PartName="/xl/queryTables/queryTable171.xml" ContentType="application/vnd.openxmlformats-officedocument.spreadsheetml.queryTable+xml"/>
  <Override PartName="/xl/queryTables/queryTable172.xml" ContentType="application/vnd.openxmlformats-officedocument.spreadsheetml.queryTable+xml"/>
  <Override PartName="/xl/queryTables/queryTable173.xml" ContentType="application/vnd.openxmlformats-officedocument.spreadsheetml.queryTable+xml"/>
  <Override PartName="/xl/queryTables/queryTable174.xml" ContentType="application/vnd.openxmlformats-officedocument.spreadsheetml.queryTable+xml"/>
  <Override PartName="/xl/drawings/drawing59.xml" ContentType="application/vnd.openxmlformats-officedocument.drawing+xml"/>
  <Override PartName="/xl/queryTables/queryTable175.xml" ContentType="application/vnd.openxmlformats-officedocument.spreadsheetml.queryTable+xml"/>
  <Override PartName="/xl/queryTables/queryTable176.xml" ContentType="application/vnd.openxmlformats-officedocument.spreadsheetml.queryTable+xml"/>
  <Override PartName="/xl/drawings/drawing60.xml" ContentType="application/vnd.openxmlformats-officedocument.drawing+xml"/>
  <Override PartName="/xl/queryTables/queryTable177.xml" ContentType="application/vnd.openxmlformats-officedocument.spreadsheetml.queryTable+xml"/>
  <Override PartName="/xl/queryTables/queryTable178.xml" ContentType="application/vnd.openxmlformats-officedocument.spreadsheetml.queryTable+xml"/>
  <Override PartName="/xl/queryTables/queryTable179.xml" ContentType="application/vnd.openxmlformats-officedocument.spreadsheetml.queryTable+xml"/>
  <Override PartName="/xl/drawings/drawing61.xml" ContentType="application/vnd.openxmlformats-officedocument.drawing+xml"/>
  <Override PartName="/xl/queryTables/queryTable180.xml" ContentType="application/vnd.openxmlformats-officedocument.spreadsheetml.queryTable+xml"/>
  <Override PartName="/xl/queryTables/queryTable181.xml" ContentType="application/vnd.openxmlformats-officedocument.spreadsheetml.queryTable+xml"/>
  <Override PartName="/xl/drawings/drawing62.xml" ContentType="application/vnd.openxmlformats-officedocument.drawing+xml"/>
  <Override PartName="/xl/queryTables/queryTable182.xml" ContentType="application/vnd.openxmlformats-officedocument.spreadsheetml.queryTable+xml"/>
  <Override PartName="/xl/queryTables/queryTable183.xml" ContentType="application/vnd.openxmlformats-officedocument.spreadsheetml.queryTable+xml"/>
  <Override PartName="/xl/drawings/drawing63.xml" ContentType="application/vnd.openxmlformats-officedocument.drawing+xml"/>
  <Override PartName="/xl/queryTables/queryTable184.xml" ContentType="application/vnd.openxmlformats-officedocument.spreadsheetml.queryTable+xml"/>
  <Override PartName="/xl/queryTables/queryTable185.xml" ContentType="application/vnd.openxmlformats-officedocument.spreadsheetml.queryTable+xml"/>
  <Override PartName="/xl/queryTables/queryTable186.xml" ContentType="application/vnd.openxmlformats-officedocument.spreadsheetml.queryTable+xml"/>
  <Override PartName="/xl/queryTables/queryTable187.xml" ContentType="application/vnd.openxmlformats-officedocument.spreadsheetml.queryTable+xml"/>
  <Override PartName="/xl/drawings/drawing64.xml" ContentType="application/vnd.openxmlformats-officedocument.drawing+xml"/>
  <Override PartName="/xl/queryTables/queryTable188.xml" ContentType="application/vnd.openxmlformats-officedocument.spreadsheetml.queryTable+xml"/>
  <Override PartName="/xl/queryTables/queryTable189.xml" ContentType="application/vnd.openxmlformats-officedocument.spreadsheetml.queryTable+xml"/>
  <Override PartName="/xl/drawings/drawing65.xml" ContentType="application/vnd.openxmlformats-officedocument.drawing+xml"/>
  <Override PartName="/xl/queryTables/queryTable190.xml" ContentType="application/vnd.openxmlformats-officedocument.spreadsheetml.queryTable+xml"/>
  <Override PartName="/xl/queryTables/queryTable191.xml" ContentType="application/vnd.openxmlformats-officedocument.spreadsheetml.queryTable+xml"/>
  <Override PartName="/xl/queryTables/queryTable192.xml" ContentType="application/vnd.openxmlformats-officedocument.spreadsheetml.queryTable+xml"/>
  <Override PartName="/xl/queryTables/queryTable193.xml" ContentType="application/vnd.openxmlformats-officedocument.spreadsheetml.queryTable+xml"/>
  <Override PartName="/xl/queryTables/queryTable194.xml" ContentType="application/vnd.openxmlformats-officedocument.spreadsheetml.queryTable+xml"/>
  <Override PartName="/xl/drawings/drawing66.xml" ContentType="application/vnd.openxmlformats-officedocument.drawing+xml"/>
  <Override PartName="/xl/queryTables/queryTable195.xml" ContentType="application/vnd.openxmlformats-officedocument.spreadsheetml.queryTable+xml"/>
  <Override PartName="/xl/queryTables/queryTable196.xml" ContentType="application/vnd.openxmlformats-officedocument.spreadsheetml.queryTable+xml"/>
  <Override PartName="/xl/drawings/drawing67.xml" ContentType="application/vnd.openxmlformats-officedocument.drawing+xml"/>
  <Override PartName="/xl/queryTables/queryTable197.xml" ContentType="application/vnd.openxmlformats-officedocument.spreadsheetml.queryTable+xml"/>
  <Override PartName="/xl/queryTables/queryTable198.xml" ContentType="application/vnd.openxmlformats-officedocument.spreadsheetml.queryTable+xml"/>
  <Override PartName="/xl/queryTables/queryTable199.xml" ContentType="application/vnd.openxmlformats-officedocument.spreadsheetml.queryTable+xml"/>
  <Override PartName="/xl/queryTables/queryTable200.xml" ContentType="application/vnd.openxmlformats-officedocument.spreadsheetml.queryTable+xml"/>
  <Override PartName="/xl/queryTables/queryTable20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202300"/>
  <mc:AlternateContent xmlns:mc="http://schemas.openxmlformats.org/markup-compatibility/2006">
    <mc:Choice Requires="x15">
      <x15ac:absPath xmlns:x15ac="http://schemas.microsoft.com/office/spreadsheetml/2010/11/ac" url="H:\Product\General\Z - Fact Sheet\2025-2026\October 2025\Data From Raja\Monthly Portfolio\"/>
    </mc:Choice>
  </mc:AlternateContent>
  <xr:revisionPtr revIDLastSave="0" documentId="13_ncr:1_{0CA79FB9-F80E-4F81-8BB8-F39557A76D94}" xr6:coauthVersionLast="47" xr6:coauthVersionMax="47" xr10:uidLastSave="{00000000-0000-0000-0000-000000000000}"/>
  <bookViews>
    <workbookView xWindow="-110" yWindow="-110" windowWidth="19420" windowHeight="10420" xr2:uid="{94B95F9B-5238-4B52-9E51-54656B71829D}"/>
  </bookViews>
  <sheets>
    <sheet name="Index" sheetId="1" r:id="rId1"/>
    <sheet name="Dividend History" sheetId="81" r:id="rId2"/>
    <sheet name="Tata Scheme Risk-o-Meter" sheetId="82" r:id="rId3"/>
    <sheet name="Debt Index Replication Factor" sheetId="70" r:id="rId4"/>
    <sheet name="TSLVFOF" sheetId="2" r:id="rId5"/>
    <sheet name="TGLDFOF" sheetId="3" r:id="rId6"/>
    <sheet name="TIPAAFOF" sheetId="4" r:id="rId7"/>
    <sheet name="TSLVETF" sheetId="6" r:id="rId8"/>
    <sheet name="TGLDETF" sheetId="7" r:id="rId9"/>
    <sheet name="TEQPEF" sheetId="8" r:id="rId10"/>
    <sheet name="TSCAPF" sheetId="9" r:id="rId11"/>
    <sheet name="TRSFP" sheetId="10" r:id="rId12"/>
    <sheet name="TRSFM" sheetId="11" r:id="rId13"/>
    <sheet name="TREF" sheetId="12" r:id="rId14"/>
    <sheet name="TNMIIF" sheetId="13" r:id="rId15"/>
    <sheet name="TNMIMIF" sheetId="14" r:id="rId16"/>
    <sheet name="TNA30IF" sheetId="15" r:id="rId17"/>
    <sheet name="TNRIF" sheetId="16" r:id="rId18"/>
    <sheet name="TNPBETF" sheetId="17" r:id="rId19"/>
    <sheet name="TNNIF" sheetId="18" r:id="rId20"/>
    <sheet name="TNMSHIF" sheetId="19" r:id="rId21"/>
    <sheet name="TNMMIF" sheetId="20" r:id="rId22"/>
    <sheet name="TNMIF150" sheetId="21" r:id="rId23"/>
    <sheet name="TNITIF" sheetId="22" r:id="rId24"/>
    <sheet name="TNIDETF" sheetId="23" r:id="rId25"/>
    <sheet name="TNIDFOF" sheetId="24" r:id="rId26"/>
    <sheet name="TNFSIF" sheetId="25" r:id="rId27"/>
    <sheet name="TNCMIF" sheetId="26" r:id="rId28"/>
    <sheet name="TNAIF" sheetId="27" r:id="rId29"/>
    <sheet name="TIFNA" sheetId="28" r:id="rId30"/>
    <sheet name="TNETF" sheetId="29" r:id="rId31"/>
    <sheet name="TMULTICF" sheetId="30" r:id="rId32"/>
    <sheet name="TMAOF" sheetId="31" r:id="rId33"/>
    <sheet name="TINR" sheetId="32" r:id="rId34"/>
    <sheet name="TTOFE" sheetId="33" r:id="rId35"/>
    <sheet name="TEOF" sheetId="34" r:id="rId36"/>
    <sheet name="TISF" sheetId="35" r:id="rId37"/>
    <sheet name="TIPHF" sheetId="36" r:id="rId38"/>
    <sheet name="TIIF" sheetId="37" r:id="rId39"/>
    <sheet name="TICF" sheetId="38" r:id="rId40"/>
    <sheet name="THOF" sheetId="39" r:id="rId41"/>
    <sheet name="TFEF" sheetId="40" r:id="rId42"/>
    <sheet name="TMCAPF" sheetId="41" r:id="rId43"/>
    <sheet name="TCS" sheetId="42" r:id="rId44"/>
    <sheet name="TMIF" sheetId="43" r:id="rId45"/>
    <sheet name="TTSF96" sheetId="44" r:id="rId46"/>
    <sheet name="TDIVYF" sheetId="45" r:id="rId47"/>
    <sheet name="TDIF" sheetId="46" r:id="rId48"/>
    <sheet name="TYCF" sheetId="47" r:id="rId49"/>
    <sheet name="TBCF" sheetId="48" r:id="rId50"/>
    <sheet name="TIFSA" sheetId="49" r:id="rId51"/>
    <sheet name="TBSBGIF" sheetId="50" r:id="rId52"/>
    <sheet name="TBSEQIF" sheetId="51" r:id="rId53"/>
    <sheet name="TBFSF" sheetId="52" r:id="rId54"/>
    <sheet name="TBAF" sheetId="53" r:id="rId55"/>
    <sheet name="TAF" sheetId="54" r:id="rId56"/>
    <sheet name="TEGF" sheetId="55" r:id="rId57"/>
    <sheet name="TFRSTF" sheetId="71" r:id="rId58"/>
    <sheet name="TUSTF" sheetId="72" r:id="rId59"/>
    <sheet name="TFF" sheetId="73" r:id="rId60"/>
    <sheet name="TSTBF" sheetId="74" r:id="rId61"/>
    <sheet name="TRSFC" sheetId="83" r:id="rId62"/>
    <sheet name="TOF" sheetId="75" r:id="rId63"/>
    <sheet name="TNSIFDEC27" sheetId="84" r:id="rId64"/>
    <sheet name="TNGIF1229" sheetId="76" r:id="rId65"/>
    <sheet name="TNGIF1226" sheetId="85" r:id="rId66"/>
    <sheet name="TLF" sheetId="86" r:id="rId67"/>
    <sheet name="TGSFR" sheetId="77" r:id="rId68"/>
    <sheet name="TFRF" sheetId="78" r:id="rId69"/>
    <sheet name="TCIGIF0426" sheetId="79" r:id="rId70"/>
    <sheet name="TCORPBF" sheetId="80" r:id="rId71"/>
  </sheets>
  <definedNames>
    <definedName name="_xlnm._FilterDatabase" localSheetId="0" hidden="1">Index!$A$2:$C$2</definedName>
    <definedName name="_IEF1">#REF!</definedName>
    <definedName name="_IEF2">#REF!</definedName>
    <definedName name="AAA">#REF!</definedName>
    <definedName name="h">#REF!</definedName>
    <definedName name="IEF">#REF!</definedName>
    <definedName name="Main_Sheet" localSheetId="0">Index!$A$2:$C$69</definedName>
    <definedName name="raja">#REF!</definedName>
    <definedName name="TAF">TAF!$B$1</definedName>
    <definedName name="TAF_Debt_Related" localSheetId="55">TAF!$B$358:$H$393</definedName>
    <definedName name="TAF_EQ" localSheetId="55">TAF!$B$12:$I$172</definedName>
    <definedName name="TAF_EQ_Related" localSheetId="55">TAF!$B$173:$I$356</definedName>
    <definedName name="TAF_MM" localSheetId="55">TAF!$B$395:$H$396</definedName>
    <definedName name="TAF_Mutual_F_Units" localSheetId="55">TAF!$B$399:$H$400</definedName>
    <definedName name="TAFNAV" localSheetId="55">TAF!$B$411:$B$418</definedName>
    <definedName name="TBAF">TBAF!$B$1</definedName>
    <definedName name="TBAF_Debt_Related" localSheetId="54">TBAF!$B$127:$H$148</definedName>
    <definedName name="TBAF_EQ" localSheetId="54">TBAF!$B$12:$I$79</definedName>
    <definedName name="TBAF_EQ_FU_Related" localSheetId="54">TBAF!$B$166:$I$173</definedName>
    <definedName name="TBAF_EQ_Related" localSheetId="54">TBAF!$B$80:$I$95</definedName>
    <definedName name="TBAF_GOV_SEC" localSheetId="54">TBAF!#REF!</definedName>
    <definedName name="TBAF_MM" localSheetId="54">TBAF!$B$157:$H$159</definedName>
    <definedName name="TBAF_Mutual_F_Units" localSheetId="54">TBAF!$B$162:$H$164</definedName>
    <definedName name="TBAF_Securitied_Debt" localSheetId="54">TBAF!$B$150:$H$155</definedName>
    <definedName name="TBAFNAV" localSheetId="54">TBAF!$B$183:$B$190</definedName>
    <definedName name="TBCF">TBCF!$B$1</definedName>
    <definedName name="TBCF_EQ" localSheetId="49">TBCF!$B$12:$I$73</definedName>
    <definedName name="TBCF_Mutual_F_Units" localSheetId="49">TBCF!$B$75:$H$77</definedName>
    <definedName name="TBCFNAV" localSheetId="49">TBCF!$B$89:$B$96</definedName>
    <definedName name="TBFSF">TBFSF!$B$1</definedName>
    <definedName name="TBFSF_EQ" localSheetId="53">TBFSF!$B$12:$I$46</definedName>
    <definedName name="TBFSFNAV" localSheetId="53">TBFSF!$B$58:$B$65</definedName>
    <definedName name="TBPSUF">#REF!</definedName>
    <definedName name="TBSBGIF">TBSBGIF!$B$1</definedName>
    <definedName name="TBSBGIF_EQ" localSheetId="51">TBSBGIF!$B$13:$I$46</definedName>
    <definedName name="TBSBGIFNAV" localSheetId="51">TBSBGIF!$B$57:$B$64</definedName>
    <definedName name="TBSEQIF">TBSEQIF!$B$1</definedName>
    <definedName name="TBSEQIF_EQ" localSheetId="52">TBSEQIF!$B$13:$I$45</definedName>
    <definedName name="TBSEQIFNAV" localSheetId="52">TBSEQIF!$B$57:$B$64</definedName>
    <definedName name="TCF">#REF!</definedName>
    <definedName name="TCF_EQDetails">#REF!</definedName>
    <definedName name="TCIGIF0426">#REF!</definedName>
    <definedName name="TCIGIF0426_GOV_SEC" localSheetId="69">TCIGIF0426!$B$22:$H$29</definedName>
    <definedName name="TCIGIF0426NAV" localSheetId="69">TCIGIF0426!$B$43:$B$50</definedName>
    <definedName name="TCORPBF">#REF!</definedName>
    <definedName name="TCORPBF_Aif_cat" localSheetId="70">TCORPBF!$B$135:$H$136</definedName>
    <definedName name="TCORPBF_Debt_Related" localSheetId="70">TCORPBF!$B$55:$H$126</definedName>
    <definedName name="TCORPBF_GOV_SEC" localSheetId="70">TCORPBF!$B$22:$H$53</definedName>
    <definedName name="TCORPBF_Securitied_Debt" localSheetId="70">TCORPBF!$B$128:$H$133</definedName>
    <definedName name="TCORPBFNAV" localSheetId="70">TCORPBF!$B$150:$B$165</definedName>
    <definedName name="TCPF1">#REF!</definedName>
    <definedName name="TCPF2">#REF!</definedName>
    <definedName name="TCS">TCS!$B$1</definedName>
    <definedName name="TCS_EQ" localSheetId="43">TCS!$B$12:$I$77</definedName>
    <definedName name="TCSNAV" localSheetId="43">TCS!$B$88:$B$95</definedName>
    <definedName name="TDAF2A">#REF!</definedName>
    <definedName name="TDAF2B">#REF!</definedName>
    <definedName name="TDAF2C">#REF!</definedName>
    <definedName name="TDAF3A">#REF!</definedName>
    <definedName name="TDAFA">#REF!</definedName>
    <definedName name="TDAFB">#REF!</definedName>
    <definedName name="TDAFC">#REF!</definedName>
    <definedName name="TDBF">#REF!</definedName>
    <definedName name="TDIF">TDIF!$B$1</definedName>
    <definedName name="TDIF_EQ" localSheetId="47">TDIF!$B$12:$I$50</definedName>
    <definedName name="TDIFNAV" localSheetId="47">TDIF!$B$62:$B$69</definedName>
    <definedName name="TDIVYF">TDIVYF!$B$1</definedName>
    <definedName name="TDIVYF_EQ" localSheetId="46">TDIVYF!$B$12:$I$81</definedName>
    <definedName name="TDIVYF_EQ_FU_Related" localSheetId="46">TDIVYF!$B$82:$I$84</definedName>
    <definedName name="TDIVYF_Mutual_F_Units" localSheetId="46">TDIVYF!$B$86:$H$87</definedName>
    <definedName name="TDIVYFNAV" localSheetId="46">TDIVYF!$B$99:$B$106</definedName>
    <definedName name="TDYF">#REF!</definedName>
    <definedName name="TEGF">TEGF!$B$1</definedName>
    <definedName name="TEGF_Debt_Related" localSheetId="56">TEGF!$B$96:$H$109</definedName>
    <definedName name="TEGF_EQ" localSheetId="56">TEGF!$B$12:$I$56</definedName>
    <definedName name="TEGF_GOV_SEC" localSheetId="56">TEGF!$B$58:$H$94</definedName>
    <definedName name="TEGF_Mutual_F_Units" localSheetId="56">TEGF!$B$116:$H$117</definedName>
    <definedName name="TEGF_Securitied_Debt" localSheetId="56">TEGF!$B$111:$H$113</definedName>
    <definedName name="TEGFNAV" localSheetId="56">TEGF!$B$128:$B$139</definedName>
    <definedName name="TEMF">#REF!</definedName>
    <definedName name="TEOF">TEOF!$B$1</definedName>
    <definedName name="TEOF_EQ" localSheetId="35">TEOF!$B$12:$I$67</definedName>
    <definedName name="TEOFNAV" localSheetId="35">TEOF!$B$79:$B$86</definedName>
    <definedName name="TEQPEF">TEQPEF!$B$1</definedName>
    <definedName name="TEQPEF_EQ" localSheetId="9">TEQPEF!$B$12:$I$55</definedName>
    <definedName name="TEQPEFNAV" localSheetId="9">TEQPEF!$B$67:$B$78</definedName>
    <definedName name="TFEF">TFEF!$B$1</definedName>
    <definedName name="TFEF_EQ" localSheetId="41">TFEF!$B$12:$I$39</definedName>
    <definedName name="TFEF_EQ_FU_Related" localSheetId="41">TFEF!$B$40:$I$42</definedName>
    <definedName name="TFEFNAV" localSheetId="41">TFEF!$B$54:$B$61</definedName>
    <definedName name="TFF">#REF!</definedName>
    <definedName name="TFF_Aif_cat" localSheetId="59">TFF!$B$107:$H$108</definedName>
    <definedName name="TFF_Debt_Related" localSheetId="59">TFF!$B$49:$H$76</definedName>
    <definedName name="TFF_GOV_SEC" localSheetId="59">TFF!$B$22:$H$47</definedName>
    <definedName name="TFF_MM" localSheetId="59">TFF!$B$83:$H$105</definedName>
    <definedName name="TFF_Securitied_Debt" localSheetId="59">TFF!$B$78:$H$81</definedName>
    <definedName name="TFFNAV" localSheetId="59">TFF!$B$122:$B$137</definedName>
    <definedName name="TFFSP1">#REF!</definedName>
    <definedName name="TFHA20">#REF!</definedName>
    <definedName name="TFHA32">#REF!</definedName>
    <definedName name="TFHAP1">#REF!</definedName>
    <definedName name="TFHAP2">#REF!</definedName>
    <definedName name="TFHF">#REF!</definedName>
    <definedName name="TFIPA1">#REF!</definedName>
    <definedName name="TFIPA2">#REF!</definedName>
    <definedName name="TFIPA3">#REF!</definedName>
    <definedName name="TFIPB2">#REF!</definedName>
    <definedName name="TFIPB3">#REF!</definedName>
    <definedName name="TFIPC2">#REF!</definedName>
    <definedName name="TFIPC3">#REF!</definedName>
    <definedName name="TFM40B">#REF!</definedName>
    <definedName name="TFM40C">#REF!</definedName>
    <definedName name="TFM40F">#REF!</definedName>
    <definedName name="TFM40H">#REF!</definedName>
    <definedName name="TFM42A">#REF!</definedName>
    <definedName name="TFM42B">#REF!</definedName>
    <definedName name="TFM42C">#REF!</definedName>
    <definedName name="TFM42D">#REF!</definedName>
    <definedName name="TFM42E">#REF!</definedName>
    <definedName name="TFM42F">#REF!</definedName>
    <definedName name="TFM42G">#REF!</definedName>
    <definedName name="TFM42H">#REF!</definedName>
    <definedName name="TFM42I">#REF!</definedName>
    <definedName name="TFM43A">#REF!</definedName>
    <definedName name="TFM43B">#REF!</definedName>
    <definedName name="TFM43C">#REF!</definedName>
    <definedName name="TFM43D">#REF!</definedName>
    <definedName name="TFM43E">#REF!</definedName>
    <definedName name="TFM44A">#REF!</definedName>
    <definedName name="TFM44B">#REF!</definedName>
    <definedName name="TFM44C">#REF!</definedName>
    <definedName name="TFM44D">#REF!</definedName>
    <definedName name="TFM45A">#REF!</definedName>
    <definedName name="TFM45B">#REF!</definedName>
    <definedName name="TFM45C">#REF!</definedName>
    <definedName name="TFM45D">#REF!</definedName>
    <definedName name="TFM45E">#REF!</definedName>
    <definedName name="TFM46A">#REF!</definedName>
    <definedName name="TFM46B">#REF!</definedName>
    <definedName name="TFM46C">#REF!</definedName>
    <definedName name="TFM46D">#REF!</definedName>
    <definedName name="TFM46E">#REF!</definedName>
    <definedName name="TFM46F">#REF!</definedName>
    <definedName name="TFM46G">#REF!</definedName>
    <definedName name="TFM46H">#REF!</definedName>
    <definedName name="TFM46I">#REF!</definedName>
    <definedName name="TFM46J">#REF!</definedName>
    <definedName name="TFM46K">#REF!</definedName>
    <definedName name="TFM46L">#REF!</definedName>
    <definedName name="TFM46M">#REF!</definedName>
    <definedName name="TFM46N">#REF!</definedName>
    <definedName name="TFM46O">#REF!</definedName>
    <definedName name="TFM46P">#REF!</definedName>
    <definedName name="TFM46Q">#REF!</definedName>
    <definedName name="TFM46R">#REF!</definedName>
    <definedName name="TFM46S">#REF!</definedName>
    <definedName name="TFM46T">#REF!</definedName>
    <definedName name="TFM47A">#REF!</definedName>
    <definedName name="TFM47B">#REF!</definedName>
    <definedName name="TFM47C">#REF!</definedName>
    <definedName name="TFM47D">#REF!</definedName>
    <definedName name="TFM47E">#REF!</definedName>
    <definedName name="TFM47F">#REF!</definedName>
    <definedName name="TFM47G">#REF!</definedName>
    <definedName name="TFM47H">#REF!</definedName>
    <definedName name="TFM47I">#REF!</definedName>
    <definedName name="TFM47J">#REF!</definedName>
    <definedName name="TFM47K">#REF!</definedName>
    <definedName name="TFM47L">#REF!</definedName>
    <definedName name="TFM47M">#REF!</definedName>
    <definedName name="TFM47N">#REF!</definedName>
    <definedName name="TFM48A">#REF!</definedName>
    <definedName name="TFM48B">#REF!</definedName>
    <definedName name="TFM48C">#REF!</definedName>
    <definedName name="TFM48D">#REF!</definedName>
    <definedName name="TFM48E">#REF!</definedName>
    <definedName name="TFM48F">#REF!</definedName>
    <definedName name="TFM48G">#REF!</definedName>
    <definedName name="TFM49A">#REF!</definedName>
    <definedName name="TFM49B">#REF!</definedName>
    <definedName name="TFM49C">#REF!</definedName>
    <definedName name="TFM53A">#REF!</definedName>
    <definedName name="TFM53B">#REF!</definedName>
    <definedName name="TFM53C">#REF!</definedName>
    <definedName name="TFM54A">#REF!</definedName>
    <definedName name="TFM54B">#REF!</definedName>
    <definedName name="TFM54C">#REF!</definedName>
    <definedName name="TFM55A">#REF!</definedName>
    <definedName name="TFM55B">#REF!</definedName>
    <definedName name="TFM55C">#REF!</definedName>
    <definedName name="TFM55D">#REF!</definedName>
    <definedName name="TFM55E">#REF!</definedName>
    <definedName name="TFM55F">#REF!</definedName>
    <definedName name="TFM55G">#REF!</definedName>
    <definedName name="TFM55H">#REF!</definedName>
    <definedName name="TFM55I">#REF!</definedName>
    <definedName name="TFM55J">#REF!</definedName>
    <definedName name="TFM56A">#REF!</definedName>
    <definedName name="TFM56B">#REF!</definedName>
    <definedName name="TFM56C">#REF!</definedName>
    <definedName name="TFM56D">#REF!</definedName>
    <definedName name="TFM56E">#REF!</definedName>
    <definedName name="TFM56F">#REF!</definedName>
    <definedName name="TFM61A">#REF!</definedName>
    <definedName name="TFM61D">#REF!</definedName>
    <definedName name="TFMP02">#REF!</definedName>
    <definedName name="TFMP04">#REF!</definedName>
    <definedName name="TFMP15">#REF!</definedName>
    <definedName name="TFMP19">#REF!</definedName>
    <definedName name="TFMP22">#REF!</definedName>
    <definedName name="TFMP23">#REF!</definedName>
    <definedName name="TFMP24">#REF!</definedName>
    <definedName name="TFMP25">#REF!</definedName>
    <definedName name="TFMP27">#REF!</definedName>
    <definedName name="TFMP30">#REF!</definedName>
    <definedName name="TFMP32">#REF!</definedName>
    <definedName name="TFMP33">#REF!</definedName>
    <definedName name="TFMP35">#REF!</definedName>
    <definedName name="TFMP36">#REF!</definedName>
    <definedName name="TFMP37">#REF!</definedName>
    <definedName name="TFMP38">#REF!</definedName>
    <definedName name="TFMP40">#REF!</definedName>
    <definedName name="TFMP41">#REF!</definedName>
    <definedName name="TFMP42">#REF!</definedName>
    <definedName name="TFMP43">#REF!</definedName>
    <definedName name="TFMP44">#REF!</definedName>
    <definedName name="TFMP45">#REF!</definedName>
    <definedName name="TFRF">#REF!</definedName>
    <definedName name="TFRF_Aif_cat" localSheetId="68">TFRF!$B$47:$H$48</definedName>
    <definedName name="TFRF_Debt_Related" localSheetId="68">TFRF!$B$30:$H$42</definedName>
    <definedName name="TFRF_GOV_SEC" localSheetId="68">TFRF!$B$22:$H$28</definedName>
    <definedName name="TFRF_Securitied_Debt" localSheetId="68">TFRF!$B$44:$H$45</definedName>
    <definedName name="TFRFNAV" localSheetId="68">TFRF!$B$62:$B$77</definedName>
    <definedName name="TFRLTF">#REF!</definedName>
    <definedName name="TFRSTF">#REF!</definedName>
    <definedName name="TFRSTF_Aif_cat" localSheetId="57">TFRSTF!$B$100:$H$101</definedName>
    <definedName name="TFRSTF_Debt_Related" localSheetId="57">TFRSTF!$B$28:$H$30</definedName>
    <definedName name="TFRSTF_GOV_SEC" localSheetId="57">TFRSTF!$B$22:$H$26</definedName>
    <definedName name="TFRSTF_MM" localSheetId="57">TFRSTF!$B$32:$H$98</definedName>
    <definedName name="TFRSTFNAV" localSheetId="57">TFRSTF!$B$115:$B$124</definedName>
    <definedName name="TFTF1">#REF!</definedName>
    <definedName name="TFTF2A">#REF!</definedName>
    <definedName name="TFTF2B">#REF!</definedName>
    <definedName name="TGEIFA">#REF!</definedName>
    <definedName name="TGEIFB">#REF!</definedName>
    <definedName name="TGLDETF">TGLDETF!$B$1</definedName>
    <definedName name="TGLDETF_EQ" localSheetId="8">TGLDETF!$B$12:$I$15</definedName>
    <definedName name="TGLDETFNAV" localSheetId="8">TGLDETF!$B$26:$B$27</definedName>
    <definedName name="TGLDFOF">TGLDFOF!$B$1</definedName>
    <definedName name="TGLDFOF_EQ" localSheetId="5">TGLDFOF!$B$12:$I$15</definedName>
    <definedName name="TGLDFOFNAV" localSheetId="5">TGLDFOF!$B$30:$B$37</definedName>
    <definedName name="TGMTF">#REF!</definedName>
    <definedName name="TGSFR">#REF!</definedName>
    <definedName name="TGSFR_GOV_SEC" localSheetId="67">TGSFR!$B$22:$H$36</definedName>
    <definedName name="TGSFRNAV" localSheetId="67">TGSFR!$B$50:$B$57</definedName>
    <definedName name="TGSMF">#REF!</definedName>
    <definedName name="THOF">THOF!$B$1</definedName>
    <definedName name="THOF_EQ" localSheetId="40">THOF!$B$12:$I$44</definedName>
    <definedName name="THOF_EQ_FU_Related" localSheetId="40">THOF!$B$45:$I$47</definedName>
    <definedName name="THOFNAV" localSheetId="40">THOF!$B$59:$B$66</definedName>
    <definedName name="TICF">TICF!$B$1</definedName>
    <definedName name="TICF_EQ" localSheetId="39">TICF!$B$12:$I$53</definedName>
    <definedName name="TICFNAV" localSheetId="39">TICF!$B$65:$B$72</definedName>
    <definedName name="TIFA">#REF!</definedName>
    <definedName name="TIFNA">TIFNA!$B$1</definedName>
    <definedName name="TIFNA_EQ" localSheetId="29">TIFNA!$B$13:$I$66</definedName>
    <definedName name="TIFNANAV" localSheetId="29">TIFNA!$B$78:$B$81</definedName>
    <definedName name="TIFSA">TIFSA!$B$1</definedName>
    <definedName name="TIFSA_EQ" localSheetId="50">TIFSA!$B$13:$I$46</definedName>
    <definedName name="TIFSANAV" localSheetId="50">TIFSA!$B$58:$B$61</definedName>
    <definedName name="TIGIF">#REF!</definedName>
    <definedName name="TIIF">TIIF!$B$1</definedName>
    <definedName name="TIIF_EQ" localSheetId="38">TIIF!$B$12:$I$72</definedName>
    <definedName name="TIIF_EQ_FU_Related" localSheetId="38">TIIF!$B$73:$I$75</definedName>
    <definedName name="TIIFNAV" localSheetId="38">TIIF!$B$87:$B$94</definedName>
    <definedName name="TINR">TINR!$B$1</definedName>
    <definedName name="TINR_EQ" localSheetId="33">TINR!$B$12:$I$82</definedName>
    <definedName name="TINRNAV" localSheetId="33">TINR!$B$94:$B$101</definedName>
    <definedName name="TIPAAFOF">TIPAAFOF!$B$1</definedName>
    <definedName name="TIPAAFOF_Mutual_F_Units" localSheetId="6">TIPAAFOF!$B$13:$H$15</definedName>
    <definedName name="TIPAAFOFNAV" localSheetId="6">TIPAAFOF!$B$30:$B$33</definedName>
    <definedName name="TIPF">#REF!</definedName>
    <definedName name="TIPFSP1">#REF!</definedName>
    <definedName name="TIPHF">TIPHF!$B$1</definedName>
    <definedName name="TIPHF_EQ" localSheetId="37">TIPHF!$B$12:$I$48</definedName>
    <definedName name="TIPHFNAV" localSheetId="37">TIPHF!$B$60:$B$67</definedName>
    <definedName name="TISF">TISF!$B$1</definedName>
    <definedName name="TISF_EQ" localSheetId="36">TISF!$B$12:$I$78</definedName>
    <definedName name="TISF_EQ_FU_Related" localSheetId="36">TISF!$B$79:$I$81</definedName>
    <definedName name="TISFNAV" localSheetId="36">TISF!$B$93:$B$100</definedName>
    <definedName name="TITSF">#REF!</definedName>
    <definedName name="TLF">#REF!</definedName>
    <definedName name="TLF_Aif_cat" localSheetId="66">TLF!$B$130:$H$131</definedName>
    <definedName name="TLF_GOV_SEC" localSheetId="66">TLF!$B$22:$H$28</definedName>
    <definedName name="TLF_MM" localSheetId="66">TLF!$B$30:$H$128</definedName>
    <definedName name="TLFNAV" localSheetId="66">TLF!$B$146:$B$153</definedName>
    <definedName name="TLMF">#REF!</definedName>
    <definedName name="TMAOF">TMAOF!$B$1</definedName>
    <definedName name="TMAOF_Debt_Related" localSheetId="32">TMAOF!$B$128:$F$133</definedName>
    <definedName name="TMAOF_EQ" localSheetId="32">TMAOF!$B$12:$F$78</definedName>
    <definedName name="TMAOF_EQ_Related" localSheetId="32">TMAOF!$B$79:$F$100</definedName>
    <definedName name="TMAOF_GOV_SEC" localSheetId="32">TMAOF!$B$105:$F$126</definedName>
    <definedName name="TMAOF_MM" localSheetId="32">TMAOF!$B$135:$F$136</definedName>
    <definedName name="TMAOF_Mutual_F_Units" localSheetId="32">TMAOF!$B$102:$F$103</definedName>
    <definedName name="TMAOFNAV" localSheetId="32">TMAOF!$B$148:$B$155</definedName>
    <definedName name="TMCAPF">TMCAPF!$B$1</definedName>
    <definedName name="TMCAPF_EQ" localSheetId="42">TMCAPF!$B$12:$I$68</definedName>
    <definedName name="TMCAPF_EQ_FU_Related" localSheetId="42">TMCAPF!$B$70:$I$71</definedName>
    <definedName name="TMCAPFNAV" localSheetId="42">TMCAPF!$B$83:$B$90</definedName>
    <definedName name="TMIF">TMIF!$B$1</definedName>
    <definedName name="TMIF_EQ" localSheetId="44">TMIF!$B$12:$I$52</definedName>
    <definedName name="TMIF_EQ_FU_Related" localSheetId="44">TMIF!$B$76:$I$77</definedName>
    <definedName name="TMIF_EQ_Related" localSheetId="44">TMIF!$B$53:$I$65</definedName>
    <definedName name="TMIF_GOV_SEC" localSheetId="44">TMIF!$B$67:$H$73</definedName>
    <definedName name="TMIF_Mutual_F_Units" localSheetId="44">TMIF!$B$79:$H$81</definedName>
    <definedName name="TMIFNAV" localSheetId="44">TMIF!$B$92:$B$103</definedName>
    <definedName name="TMPF">#REF!</definedName>
    <definedName name="TMULTICF">TMULTICF!$B$1</definedName>
    <definedName name="TMULTICF_EQ" localSheetId="31">TMULTICF!$B$12:$I$79</definedName>
    <definedName name="TMULTICF_EQ_FU_Related" localSheetId="31">TMULTICF!$B$80:$I$82</definedName>
    <definedName name="TMULTICFNAV" localSheetId="31">TMULTICF!$B$94:$B$101</definedName>
    <definedName name="TNA30IF">TNA30IF!$B$1</definedName>
    <definedName name="TNA30IF_EQ" localSheetId="16">TNA30IF!$B$12:$I$44</definedName>
    <definedName name="TNA30IFNAV" localSheetId="16">TNA30IF!$B$56:$B$63</definedName>
    <definedName name="TNAIF">TNAIF!$B$1</definedName>
    <definedName name="TNAIF_EQ" localSheetId="28">TNAIF!$B$12:$I$30</definedName>
    <definedName name="TNAIF_EQ_FU_Related" localSheetId="28">TNAIF!$B$31:$I$33</definedName>
    <definedName name="TNAIFNAV" localSheetId="28">TNAIF!$B$45:$B$52</definedName>
    <definedName name="TNCMIF">TNCMIF!$B$1</definedName>
    <definedName name="TNCMIF_EQ" localSheetId="27">TNCMIF!$B$12:$I$29</definedName>
    <definedName name="TNCMIFNAV" localSheetId="27">TNCMIF!$B$41:$B$48</definedName>
    <definedName name="TNETF">TNETF!$B$1</definedName>
    <definedName name="TNETF_EQ" localSheetId="30">TNETF!$B$12:$I$65</definedName>
    <definedName name="TNETFNAV" localSheetId="30">TNETF!$B$76:$B$77</definedName>
    <definedName name="TNFSIF">TNFSIF!$B$1</definedName>
    <definedName name="TNFSIF_EQ" localSheetId="26">TNFSIF!$B$12:$I$34</definedName>
    <definedName name="TNFSIFNAV" localSheetId="26">TNFSIF!$B$46:$B$53</definedName>
    <definedName name="TNGIF1226">#REF!</definedName>
    <definedName name="TNGIF1226_GOV_SEC" localSheetId="65">TNGIF1226!$B$22:$H$28</definedName>
    <definedName name="TNGIF1226NAV" localSheetId="65">TNGIF1226!$B$42:$B$49</definedName>
    <definedName name="TNGIF1229">#REF!</definedName>
    <definedName name="TNGIF1229_GOV_SEC" localSheetId="64">TNGIF1229!$B$22:$H$27</definedName>
    <definedName name="TNGIF1229NAV" localSheetId="64">TNGIF1229!$B$41:$B$48</definedName>
    <definedName name="TNIDETF">TNIDETF!$B$1</definedName>
    <definedName name="TNIDETF_EQ" localSheetId="24">TNIDETF!$B$12:$I$44</definedName>
    <definedName name="TNIDETFNAV" localSheetId="24">TNIDETF!$B$55:$B$56</definedName>
    <definedName name="TNIDFOF">TNIDFOF!$B$1</definedName>
    <definedName name="TNIDFOF_Mutual_F_Units" localSheetId="25">TNIDFOF!$B$12:$H$13</definedName>
    <definedName name="TNIDFOFNAV" localSheetId="25">TNIDFOF!$B$24:$B$31</definedName>
    <definedName name="TNITIF">TNITIF!$B$1</definedName>
    <definedName name="TNITIF_EQ" localSheetId="23">TNITIF!$B$12:$I$31</definedName>
    <definedName name="TNITIFNAV" localSheetId="23">TNITIF!$B$43:$B$50</definedName>
    <definedName name="TNMIF150">TNMIF150!$B$1</definedName>
    <definedName name="TNMIF150_EQ" localSheetId="22">TNMIF150!$B$12:$I$164</definedName>
    <definedName name="TNMIF150NAV" localSheetId="22">TNMIF150!$B$176:$B$179</definedName>
    <definedName name="TNMIIF">TNMIIF!$B$1</definedName>
    <definedName name="TNMIIF_EQ" localSheetId="14">TNMIIF!$B$12:$I$89</definedName>
    <definedName name="TNMIIFNAV" localSheetId="14">TNMIIF!$B$100:$B$107</definedName>
    <definedName name="TNMIMIF">TNMIMIF!$B$1</definedName>
    <definedName name="TNMIMIF_EQ" localSheetId="15">TNMIMIF!$B$12:$I$91</definedName>
    <definedName name="TNMIMIFNAV" localSheetId="15">TNMIMIF!$B$103:$B$110</definedName>
    <definedName name="TNMMIF">TNMMIF!$B$1</definedName>
    <definedName name="TNMMIF_EQ" localSheetId="21">TNMMIF!$B$12:$I$64</definedName>
    <definedName name="TNMMIFNAV" localSheetId="21">TNMMIF!$B$76:$B$83</definedName>
    <definedName name="TNMSHIF">TNMSHIF!$B$1</definedName>
    <definedName name="TNMSHIF_EQ" localSheetId="20">TNMSHIF!$B$12:$I$44</definedName>
    <definedName name="TNMSHIFNAV" localSheetId="20">TNMSHIF!$B$56:$B$63</definedName>
    <definedName name="TNNIF">TNNIF!$B$1</definedName>
    <definedName name="TNNIF_EQ" localSheetId="19">TNNIF!$B$13:$I$65</definedName>
    <definedName name="TNNIFNAV" localSheetId="19">TNNIF!$B$77:$B$80</definedName>
    <definedName name="TNPBETF">TNPBETF!$B$1</definedName>
    <definedName name="TNPBETF_EQ" localSheetId="18">TNPBETF!$B$12:$I$24</definedName>
    <definedName name="TNPBETFNAV" localSheetId="18">TNPBETF!$B$35:$B$36</definedName>
    <definedName name="TNRIF">TNRIF!$B$1</definedName>
    <definedName name="TNRIF_EQ" localSheetId="17">TNRIF!$B$12:$I$24</definedName>
    <definedName name="TNRIFNAV" localSheetId="17">TNRIF!$B$36:$B$43</definedName>
    <definedName name="TNSIFDEC27">#REF!</definedName>
    <definedName name="TNSIFDEC27_Debt_Related" localSheetId="63">TNSIFDEC27!$B$50:$H$56</definedName>
    <definedName name="TNSIFDEC27_GOV_SEC" localSheetId="63">TNSIFDEC27!$B$22:$H$48</definedName>
    <definedName name="TNSIFDEC27NAV" localSheetId="63">TNSIFDEC27!$B$70:$B$77</definedName>
    <definedName name="TOF">#REF!</definedName>
    <definedName name="TOF_MM" localSheetId="62">TOF!$B$22:$H$26</definedName>
    <definedName name="TOFNAV" localSheetId="62">TOF!$B$41:$B$48</definedName>
    <definedName name="TOIIS">#REF!</definedName>
    <definedName name="TOIOS">#REF!</definedName>
    <definedName name="TOISS">#REF!</definedName>
    <definedName name="TQNTF">#REF!</definedName>
    <definedName name="TREF">TREF!$B$1</definedName>
    <definedName name="TREF_EQ" localSheetId="13">TREF!$B$12:$I$60</definedName>
    <definedName name="TREFNAV" localSheetId="13">TREF!$B$72:$B$79</definedName>
    <definedName name="TRSFC">#REF!</definedName>
    <definedName name="TRSFC_Debt_Related" localSheetId="61">TRSFC!$B$70:$H$72</definedName>
    <definedName name="TRSFC_EQ" localSheetId="61">TRSFC!$B$12:$I$57</definedName>
    <definedName name="TRSFC_GOV_SEC" localSheetId="61">TRSFC!$B$59:$H$68</definedName>
    <definedName name="TRSFC_Securitied_Debt" localSheetId="61">TRSFC!$B$74:$H$75</definedName>
    <definedName name="TRSFCNAV" localSheetId="61">TRSFC!$B$89:$B$92</definedName>
    <definedName name="TRSFM">TRSFM!$B$1</definedName>
    <definedName name="TRSFM_Debt_Related" localSheetId="12">TRSFM!$B$75:$H$80</definedName>
    <definedName name="TRSFM_EQ" localSheetId="12">TRSFM!$B$12:$I$61</definedName>
    <definedName name="TRSFM_GOV_SEC" localSheetId="12">TRSFM!$B$63:$H$73</definedName>
    <definedName name="TRSFM_Securitied_Debt" localSheetId="12">TRSFM!$B$82:$H$83</definedName>
    <definedName name="TRSFMNAV" localSheetId="12">TRSFM!$B$95:$B$98</definedName>
    <definedName name="TRSFP">TRSFP!$B$1</definedName>
    <definedName name="TRSFP_EQ" localSheetId="11">TRSFP!$B$12:$I$61</definedName>
    <definedName name="TRSFPNAV" localSheetId="11">TRSFP!$B$73:$B$76</definedName>
    <definedName name="TSCAPF">TSCAPF!$B$1</definedName>
    <definedName name="TSCAPF_EQ" localSheetId="10">TSCAPF!$B$12:$I$74</definedName>
    <definedName name="TSCAPF_EQ_FU_Related" localSheetId="10">TSCAPF!$B$75:$I$77</definedName>
    <definedName name="TSCAPFNAV" localSheetId="10">TSCAPF!$B$90:$B$97</definedName>
    <definedName name="TSIPF3">#REF!</definedName>
    <definedName name="TSLVETF">TSLVETF!$B$1</definedName>
    <definedName name="TSLVETF_EQ" localSheetId="7">TSLVETF!$B$12:$I$15</definedName>
    <definedName name="TSLVETFNAV" localSheetId="7">TSLVETF!$B$26:$B$27</definedName>
    <definedName name="TSLVFOF">TSLVFOF!$B$1</definedName>
    <definedName name="TSLVFOF_EQ" localSheetId="4">TSLVFOF!$B$12:$I$15</definedName>
    <definedName name="TSLVFOFNAV" localSheetId="4">TSLVFOF!$B$30:$B$37</definedName>
    <definedName name="TSTBF">#REF!</definedName>
    <definedName name="TSTBF_Aif_cat" localSheetId="60">TSTBF!$B$87:$H$88</definedName>
    <definedName name="TSTBF_Debt_Related" localSheetId="60">TSTBF!$B$43:$H$73</definedName>
    <definedName name="TSTBF_EQ_FU_Related" localSheetId="60">TSTBF!$B$22:$I$91</definedName>
    <definedName name="TSTBF_GOV_SEC" localSheetId="60">TSTBF!$B$22:$H$41</definedName>
    <definedName name="TSTBF_MM" localSheetId="60">TSTBF!$B$81:$H$82</definedName>
    <definedName name="TSTBF_Mutual_F_Units" localSheetId="60">TSTBF!$B$84:$H$85</definedName>
    <definedName name="TSTBF_Securitied_Debt" localSheetId="60">TSTBF!$B$75:$H$79</definedName>
    <definedName name="TSTBFNAV" localSheetId="60">TSTBF!$B$105:$B$116</definedName>
    <definedName name="TTAF1">#REF!</definedName>
    <definedName name="TTMF">#REF!</definedName>
    <definedName name="TTMFSP1">#REF!</definedName>
    <definedName name="TTOFE">TTOFE!$B$1</definedName>
    <definedName name="TTOFE_EQ" localSheetId="34">TTOFE!$B$12:$I$58</definedName>
    <definedName name="TTOFENAV" localSheetId="34">TTOFE!$B$70:$B$77</definedName>
    <definedName name="TTSF96">TTSF96!$B$1</definedName>
    <definedName name="TTSF96_EQ" localSheetId="45">TTSF96!$B$12:$I$75</definedName>
    <definedName name="TTSF96NAV" localSheetId="45">TTSF96!$B$87:$B$94</definedName>
    <definedName name="TUDG3S">#REF!</definedName>
    <definedName name="TUDS">#REF!</definedName>
    <definedName name="TURG3S">#REF!</definedName>
    <definedName name="TURS">#REF!</definedName>
    <definedName name="TUSTF">#REF!</definedName>
    <definedName name="TUSTF_Aif_cat" localSheetId="58">TUSTF!$B$93:$H$94</definedName>
    <definedName name="TUSTF_Debt_Related" localSheetId="58">TUSTF!$B$28:$H$62</definedName>
    <definedName name="TUSTF_GOV_SEC" localSheetId="58">TUSTF!$B$22:$H$26</definedName>
    <definedName name="TUSTF_MM" localSheetId="58">TUSTF!$B$64:$H$91</definedName>
    <definedName name="TUSTFNAV" localSheetId="58">TUSTF!$B$108:$B$119</definedName>
    <definedName name="TVFS1">#REF!</definedName>
    <definedName name="TVFS2">#REF!</definedName>
    <definedName name="TYCF">TYCF!$B$1</definedName>
    <definedName name="TYCF_EQ" localSheetId="48">TYCF!$B$12:$I$63</definedName>
    <definedName name="TYCF_EQ_FU_Related" localSheetId="48">TYCF!$B$64:$I$66</definedName>
    <definedName name="TYCFNAV" localSheetId="48">TYCF!$B$78:$B$81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5" i="74" l="1"/>
  <c r="H95" i="74"/>
  <c r="G94" i="74"/>
  <c r="H94" i="74"/>
  <c r="G92" i="74"/>
  <c r="H92" i="74"/>
  <c r="G174" i="53"/>
  <c r="H174" i="53"/>
  <c r="G170" i="53"/>
  <c r="G173" i="53"/>
  <c r="H173" i="53"/>
  <c r="H170" i="53"/>
  <c r="G34" i="27"/>
  <c r="H34" i="27"/>
  <c r="H31" i="27"/>
  <c r="G31" i="27"/>
  <c r="G85" i="45"/>
  <c r="H85" i="45"/>
  <c r="H82" i="45"/>
  <c r="G82" i="45"/>
  <c r="G401" i="54"/>
  <c r="H401" i="54"/>
  <c r="G118" i="55"/>
  <c r="H118" i="55"/>
  <c r="H78" i="9"/>
  <c r="G78" i="9"/>
  <c r="G75" i="9"/>
  <c r="H75" i="9"/>
  <c r="G83" i="30"/>
  <c r="H83" i="30"/>
  <c r="G80" i="30"/>
  <c r="H80" i="30"/>
  <c r="G82" i="35"/>
  <c r="H82" i="35"/>
  <c r="G79" i="35"/>
  <c r="H79" i="35"/>
  <c r="G76" i="37"/>
  <c r="H76" i="37"/>
  <c r="G73" i="37"/>
  <c r="H73" i="37"/>
  <c r="G48" i="39"/>
  <c r="H48" i="39"/>
  <c r="G45" i="39"/>
  <c r="H45" i="39"/>
  <c r="G40" i="40"/>
  <c r="H40" i="40"/>
  <c r="G43" i="40"/>
  <c r="H43" i="40"/>
  <c r="G69" i="41"/>
  <c r="H69" i="41"/>
  <c r="G72" i="41"/>
  <c r="H72" i="41"/>
  <c r="G67" i="47"/>
  <c r="H67" i="47"/>
  <c r="H64" i="47"/>
  <c r="G64" i="47"/>
  <c r="H137" i="31" l="1"/>
  <c r="H139" i="31" s="1"/>
  <c r="H140" i="31" s="1"/>
  <c r="G137" i="31"/>
  <c r="G139" i="31" s="1"/>
  <c r="G140" i="31" s="1"/>
  <c r="H134" i="31"/>
  <c r="G134" i="31"/>
  <c r="H127" i="31"/>
  <c r="G127" i="31"/>
  <c r="H104" i="31"/>
  <c r="G104" i="31"/>
  <c r="H101" i="31"/>
  <c r="G101" i="31"/>
  <c r="H90" i="31"/>
  <c r="G90" i="31"/>
  <c r="F177" i="31"/>
  <c r="C316" i="31" l="1"/>
  <c r="C303" i="31"/>
  <c r="C318" i="31" l="1"/>
  <c r="G84" i="43" l="1"/>
  <c r="H84" i="43"/>
  <c r="G83" i="43"/>
  <c r="H83" i="43"/>
  <c r="G78" i="43"/>
  <c r="H78" i="43"/>
  <c r="G66" i="43"/>
  <c r="H66" i="43"/>
  <c r="F125" i="43"/>
  <c r="H165" i="53"/>
  <c r="G165" i="53"/>
  <c r="G126" i="53"/>
  <c r="H126" i="53"/>
  <c r="G96" i="53"/>
  <c r="H96" i="53"/>
  <c r="F440" i="54"/>
  <c r="G357" i="54"/>
  <c r="H357" i="54"/>
  <c r="F212" i="53"/>
  <c r="C254" i="31"/>
  <c r="C238" i="31"/>
  <c r="C204" i="43"/>
  <c r="C188" i="43"/>
  <c r="C339" i="53"/>
  <c r="C334" i="53"/>
  <c r="C309" i="53"/>
  <c r="C289" i="53"/>
  <c r="C1730" i="54"/>
  <c r="C1733" i="54" s="1"/>
  <c r="C1454" i="54"/>
  <c r="C257" i="31" l="1"/>
  <c r="C207" i="43"/>
  <c r="C312" i="53"/>
  <c r="C342" i="53"/>
  <c r="H132" i="86" l="1"/>
  <c r="G132" i="86"/>
  <c r="H129" i="86"/>
  <c r="G129" i="86"/>
  <c r="H29" i="86"/>
  <c r="G29" i="86"/>
  <c r="H29" i="85"/>
  <c r="G29" i="85"/>
  <c r="H57" i="84"/>
  <c r="G57" i="84"/>
  <c r="H49" i="84"/>
  <c r="G49" i="84"/>
  <c r="H79" i="83"/>
  <c r="H78" i="83"/>
  <c r="G78" i="83"/>
  <c r="G79" i="83" s="1"/>
  <c r="H76" i="83"/>
  <c r="G76" i="83"/>
  <c r="H73" i="83"/>
  <c r="G73" i="83"/>
  <c r="H69" i="83"/>
  <c r="G69" i="83"/>
  <c r="H58" i="83"/>
  <c r="G58" i="83"/>
  <c r="H137" i="80" l="1"/>
  <c r="G137" i="80"/>
  <c r="H134" i="80"/>
  <c r="G134" i="80"/>
  <c r="H127" i="80"/>
  <c r="G127" i="80"/>
  <c r="H54" i="80"/>
  <c r="G54" i="80"/>
  <c r="H30" i="79"/>
  <c r="G30" i="79"/>
  <c r="H49" i="78"/>
  <c r="H51" i="78" s="1"/>
  <c r="H52" i="78" s="1"/>
  <c r="G49" i="78"/>
  <c r="G51" i="78" s="1"/>
  <c r="G52" i="78" s="1"/>
  <c r="H46" i="78"/>
  <c r="G46" i="78"/>
  <c r="H43" i="78"/>
  <c r="G43" i="78"/>
  <c r="H29" i="78"/>
  <c r="G29" i="78"/>
  <c r="H37" i="77"/>
  <c r="G37" i="77"/>
  <c r="H28" i="76"/>
  <c r="G28" i="76"/>
  <c r="H27" i="75"/>
  <c r="G27" i="75"/>
  <c r="H89" i="74"/>
  <c r="G89" i="74"/>
  <c r="H86" i="74"/>
  <c r="G86" i="74"/>
  <c r="H83" i="74"/>
  <c r="G83" i="74"/>
  <c r="H80" i="74"/>
  <c r="G80" i="74"/>
  <c r="H74" i="74"/>
  <c r="G74" i="74"/>
  <c r="H42" i="74"/>
  <c r="G42" i="74"/>
  <c r="H109" i="73"/>
  <c r="H111" i="73" s="1"/>
  <c r="H112" i="73" s="1"/>
  <c r="G109" i="73"/>
  <c r="G111" i="73" s="1"/>
  <c r="G112" i="73" s="1"/>
  <c r="H106" i="73"/>
  <c r="G106" i="73"/>
  <c r="H82" i="73"/>
  <c r="G82" i="73"/>
  <c r="H77" i="73"/>
  <c r="G77" i="73"/>
  <c r="H48" i="73"/>
  <c r="G48" i="73"/>
  <c r="H95" i="72"/>
  <c r="H97" i="72" s="1"/>
  <c r="H98" i="72" s="1"/>
  <c r="G95" i="72"/>
  <c r="G97" i="72" s="1"/>
  <c r="G98" i="72" s="1"/>
  <c r="H92" i="72"/>
  <c r="G92" i="72"/>
  <c r="H63" i="72"/>
  <c r="G63" i="72"/>
  <c r="H27" i="72"/>
  <c r="G27" i="72"/>
  <c r="H102" i="71"/>
  <c r="G102" i="71"/>
  <c r="H99" i="71"/>
  <c r="G99" i="71"/>
  <c r="H31" i="71"/>
  <c r="G31" i="71"/>
  <c r="H27" i="71"/>
  <c r="G27" i="71"/>
  <c r="G16" i="2" l="1"/>
  <c r="H16" i="2"/>
  <c r="G16" i="3"/>
  <c r="H16" i="3"/>
  <c r="G16" i="4"/>
  <c r="H16" i="4"/>
  <c r="G16" i="6"/>
  <c r="H16" i="6"/>
  <c r="G16" i="7"/>
  <c r="H16" i="7"/>
  <c r="G56" i="8"/>
  <c r="H56" i="8"/>
  <c r="G62" i="10"/>
  <c r="H62" i="10"/>
  <c r="G62" i="11"/>
  <c r="H62" i="11"/>
  <c r="G74" i="11"/>
  <c r="H74" i="11"/>
  <c r="G81" i="11"/>
  <c r="H81" i="11"/>
  <c r="G84" i="11"/>
  <c r="H84" i="11"/>
  <c r="G61" i="12"/>
  <c r="H61" i="12"/>
  <c r="G90" i="13"/>
  <c r="H90" i="13"/>
  <c r="G92" i="14"/>
  <c r="H92" i="14"/>
  <c r="G45" i="15"/>
  <c r="H45" i="15"/>
  <c r="G25" i="16"/>
  <c r="H25" i="16"/>
  <c r="G25" i="17"/>
  <c r="H25" i="17"/>
  <c r="G66" i="18"/>
  <c r="H66" i="18"/>
  <c r="G45" i="19"/>
  <c r="H45" i="19"/>
  <c r="G65" i="20"/>
  <c r="H65" i="20"/>
  <c r="G165" i="21"/>
  <c r="H165" i="21"/>
  <c r="G32" i="22"/>
  <c r="H32" i="22"/>
  <c r="G45" i="23"/>
  <c r="H45" i="23"/>
  <c r="G14" i="24"/>
  <c r="H14" i="24"/>
  <c r="G35" i="25"/>
  <c r="H35" i="25"/>
  <c r="G30" i="26"/>
  <c r="H30" i="26"/>
  <c r="G67" i="28"/>
  <c r="H67" i="28"/>
  <c r="G66" i="29"/>
  <c r="H66" i="29"/>
  <c r="G83" i="32"/>
  <c r="H83" i="32"/>
  <c r="C144" i="32"/>
  <c r="C150" i="32"/>
  <c r="C153" i="32"/>
  <c r="G59" i="33"/>
  <c r="H59" i="33"/>
  <c r="C126" i="33"/>
  <c r="C134" i="33"/>
  <c r="C137" i="33"/>
  <c r="G68" i="34"/>
  <c r="H68" i="34"/>
  <c r="G49" i="36"/>
  <c r="H49" i="36"/>
  <c r="G54" i="38"/>
  <c r="H54" i="38"/>
  <c r="G78" i="42"/>
  <c r="H78" i="42"/>
  <c r="G82" i="43"/>
  <c r="H82" i="43"/>
  <c r="G74" i="43"/>
  <c r="H74" i="43"/>
  <c r="G76" i="44"/>
  <c r="H76" i="44"/>
  <c r="G88" i="45"/>
  <c r="H88" i="45"/>
  <c r="C149" i="45"/>
  <c r="C155" i="45"/>
  <c r="C158" i="45"/>
  <c r="G51" i="46"/>
  <c r="H51" i="46"/>
  <c r="G74" i="48"/>
  <c r="H74" i="48"/>
  <c r="G78" i="48"/>
  <c r="H78" i="48"/>
  <c r="G47" i="49"/>
  <c r="H47" i="49"/>
  <c r="G47" i="50"/>
  <c r="H47" i="50"/>
  <c r="G46" i="51"/>
  <c r="H46" i="51"/>
  <c r="G47" i="52"/>
  <c r="H47" i="52"/>
  <c r="G149" i="53"/>
  <c r="H149" i="53"/>
  <c r="G156" i="53"/>
  <c r="H156" i="53"/>
  <c r="G160" i="53"/>
  <c r="H160" i="53"/>
  <c r="G394" i="54"/>
  <c r="H394" i="54"/>
  <c r="G397" i="54"/>
  <c r="H397" i="54"/>
  <c r="G57" i="55"/>
  <c r="H57" i="55"/>
  <c r="G95" i="55"/>
  <c r="H95" i="55"/>
  <c r="G110" i="55"/>
  <c r="H110" i="55"/>
  <c r="G114" i="55"/>
  <c r="H114" i="55"/>
  <c r="C188" i="55"/>
  <c r="C196" i="55"/>
  <c r="C199" i="55" s="1"/>
  <c r="H175" i="53"/>
  <c r="G175" i="5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A867FFF-B3F3-48A5-B2AC-A990D859603D}" name="Connection" type="1" refreshedVersion="4" background="1" saveData="1">
    <dbPr connection="DRIVER={Microsoft ODBC for Oracle};UID=TATADB;;" command="select decode(income_growth,'EQ','Equity','EC','Equity','ET','Equity','DB','Debt','DC','Debt','LQ','Liquid') Classification,scheme &quot;SCHEME CODE&quot;,name &quot;SCHEME NAME&quot;,nvl2(( select scheme from tatadb.FM_Hybrid_Scheme_Percentage hs where HS.rectype='L' AND HS.scheme=BASESCHEME.scheme),'Y','N') Hybrid_Scheme  from TATAMFPLUS.BASESCHEME where   scheme in (select scheme from TATAMFPLUS.weeknav where weekend_dt='31 Oct 2025' and schclass='GLOBAL' AND (LAST_units_outs&gt;10 or scheme in ('TFM55E','TFM55F'))) /*and  scheme in ('TBPSUF','TDIF','TAF','TBAF','TDIVYF','TMIF','TMAOF','TMULTICF')*/ and  RECTYPE='L' AND /*ACTIVATE_Y_N='Y'  AND */  scheme not in (select * from fm_scheme_exclude)  and  scheme not in ('UALCAL','GLOBAL','TINUD1','TMFUD1','AAA','TOIN99','UNBROK')    order by 1,3"/>
  </connection>
  <connection id="2" xr16:uid="{35EB78BD-6079-4ED0-994E-379D2FD45593}" name="Connection1"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SLVFOF' _x000d_ _x000d_and WEEKEND_DT='31 Oct 2025' and a.ASSET_TYPE in ('01','45','51','56','57','59')  _x000d_and a.schclass='GLOBAL' and a.security is not null and a.UNITS&gt;0   and LAST_NET_ASSETS&gt;1 and f.schclass='GLOBAL' ) _x000d_where units &gt; 0 _x000d_order by 6 desc"/>
  </connection>
  <connection id="3" xr16:uid="{6C5360E4-14DC-46AA-9349-E4F5405D0BE7}" name="Connection100"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CS' _x000d_ _x000d_and WEEKEND_DT='31 Oct 2025' and a.ASSET_TYPE in ('01','45','51','56','57','59')  _x000d_and a.schclass='GLOBAL' and a.security is not null and a.UNITS&gt;0   and LAST_NET_ASSETS&gt;1 and f.schclass='GLOBAL' ) _x000d_where units &gt; 0 _x000d_order by 6 desc"/>
  </connection>
  <connection id="4" xr16:uid="{D26C2E0E-EEDA-46BC-B380-1A8A599319BE}" name="Connection10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CS'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 xr16:uid="{47312B89-C4C6-4493-8BB4-8587F3EE9F05}" name="Connection102"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MIF' _x000d_ _x000d_and WEEKEND_DT='31 Oct 2025' and a.ASSET_TYPE in ('01','45','51','56','57','59')  _x000d_and a.schclass='GLOBAL' and a.security is not null and a.UNITS&gt;0   and LAST_NET_ASSETS&gt;1 and f.schclass='GLOBAL' ) _x000d_where units &gt; 0 _x000d_order by 6 desc"/>
  </connection>
  <connection id="6" xr16:uid="{36F21689-1F64-47D7-A6AF-B410F6FF899B}" name="Connection103" type="1" refreshedVersion="4"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Oct 2025' and units&lt;&gt;0 and a.security is not null AND A.scheme='TMIF'_x000d_ order by 6 desc"/>
  </connection>
  <connection id="7" xr16:uid="{52F2E1F1-0ACB-4D46-B383-4F9E4B0BFC8E}" name="Connection104"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MIF' _x000d_ _x000d_and WEEKEND_DT='31 Oct 2025' and a.ASSET_TYPE  in('02','04','38','46','47','53') _x000d_and a.schclass='GLOBAL' and a.security is not null and a.UNITS&gt;0   and LAST_NET_ASSETS&gt;1 and f.schclass='GLOBAL' ) _x000d_where units &gt; 0 _x000d_order by 6 desc"/>
  </connection>
  <connection id="8" xr16:uid="{E51D5AAB-E5E6-47B2-84C0-0BEDCB4ED434}" name="Connection105" type="1" refreshedVersion="4"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5' and a.scheme='TMIF' _x000d_ _x000d_and WEEKEND_DT='31 Oct 2025' and (A.ASSET_TYPE in('35','36','24') _x000d_and a.schclass='GLOBAL' and a.security is not null and a.UNITS&gt;0   and LAST_NET_ASSETS&gt;1 and f.schclass='GLOBAL' ) _x000d_AND (LAST_NET_ASSETS/100000) &gt; 0 order by 6 desc)"/>
  </connection>
  <connection id="9" xr16:uid="{12D0DC18-4AF9-4B4D-B568-D3C0A8B056EB}" name="Connection106"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5' and a.scheme='TMIF' _x000d_ _x000d_and WEEKEND_DT='31 Oct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5'_x000d_left outer join  tatamfplus.weeknav d on  d.weekend_dt='31 Oct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5' and scheme='TMIF' group by app_refer,value_date _x000d_) f  on f.app_refer=a.deal_ID _x000d_WHERE del_date&lt;='31 Oct 2025' AND mat_date &gt;'31 Oct 2025' and  deal_stat &lt;&gt; 'MAT' and a.rectype='L'  and a.scheme='TMIF')_x000d_order by 6 desc"/>
  </connection>
  <connection id="10" xr16:uid="{E1D1909B-CEB7-4E2F-A514-E3ABD9556775}" name="Connection10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 xr16:uid="{C964753D-6358-4039-B205-FCE080DF2214}" name="Connection108"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TSF96' _x000d_ _x000d_and WEEKEND_DT='31 Oct 2025' and a.ASSET_TYPE in ('01','45','51','56','57','59')  _x000d_and a.schclass='GLOBAL' and a.security is not null and a.UNITS&gt;0   and LAST_NET_ASSETS&gt;1 and f.schclass='GLOBAL' ) _x000d_where units &gt; 0 _x000d_order by 6 desc"/>
  </connection>
  <connection id="12" xr16:uid="{DAD6E0CA-A7FF-43B2-996D-786E28AAEEB4}" name="Connection109"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TSF9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 xr16:uid="{E493B831-3A30-4AB9-9509-6A998DC2A8D5}" name="Connection110"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DIVYF' _x000d_ _x000d_and WEEKEND_DT='31 Oct 2025' and a.ASSET_TYPE in ('01','45','51','56','57','59')  _x000d_and a.schclass='GLOBAL' and a.security is not null and a.UNITS&gt;0   and LAST_NET_ASSETS&gt;1 and f.schclass='GLOBAL' ) _x000d_where units &gt; 0 _x000d_order by 6 desc"/>
  </connection>
  <connection id="14" xr16:uid="{58FC9633-D35A-4971-8E2B-95AB8908ADC6}" name="Connection111"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DIVYF' _x000d_ _x000d_and WEEKEND_DT='31 Oct 2025' and a.ASSET_TYPE  in('02','04','38','46','47','53') _x000d_and a.schclass='GLOBAL' and a.security is not null and a.UNITS&gt;0   and LAST_NET_ASSETS&gt;1 and f.schclass='GLOBAL' ) _x000d_where units &gt; 0 _x000d_order by 6 desc"/>
  </connection>
  <connection id="15" xr16:uid="{36405AFF-1C61-434E-8C1F-CAB6DBA03C85}" name="Connection112" type="1" refreshedVersion="4"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5' and a.scheme='TDIVYF' _x000d_ _x000d_and WEEKEND_DT='31 Oct 2025' and (A.ASSET_TYPE in('35','36','24') _x000d_and a.schclass='GLOBAL' and a.security is not null and a.UNITS&gt;0   and LAST_NET_ASSETS&gt;1 and f.schclass='GLOBAL' ) _x000d_AND (LAST_NET_ASSETS/100000) &gt; 0 order by 6 desc)"/>
  </connection>
  <connection id="16" xr16:uid="{6B3FFECA-416D-44CB-BDD7-11D69049F17E}" name="Connection113"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DIVY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 xr16:uid="{A5AC0BC3-537D-4A24-9DFC-03A343930F35}" name="Connection114"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DIF' _x000d_ _x000d_and WEEKEND_DT='31 Oct 2025' and a.ASSET_TYPE in ('01','45','51','56','57','59')  _x000d_and a.schclass='GLOBAL' and a.security is not null and a.UNITS&gt;0   and LAST_NET_ASSETS&gt;1 and f.schclass='GLOBAL' ) _x000d_where units &gt; 0 _x000d_order by 6 desc"/>
  </connection>
  <connection id="18" xr16:uid="{469C61E4-EBCD-48F6-BB4F-5286FB63F1F7}" name="Connection115"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D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9" xr16:uid="{98D1E554-EBDD-42BE-8FB2-D12342A9FA32}" name="Connection116"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YCF' _x000d_ _x000d_and WEEKEND_DT='31 Oct 2025' and a.ASSET_TYPE in ('01','45','51','56','57','59')  _x000d_and a.schclass='GLOBAL' and a.security is not null and a.UNITS&gt;0   and LAST_NET_ASSETS&gt;1 and f.schclass='GLOBAL' ) _x000d_where units &gt; 0 _x000d_order by 6 desc"/>
  </connection>
  <connection id="20" xr16:uid="{7D727BE7-137B-46D8-840F-6FC05536D041}" name="Connection117"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YCF' _x000d_ _x000d_and WEEKEND_DT='31 Oct 2025' and a.ASSET_TYPE  in('02','04','38','46','47','53') _x000d_and a.schclass='GLOBAL' and a.security is not null and a.UNITS&gt;0   and LAST_NET_ASSETS&gt;1 and f.schclass='GLOBAL' ) _x000d_where units &gt; 0 _x000d_order by 6 desc"/>
  </connection>
  <connection id="21" xr16:uid="{A14458E7-BCC2-41B7-8554-B6148569A167}" name="Connection118"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Y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2" xr16:uid="{1A85CE78-D30F-4289-86D6-A039BC39E109}" name="Connection119"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BCF' _x000d_ _x000d_and WEEKEND_DT='31 Oct 2025' and a.ASSET_TYPE in ('01','45','51','56','57','59')  _x000d_and a.schclass='GLOBAL' and a.security is not null and a.UNITS&gt;0   and LAST_NET_ASSETS&gt;1 and f.schclass='GLOBAL' ) _x000d_where units &gt; 0 _x000d_order by 6 desc"/>
  </connection>
  <connection id="23" xr16:uid="{63CFCF66-030B-45BA-AC13-3417CC93B6AE}" name="Connection12"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SLVETF' _x000d_ _x000d_and WEEKEND_DT='31 Oct 2025' and a.ASSET_TYPE in ('01','45','51','56','57','59')  _x000d_and a.schclass='GLOBAL' and a.security is not null and a.UNITS&gt;0   and LAST_NET_ASSETS&gt;1 and f.schclass='GLOBAL' ) _x000d_where units &gt; 0 _x000d_order by 6 desc"/>
  </connection>
  <connection id="24" xr16:uid="{63CE5DB9-0630-4C4E-A327-F8172879EA5A}" name="Connection120" type="1" refreshedVersion="4"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5' and a.scheme='TBCF' _x000d_ _x000d_and WEEKEND_DT='31 Oct 2025' and (A.ASSET_TYPE in('35','36','24') _x000d_and a.schclass='GLOBAL' and a.security is not null and a.UNITS&gt;0   and LAST_NET_ASSETS&gt;1 and f.schclass='GLOBAL' ) _x000d_AND (LAST_NET_ASSETS/100000) &gt; 0 order by 6 desc)"/>
  </connection>
  <connection id="25" xr16:uid="{9702CCD2-7205-420A-80D3-FA7F405F1E50}" name="Connection12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B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6" xr16:uid="{800841C5-A592-4716-B7DF-C34425D30B20}" name="Connection122"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IFSA' _x000d_ _x000d_and WEEKEND_DT='31 Oct 2025' and a.ASSET_TYPE in ('01','45','51','56','57','59')  _x000d_and a.schclass='GLOBAL' and a.security is not null and a.UNITS&gt;0   and LAST_NET_ASSETS&gt;1 and f.schclass='GLOBAL' ) _x000d_where units &gt; 0 _x000d_order by 6 desc"/>
  </connection>
  <connection id="27" xr16:uid="{96AD504E-E7FC-4B8D-84BA-3FBB7FED67FB}" name="Connection123"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IFS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8" xr16:uid="{F8FB63F7-733A-40C1-B781-BCC39A7A0DA9}" name="Connection124"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BSBGIF' _x000d_ _x000d_and WEEKEND_DT='31 Oct 2025' and a.ASSET_TYPE in ('01','45','51','56','57','59')  _x000d_and a.schclass='GLOBAL' and a.security is not null and a.UNITS&gt;0   and LAST_NET_ASSETS&gt;1 and f.schclass='GLOBAL' ) _x000d_where units &gt; 0 _x000d_order by 6 desc"/>
  </connection>
  <connection id="29" xr16:uid="{143A9D2E-E913-4184-978F-C420294D1857}" name="Connection125"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BSBG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0" xr16:uid="{7F791086-DE75-4A02-BEDD-CF2B2DB04BCC}" name="Connection126"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BSEQIF' _x000d_ _x000d_and WEEKEND_DT='31 Oct 2025' and a.ASSET_TYPE in ('01','45','51','56','57','59')  _x000d_and a.schclass='GLOBAL' and a.security is not null and a.UNITS&gt;0   and LAST_NET_ASSETS&gt;1 and f.schclass='GLOBAL' ) _x000d_where units &gt; 0 _x000d_order by 6 desc"/>
  </connection>
  <connection id="31" xr16:uid="{DD671C34-18C3-43FE-9A12-DE5E7D8A881C}" name="Connection12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BSEQ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2" xr16:uid="{F7AF28F4-1CA1-461A-BDE9-D127AA32F2B7}" name="Connection128"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BFSF' _x000d_ _x000d_and WEEKEND_DT='31 Oct 2025' and a.ASSET_TYPE in ('01','45','51','56','57','59')  _x000d_and a.schclass='GLOBAL' and a.security is not null and a.UNITS&gt;0   and LAST_NET_ASSETS&gt;1 and f.schclass='GLOBAL' ) _x000d_where units &gt; 0 _x000d_order by 6 desc"/>
  </connection>
  <connection id="33" xr16:uid="{24C95C13-6A74-4EFC-A8E3-816F7484436D}" name="Connection129"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BF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4" xr16:uid="{0E470C55-584F-4738-986B-8EE835C15D85}" name="Connection13"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SLV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5" xr16:uid="{CC336E47-3ABA-4D3F-B215-B1E7FF30D203}" name="Connection130"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BAF' _x000d_ _x000d_and WEEKEND_DT='31 Oct 2025' and a.ASSET_TYPE in ('01','45','51','56','57','59')  _x000d_and a.schclass='GLOBAL' and a.security is not null and a.UNITS&gt;0   and LAST_NET_ASSETS&gt;1 and f.schclass='GLOBAL' ) _x000d_where units &gt; 0 _x000d_order by 6 desc"/>
  </connection>
  <connection id="36" xr16:uid="{F5C28A43-B452-499E-BB80-1FB5A3C76B74}" name="Connection131" type="1" refreshedVersion="4"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Oct 2025' and units&lt;&gt;0 and a.security is not null AND A.scheme='TBAF'_x000d_ order by 6 desc"/>
  </connection>
  <connection id="37" xr16:uid="{245344BB-8AFD-4B5C-9150-169C56DB3E25}" name="Connection132"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BAF' _x000d_ _x000d_and WEEKEND_DT='31 Oct 2025' and a.ASSET_TYPE  in('02','04','38','46','47','53') _x000d_and a.schclass='GLOBAL' and a.security is not null and a.UNITS&gt;0   and LAST_NET_ASSETS&gt;1 and f.schclass='GLOBAL' ) _x000d_where units &gt; 0 _x000d_order by 6 desc"/>
  </connection>
  <connection id="38" xr16:uid="{6F342787-486B-4DAF-AE59-3C8F150B7CEC}" name="Connection133" type="1" refreshedVersion="4"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5' and a.scheme='TBAF' _x000d_ _x000d_and WEEKEND_DT='31 Oct 2025' and (A.ASSET_TYPE in('35','36','24') _x000d_and a.schclass='GLOBAL' and a.security is not null and a.UNITS&gt;0   and LAST_NET_ASSETS&gt;1 and f.schclass='GLOBAL' ) _x000d_AND (LAST_NET_ASSETS/100000) &gt; 0 order by 6 desc)"/>
  </connection>
  <connection id="39" xr16:uid="{7BFC9120-EF74-40D4-A611-6D53E5AE81C4}" name="Connection135"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5' and a.scheme='TBAF' _x000d_ _x000d_and WEEKEND_DT='31 Oct 2025' and a.ASSET_TYPE in('05','06','07','09','11','12','14','25','29','34','18','52') and LISTED_Y_N='Y'  _x000d_and a.schclass='GLOBAL' and a.security is not null and a.UNITS&gt;0  and LAST_NET_ASSETS&gt;1 and f.schclass='GLOBAL' ) _x000d_where MKTVAL &gt; 0) order by 6 desc"/>
  </connection>
  <connection id="40" xr16:uid="{5DD9714F-9102-469F-829E-074D797359A4}" name="Connection136" type="1" refreshedVersion="4"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Oct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5' and a.scheme='TBAF' _x000d_ _x000d_and WEEKEND_DT='31 Oct 2025' and a.ASSET_TYPE in('32','33') _x000d_and a.schclass='GLOBAL' and a.security is not null and a.UNITS&gt;0  and LAST_NET_ASSETS&gt;1 and f.schclass='GLOBAL' ) _x000d_where MKTVAL &gt; 0 order by 6 desc"/>
  </connection>
  <connection id="41" xr16:uid="{E957751E-6512-4F76-8461-81B763E84B55}" name="Connection137" type="1" refreshedVersion="4" background="1" saveData="1">
    <dbPr connection="DRIVER={Microsoft ODBC for Oracle};UID=TATADB;;" command="_x000d_select 'C)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Oct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5' and a.scheme='TBAF' _x000d_ and LAST_NET_ASSETS&gt;1 and f.SCHCLASS='GLOBAL'_x000d_and WEEKEND_DT='31 Oct 2025' and a.ASSET_TYPE in('16','17','19','20','22','03','15'))  _x000d_where MKTVAL &gt; 0 order by 6 desc"/>
  </connection>
  <connection id="42" xr16:uid="{BEF0AC55-902C-430F-A7D1-C76D7E107359}" name="Connection138"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B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3" xr16:uid="{A5D23E45-B14B-41CA-9399-C8EE36AF4990}" name="Connection139"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AF' _x000d_ _x000d_and WEEKEND_DT='31 Oct 2025' and a.ASSET_TYPE in ('01','45','51','56','57','59')  _x000d_and a.schclass='GLOBAL' and a.security is not null and a.UNITS&gt;0   and LAST_NET_ASSETS&gt;1 and f.schclass='GLOBAL' ) _x000d_where units &gt; 0 _x000d_order by 6 desc"/>
  </connection>
  <connection id="44" xr16:uid="{F25ED9FA-F2A5-42EB-8C7B-D0F3A24C3DC0}" name="Connection14"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GLDETF' _x000d_ _x000d_and WEEKEND_DT='31 Oct 2025' and a.ASSET_TYPE in ('01','45','51','56','57','59')  _x000d_and a.schclass='GLOBAL' and a.security is not null and a.UNITS&gt;0   and LAST_NET_ASSETS&gt;1 and f.schclass='GLOBAL' ) _x000d_where units &gt; 0 _x000d_order by 6 desc"/>
  </connection>
  <connection id="45" xr16:uid="{3CE4782C-8C21-42DD-AF43-F2CE7A6CA59B}" name="Connection140" type="1" refreshedVersion="4"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Oct 2025' and units&lt;&gt;0 and a.security is not null AND A.scheme='TAF'_x000d_ order by 6 desc"/>
  </connection>
  <connection id="46" xr16:uid="{700E51F8-588B-4FE3-8226-90820E80B214}" name="Connection141" type="1" refreshedVersion="4"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5' and a.scheme='TAF' _x000d_ _x000d_and WEEKEND_DT='31 Oct 2025' and (A.ASSET_TYPE in('35','36','24') _x000d_and a.schclass='GLOBAL' and a.security is not null and a.UNITS&gt;0   and LAST_NET_ASSETS&gt;1 and f.schclass='GLOBAL' ) _x000d_AND (LAST_NET_ASSETS/100000) &gt; 0 order by 6 desc)"/>
  </connection>
  <connection id="47" xr16:uid="{741FAA62-774E-48A6-A2B4-46619D0A8C58}" name="Connection142"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5' and a.scheme='TAF' _x000d_ _x000d_and WEEKEND_DT='31 Oct 2025' and a.ASSET_TYPE in('05','06','07','09','11','12','14','25','29','34','18','52') and LISTED_Y_N='Y'  _x000d_and a.schclass='GLOBAL' and a.security is not null and a.UNITS&gt;0  and LAST_NET_ASSETS&gt;1 and f.schclass='GLOBAL' ) _x000d_where MKTVAL &gt; 0) order by 6 desc"/>
  </connection>
  <connection id="48" xr16:uid="{57F4783D-0E0E-4227-8292-AAB7A4F3E8CA}" name="Connection143"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Oct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5' and a.scheme='TAF' _x000d_ and LAST_NET_ASSETS&gt;1 and f.SCHCLASS='GLOBAL'_x000d_and WEEKEND_DT='31 Oct 2025' and a.ASSET_TYPE in('16','17','19','20','22','03','15'))  _x000d_where MKTVAL &gt; 0 order by 6 desc"/>
  </connection>
  <connection id="49" xr16:uid="{9201EECD-2755-49C4-A236-1BDE3BB89129}" name="Connection144"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0" xr16:uid="{5BAF16CB-08F9-47AE-AF4E-4C11CB1B6DFE}" name="Connection145"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EGF' _x000d_ _x000d_and WEEKEND_DT='31 Oct 2025' and a.ASSET_TYPE in ('01','45','51','56','57','59')  _x000d_and a.schclass='GLOBAL' and a.security is not null and a.UNITS&gt;0   and LAST_NET_ASSETS&gt;1 and f.schclass='GLOBAL' ) _x000d_where units &gt; 0 _x000d_order by 6 desc"/>
  </connection>
  <connection id="51" xr16:uid="{B7A0962F-A791-496B-80A7-F2879A9AD32A}" name="Connection146" type="1" refreshedVersion="4"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5' and a.scheme='TEGF' _x000d_ _x000d_and WEEKEND_DT='31 Oct 2025' and (A.ASSET_TYPE in('35','36','24') _x000d_and a.schclass='GLOBAL' and a.security is not null and a.UNITS&gt;0   and LAST_NET_ASSETS&gt;1 and f.schclass='GLOBAL' ) _x000d_AND (LAST_NET_ASSETS/100000) &gt; 0 order by 6 desc)"/>
  </connection>
  <connection id="52" xr16:uid="{5525308D-4442-4F3F-A384-91549E1A9458}" name="Connection147"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5' and a.scheme='TEGF' _x000d_ _x000d_and WEEKEND_DT='31 Oct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5'_x000d_left outer join  tatamfplus.weeknav d on  d.weekend_dt='31 Oct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5' and scheme='TEGF' group by app_refer,value_date _x000d_) f  on f.app_refer=a.deal_ID _x000d_WHERE del_date&lt;='31 Oct 2025' AND mat_date &gt;'31 Oct 2025' and  deal_stat &lt;&gt; 'MAT' and a.rectype='L'  and a.scheme='TEGF')_x000d_order by 6 desc"/>
  </connection>
  <connection id="53" xr16:uid="{B9A0AFBF-E461-4E4E-A825-EB21EEEEECE3}" name="Connection148"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5' and a.scheme='TEGF' _x000d_ _x000d_and WEEKEND_DT='31 Oct 2025' and a.ASSET_TYPE in('05','06','07','09','11','12','14','25','29','34','18','52') and LISTED_Y_N='Y'  _x000d_and a.schclass='GLOBAL' and a.security is not null and a.UNITS&gt;0  and LAST_NET_ASSETS&gt;1 and f.schclass='GLOBAL' ) _x000d_where MKTVAL &gt; 0) order by 6 desc"/>
  </connection>
  <connection id="54" xr16:uid="{639A381C-88A5-462F-8F61-0EA2D43590FD}" name="Connection149" type="1" refreshedVersion="4"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Oct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5' and a.scheme='TEGF' _x000d_ _x000d_and WEEKEND_DT='31 Oct 2025' and a.ASSET_TYPE in('32','33') _x000d_and a.schclass='GLOBAL' and a.security is not null and a.UNITS&gt;0  and LAST_NET_ASSETS&gt;1 and f.schclass='GLOBAL' ) _x000d_where MKTVAL &gt; 0 order by 6 desc"/>
  </connection>
  <connection id="55" xr16:uid="{F47CD980-7B5E-4D67-AC70-AE808FF7B194}" name="Connection15"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GL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6" xr16:uid="{1B1EC15C-C5F2-4BBF-9B39-171E2DDB5CB9}" name="Connection150"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EG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7" xr16:uid="{0CE0235E-F582-4D40-B64E-62CB6ECC8AAB}" name="Connection16"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EQPEF' _x000d_ _x000d_and WEEKEND_DT='31 Oct 2025' and a.ASSET_TYPE in ('01','45','51','56','57','59')  _x000d_and a.schclass='GLOBAL' and a.security is not null and a.UNITS&gt;0   and LAST_NET_ASSETS&gt;1 and f.schclass='GLOBAL' ) _x000d_where units &gt; 0 _x000d_order by 6 desc"/>
  </connection>
  <connection id="58" xr16:uid="{6D2447AD-00DF-43ED-A02F-BF8AFAAAD3E9}" name="Connection1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EQP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9" xr16:uid="{BC7706AD-4F9C-46C8-91FE-E77FE40C13D2}" name="Connection18"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SCAPF' _x000d_ _x000d_and WEEKEND_DT='31 Oct 2025' and a.ASSET_TYPE in ('01','45','51','56','57','59')  _x000d_and a.schclass='GLOBAL' and a.security is not null and a.UNITS&gt;0   and LAST_NET_ASSETS&gt;1 and f.schclass='GLOBAL' ) _x000d_where units &gt; 0 _x000d_order by 6 desc"/>
  </connection>
  <connection id="60" xr16:uid="{73B72A85-931B-4667-8CA3-C006AE366CF8}" name="Connection19"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SCAPF' _x000d_ _x000d_and WEEKEND_DT='31 Oct 2025' and a.ASSET_TYPE  in('02','04','38','46','47','53') _x000d_and a.schclass='GLOBAL' and a.security is not null and a.UNITS&gt;0   and LAST_NET_ASSETS&gt;1 and f.schclass='GLOBAL' ) _x000d_where units &gt; 0 _x000d_order by 6 desc"/>
  </connection>
  <connection id="61" xr16:uid="{168624B9-6BA9-49B4-9AB5-CBBB54108247}" name="Connection2"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SLV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2" xr16:uid="{31B12B18-3670-4EF9-B10E-6CD2A4E11218}" name="Connection20"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S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3" xr16:uid="{540A8413-12E0-4F61-B26B-71049EF39134}" name="Connection21"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RSFP' _x000d_ _x000d_and WEEKEND_DT='31 Oct 2025' and a.ASSET_TYPE in ('01','45','51','56','57','59')  _x000d_and a.schclass='GLOBAL' and a.security is not null and a.UNITS&gt;0   and LAST_NET_ASSETS&gt;1 and f.schclass='GLOBAL' ) _x000d_where units &gt; 0 _x000d_order by 6 desc"/>
  </connection>
  <connection id="64" xr16:uid="{9829DA84-36D0-45C5-AEC8-1EAA36F86CD7}" name="Connection22"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RSFP'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5" xr16:uid="{7CD869C6-9664-4A57-84AA-E3C90456D771}" name="Connection23"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RSFM' _x000d_ _x000d_and WEEKEND_DT='31 Oct 2025' and a.ASSET_TYPE in ('01','45','51','56','57','59')  _x000d_and a.schclass='GLOBAL' and a.security is not null and a.UNITS&gt;0   and LAST_NET_ASSETS&gt;1 and f.schclass='GLOBAL' ) _x000d_where units &gt; 0 _x000d_order by 6 desc"/>
  </connection>
  <connection id="66" xr16:uid="{D802888C-7A4B-44A0-BE6B-AE77A7510F58}" name="Connection24"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5' and a.scheme='TRSFM' _x000d_ _x000d_and WEEKEND_DT='31 Oct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5'_x000d_left outer join  tatamfplus.weeknav d on  d.weekend_dt='31 Oct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5' and scheme='TRSFM' group by app_refer,value_date _x000d_) f  on f.app_refer=a.deal_ID _x000d_WHERE del_date&lt;='31 Oct 2025' AND mat_date &gt;'31 Oct 2025' and  deal_stat &lt;&gt; 'MAT' and a.rectype='L'  and a.scheme='TRSFM')_x000d_order by 6 desc"/>
  </connection>
  <connection id="67" xr16:uid="{F7E6A174-87D1-47B0-87B9-B78356F50992}" name="Connection25"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5' and a.scheme='TRSFM' _x000d_ _x000d_and WEEKEND_DT='31 Oct 2025' and a.ASSET_TYPE in('05','06','07','09','11','12','14','25','29','34','18','52') and LISTED_Y_N='Y'  _x000d_and a.schclass='GLOBAL' and a.security is not null and a.UNITS&gt;0  and LAST_NET_ASSETS&gt;1 and f.schclass='GLOBAL' ) _x000d_where MKTVAL &gt; 0) order by 6 desc"/>
  </connection>
  <connection id="68" xr16:uid="{00000000-0015-0000-FFFF-FFFF31410000}" name="Connection2502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5' and a.scheme='TCORPBF' _x000d_ _x000d_and WEEKEND_DT='31 Oct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5'_x000d_left outer join  tatamfplus.weeknav d on  d.weekend_dt='31 Oct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5' and scheme='TCORPBF' group by app_refer,value_date _x000d_) f  on f.app_refer=a.deal_ID _x000d_WHERE del_date&lt;='31 Oct 2025' AND mat_date &gt;'31 Oct 2025' and  deal_stat &lt;&gt; 'MAT' and a.rectype='L'  and a.scheme='TCORPBF')_x000d_order by 6 desc"/>
  </connection>
  <connection id="69" xr16:uid="{00000000-0015-0000-FFFF-FFFF53410000}" name="Connection2505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5' and a.scheme='TCORPBF' _x000d_ _x000d_and WEEKEND_DT='31 Oct 2025' and a.ASSET_TYPE in('05','06','07','09','11','12','14','25','29','34','18','52') and LISTED_Y_N='Y'  _x000d_and a.schclass='GLOBAL' and a.security is not null and a.UNITS&gt;0  and LAST_NET_ASSETS&gt;1 and f.schclass='GLOBAL' ) _x000d_where MKTVAL &gt; 0) order by 6 desc"/>
  </connection>
  <connection id="70" xr16:uid="{00000000-0015-0000-FFFF-FFFF58410000}" name="Connection25058"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Oct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5' and a.scheme='TCORPBF' _x000d_ _x000d_and WEEKEND_DT='31 Oct 2025' and a.ASSET_TYPE in('32','33') _x000d_and a.schclass='GLOBAL' and a.security is not null and a.UNITS&gt;0  and LAST_NET_ASSETS&gt;1 and f.schclass='GLOBAL' ) _x000d_where MKTVAL &gt; 0 order by 6 desc"/>
  </connection>
  <connection id="71" xr16:uid="{00000000-0015-0000-FFFF-FFFF5A410000}" name="Connection25061"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5' and a.scheme='TCORPBF' _x000d_ _x000d_and WEEKEND_DT='31 Oct 2025' and (A.ASSET_TYPE in('58') _x000d_and a.schclass='GLOBAL' and a.security is not null and a.UNITS&gt;0   and LAST_NET_ASSETS&gt;1 and f.schclass='GLOBAL' ) _x000d_AND (LAST_NET_ASSETS/100000) &gt; 0 order by 6 desc)"/>
  </connection>
  <connection id="72" xr16:uid="{00000000-0015-0000-FFFF-FFFF5B410000}" name="Connection2506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CORP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3" xr16:uid="{00000000-0015-0000-FFFF-FFFF5C410000}" name="Connection2506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5' and a.scheme='TCIGIF0426' _x000d_ _x000d_and WEEKEND_DT='31 Oct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5'_x000d_left outer join  tatamfplus.weeknav d on  d.weekend_dt='31 Oct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5' and scheme='TCIGIF0426' group by app_refer,value_date _x000d_) f  on f.app_refer=a.deal_ID _x000d_WHERE del_date&lt;='31 Oct 2025' AND mat_date &gt;'31 Oct 2025' and  deal_stat &lt;&gt; 'MAT' and a.rectype='L'  and a.scheme='TCIGIF0426')_x000d_order by 6 desc"/>
  </connection>
  <connection id="74" xr16:uid="{00000000-0015-0000-FFFF-FFFF5E410000}" name="Connection2507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CIGIF04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5" xr16:uid="{00000000-0015-0000-FFFF-FFFF60410000}" name="Connection2508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5' and a.scheme='TFRF' _x000d_ _x000d_and WEEKEND_DT='31 Oct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5'_x000d_left outer join  tatamfplus.weeknav d on  d.weekend_dt='31 Oct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5' and scheme='TFRF' group by app_refer,value_date _x000d_) f  on f.app_refer=a.deal_ID _x000d_WHERE del_date&lt;='31 Oct 2025' AND mat_date &gt;'31 Oct 2025' and  deal_stat &lt;&gt; 'MAT' and a.rectype='L'  and a.scheme='TFRF')_x000d_order by 6 desc"/>
  </connection>
  <connection id="76" xr16:uid="{00000000-0015-0000-FFFF-FFFF61410000}" name="Connection2508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5' and a.scheme='TFRF' _x000d_ _x000d_and WEEKEND_DT='31 Oct 2025' and a.ASSET_TYPE in('05','06','07','09','11','12','14','25','29','34','18','52') and LISTED_Y_N='Y'  _x000d_and a.schclass='GLOBAL' and a.security is not null and a.UNITS&gt;0  and LAST_NET_ASSETS&gt;1 and f.schclass='GLOBAL' ) _x000d_where MKTVAL &gt; 0) order by 6 desc"/>
  </connection>
  <connection id="77" xr16:uid="{00000000-0015-0000-FFFF-FFFF62410000}" name="Connection25086"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Oct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5' and a.scheme='TFRF' _x000d_ _x000d_and WEEKEND_DT='31 Oct 2025' and a.ASSET_TYPE in('32','33') _x000d_and a.schclass='GLOBAL' and a.security is not null and a.UNITS&gt;0  and LAST_NET_ASSETS&gt;1 and f.schclass='GLOBAL' ) _x000d_where MKTVAL &gt; 0 order by 6 desc"/>
  </connection>
  <connection id="78" xr16:uid="{00000000-0015-0000-FFFF-FFFF63410000}" name="Connection25089"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5' and a.scheme='TFRF' _x000d_ _x000d_and WEEKEND_DT='31 Oct 2025' and (A.ASSET_TYPE in('58') _x000d_and a.schclass='GLOBAL' and a.security is not null and a.UNITS&gt;0   and LAST_NET_ASSETS&gt;1 and f.schclass='GLOBAL' ) _x000d_AND (LAST_NET_ASSETS/100000) &gt; 0 order by 6 desc)"/>
  </connection>
  <connection id="79" xr16:uid="{00000000-0015-0000-FFFF-FFFF65410000}" name="Connection2509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FR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0" xr16:uid="{00000000-0015-0000-FFFF-FFFF66410000}" name="Connection2509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5' and a.scheme='TGSFR' _x000d_ _x000d_and WEEKEND_DT='31 Oct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5'_x000d_left outer join  tatamfplus.weeknav d on  d.weekend_dt='31 Oct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5' and scheme='TGSFR' group by app_refer,value_date _x000d_) f  on f.app_refer=a.deal_ID _x000d_WHERE del_date&lt;='31 Oct 2025' AND mat_date &gt;'31 Oct 2025' and  deal_stat &lt;&gt; 'MAT' and a.rectype='L'  and a.scheme='TGSFR')_x000d_order by 6 desc"/>
  </connection>
  <connection id="81" xr16:uid="{00000000-0015-0000-FFFF-FFFF69410000}" name="Connection2510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GSF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2" xr16:uid="{00000000-0015-0000-FFFF-FFFF6B410000}" name="Connection2511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5' and a.scheme='TLF' _x000d_ _x000d_and WEEKEND_DT='31 Oct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5'_x000d_left outer join  tatamfplus.weeknav d on  d.weekend_dt='31 Oct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5' and scheme='TLF' group by app_refer,value_date _x000d_) f  on f.app_refer=a.deal_ID _x000d_WHERE del_date&lt;='31 Oct 2025' AND mat_date &gt;'31 Oct 2025' and  deal_stat &lt;&gt; 'MAT' and a.rectype='L'  and a.scheme='TLF')_x000d_order by 6 desc"/>
  </connection>
  <connection id="83" xr16:uid="{00000000-0015-0000-FFFF-FFFF6C410000}" name="Connection25116"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Oct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5' and a.scheme='TLF' _x000d_ and LAST_NET_ASSETS&gt;1 and f.SCHCLASS='GLOBAL'_x000d_and WEEKEND_DT='31 Oct 2025' and a.ASSET_TYPE in('16','17','19','20','22','03','15'))  _x000d_where MKTVAL &gt; 0 order by 6 desc"/>
  </connection>
  <connection id="84" xr16:uid="{00000000-0015-0000-FFFF-FFFF6D410000}" name="Connection25117"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5' and a.scheme='TLF' _x000d_ _x000d_and WEEKEND_DT='31 Oct 2025' and (A.ASSET_TYPE in('58') _x000d_and a.schclass='GLOBAL' and a.security is not null and a.UNITS&gt;0   and LAST_NET_ASSETS&gt;1 and f.schclass='GLOBAL' ) _x000d_AND (LAST_NET_ASSETS/100000) &gt; 0 order by 6 desc)"/>
  </connection>
  <connection id="85" xr16:uid="{00000000-0015-0000-FFFF-FFFF6E410000}" name="Connection2511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L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6" xr16:uid="{00000000-0015-0000-FFFF-FFFF70410000}" name="Connection2512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5' and a.scheme='TNGIF1226' _x000d_ _x000d_and WEEKEND_DT='31 Oct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5'_x000d_left outer join  tatamfplus.weeknav d on  d.weekend_dt='31 Oct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5' and scheme='TNGIF1226' group by app_refer,value_date _x000d_) f  on f.app_refer=a.deal_ID _x000d_WHERE del_date&lt;='31 Oct 2025' AND mat_date &gt;'31 Oct 2025' and  deal_stat &lt;&gt; 'MAT' and a.rectype='L'  and a.scheme='TNGIF1226')_x000d_order by 6 desc"/>
  </connection>
  <connection id="87" xr16:uid="{00000000-0015-0000-FFFF-FFFF72410000}" name="Connection2513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NGIF12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8" xr16:uid="{00000000-0015-0000-FFFF-FFFF73410000}" name="Connection2513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5' and a.scheme='TNGIF1229' _x000d_ _x000d_and WEEKEND_DT='31 Oct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5'_x000d_left outer join  tatamfplus.weeknav d on  d.weekend_dt='31 Oct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5' and scheme='TNGIF1229' group by app_refer,value_date _x000d_) f  on f.app_refer=a.deal_ID _x000d_WHERE del_date&lt;='31 Oct 2025' AND mat_date &gt;'31 Oct 2025' and  deal_stat &lt;&gt; 'MAT' and a.rectype='L'  and a.scheme='TNGIF1229')_x000d_order by 6 desc"/>
  </connection>
  <connection id="89" xr16:uid="{00000000-0015-0000-FFFF-FFFF75410000}" name="Connection2514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NGIF1229'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0" xr16:uid="{00000000-0015-0000-FFFF-FFFF77410000}" name="Connection2515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5' and a.scheme='TNSIFDEC27' _x000d_ _x000d_and WEEKEND_DT='31 Oct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5'_x000d_left outer join  tatamfplus.weeknav d on  d.weekend_dt='31 Oct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5' and scheme='TNSIFDEC27' group by app_refer,value_date _x000d_) f  on f.app_refer=a.deal_ID _x000d_WHERE del_date&lt;='31 Oct 2025' AND mat_date &gt;'31 Oct 2025' and  deal_stat &lt;&gt; 'MAT' and a.rectype='L'  and a.scheme='TNSIFDEC27')_x000d_order by 6 desc"/>
  </connection>
  <connection id="91" xr16:uid="{00000000-0015-0000-FFFF-FFFF78410000}" name="Connection2515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5' and a.scheme='TNSIFDEC27' _x000d_ _x000d_and WEEKEND_DT='31 Oct 2025' and a.ASSET_TYPE in('05','06','07','09','11','12','14','25','29','34','18','52') and LISTED_Y_N='Y'  _x000d_and a.schclass='GLOBAL' and a.security is not null and a.UNITS&gt;0  and LAST_NET_ASSETS&gt;1 and f.schclass='GLOBAL' ) _x000d_where MKTVAL &gt; 0) order by 6 desc"/>
  </connection>
  <connection id="92" xr16:uid="{00000000-0015-0000-FFFF-FFFF7A410000}" name="Connection2516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NSIFDEC27'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3" xr16:uid="{00000000-0015-0000-FFFF-FFFF7C410000}" name="Connection25172" type="1" refreshedVersion="8" background="1" saveData="1">
    <dbPr connection="DRIVER={Microsoft ODBC for Oracle};UID=TATADB;" command="select 'DEBT INSTRUMENTS' &quot;NAME OF THE INSTRUMENT&quot;,null Yield,null &quot;RATINGS&quot;,null&quot;ISIN CODE&quot;,null&quot;QUANTITY&quot;,null&quot;MKT VAL(Rs. Lacs)&quot;,null&quot;% to NAV&quot; from dual union all _x000d_select 'A)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Oct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5' and a.scheme='TOF' _x000d_ and LAST_NET_ASSETS&gt;1 and f.SCHCLASS='GLOBAL'_x000d_and WEEKEND_DT='31 Oct 2025' and a.ASSET_TYPE in('16','17','19','20','22','03','15'))  _x000d_where MKTVAL &gt; 0 order by 6 desc"/>
  </connection>
  <connection id="94" xr16:uid="{00000000-0015-0000-FFFF-FFFF7D410000}" name="Connection2517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5" xr16:uid="{00000000-0015-0000-FFFF-FFFF7E410000}" name="Connection2517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RSFC' _x000d_ _x000d_and WEEKEND_DT='31 Oct 2025' and a.ASSET_TYPE in ('01','45','51','56','57','59')  _x000d_and a.schclass='GLOBAL' and a.security is not null and a.UNITS&gt;0   and LAST_NET_ASSETS&gt;1 and f.schclass='GLOBAL' ) _x000d_where units &gt; 0 _x000d_order by 6 desc"/>
  </connection>
  <connection id="96" xr16:uid="{00000000-0015-0000-FFFF-FFFF80410000}" name="Connection2518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5' and a.scheme='TRSFC' _x000d_ _x000d_and WEEKEND_DT='31 Oct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5'_x000d_left outer join  tatamfplus.weeknav d on  d.weekend_dt='31 Oct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5' and scheme='TRSFC' group by app_refer,value_date _x000d_) f  on f.app_refer=a.deal_ID _x000d_WHERE del_date&lt;='31 Oct 2025' AND mat_date &gt;'31 Oct 2025' and  deal_stat &lt;&gt; 'MAT' and a.rectype='L'  and a.scheme='TRSFC')_x000d_order by 6 desc"/>
  </connection>
  <connection id="97" xr16:uid="{00000000-0015-0000-FFFF-FFFF81410000}" name="Connection2518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5' and a.scheme='TRSFC' _x000d_ _x000d_and WEEKEND_DT='31 Oct 2025' and a.ASSET_TYPE in('05','06','07','09','11','12','14','25','29','34','18','52') and LISTED_Y_N='Y'  _x000d_and a.schclass='GLOBAL' and a.security is not null and a.UNITS&gt;0  and LAST_NET_ASSETS&gt;1 and f.schclass='GLOBAL' ) _x000d_where MKTVAL &gt; 0) order by 6 desc"/>
  </connection>
  <connection id="98" xr16:uid="{00000000-0015-0000-FFFF-FFFF82410000}" name="Connection25184"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Oct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5' and a.scheme='TRSFC' _x000d_ _x000d_and WEEKEND_DT='31 Oct 2025' and a.ASSET_TYPE in('32','33') _x000d_and a.schclass='GLOBAL' and a.security is not null and a.UNITS&gt;0  and LAST_NET_ASSETS&gt;1 and f.schclass='GLOBAL' ) _x000d_where MKTVAL &gt; 0 order by 6 desc"/>
  </connection>
  <connection id="99" xr16:uid="{00000000-0015-0000-FFFF-FFFF83410000}" name="Connection2518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RSFC'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0" xr16:uid="{00000000-0015-0000-FFFF-FFFF85410000}" name="Connection2519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STBF' _x000d_ _x000d_and WEEKEND_DT='31 Oct 2025' and a.ASSET_TYPE  in('02','04','38','46','47','53') _x000d_and a.schclass='GLOBAL' and a.security is not null and a.UNITS&gt;0   and LAST_NET_ASSETS&gt;1 and f.schclass='GLOBAL' ) _x000d_where units &gt; 0 _x000d_order by 6 desc"/>
  </connection>
  <connection id="101" xr16:uid="{00000000-0015-0000-FFFF-FFFF86410000}" name="Connection25193"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5' and a.scheme='TSTBF' _x000d_ _x000d_and WEEKEND_DT='31 Oct 2025' and (A.ASSET_TYPE in('35','36','24') _x000d_and a.schclass='GLOBAL' and a.security is not null and a.UNITS&gt;0   and LAST_NET_ASSETS&gt;1 and f.schclass='GLOBAL' ) _x000d_AND (LAST_NET_ASSETS/100000) &gt; 0 order by 6 desc)"/>
  </connection>
  <connection id="102" xr16:uid="{00000000-0015-0000-FFFF-FFFF87410000}" name="Connection2519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5' and a.scheme='TSTBF' _x000d_ _x000d_and WEEKEND_DT='31 Oct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5'_x000d_left outer join  tatamfplus.weeknav d on  d.weekend_dt='31 Oct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5' and scheme='TSTBF' group by app_refer,value_date _x000d_) f  on f.app_refer=a.deal_ID _x000d_WHERE del_date&lt;='31 Oct 2025' AND mat_date &gt;'31 Oct 2025' and  deal_stat &lt;&gt; 'MAT' and a.rectype='L'  and a.scheme='TSTBF')_x000d_order by 6 desc"/>
  </connection>
  <connection id="103" xr16:uid="{00000000-0015-0000-FFFF-FFFF88410000}" name="Connection2519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5' and a.scheme='TSTBF' _x000d_ _x000d_and WEEKEND_DT='31 Oct 2025' and a.ASSET_TYPE in('05','06','07','09','11','12','14','25','29','34','18','52') and LISTED_Y_N='Y'  _x000d_and a.schclass='GLOBAL' and a.security is not null and a.UNITS&gt;0  and LAST_NET_ASSETS&gt;1 and f.schclass='GLOBAL' ) _x000d_where MKTVAL &gt; 0) order by 6 desc"/>
  </connection>
  <connection id="104" xr16:uid="{00000000-0015-0000-FFFF-FFFF89410000}" name="Connection25198"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Oct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5' and a.scheme='TSTBF' _x000d_ _x000d_and WEEKEND_DT='31 Oct 2025' and a.ASSET_TYPE in('32','33') _x000d_and a.schclass='GLOBAL' and a.security is not null and a.UNITS&gt;0  and LAST_NET_ASSETS&gt;1 and f.schclass='GLOBAL' ) _x000d_where MKTVAL &gt; 0 order by 6 desc"/>
  </connection>
  <connection id="105" xr16:uid="{00000000-0015-0000-FFFF-FFFF8C410000}" name="Connection25200" type="1" refreshedVersion="8" background="1" saveData="1">
    <dbPr connection="DRIVER={Microsoft ODBC for Oracle};UID=TATADB;" command="_x000d_select 'C)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Oct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5' and a.scheme='TSTBF' _x000d_ and LAST_NET_ASSETS&gt;1 and f.SCHCLASS='GLOBAL'_x000d_and WEEKEND_DT='31 Oct 2025' and a.ASSET_TYPE in('16','17','19','20','22','03','15'))  _x000d_where MKTVAL &gt; 0 order by 6 desc"/>
  </connection>
  <connection id="106" xr16:uid="{00000000-0015-0000-FFFF-FFFF8D410000}" name="Connection25201"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5' and a.scheme='TSTBF' _x000d_ _x000d_and WEEKEND_DT='31 Oct 2025' and (A.ASSET_TYPE in('58') _x000d_and a.schclass='GLOBAL' and a.security is not null and a.UNITS&gt;0   and LAST_NET_ASSETS&gt;1 and f.schclass='GLOBAL' ) _x000d_AND (LAST_NET_ASSETS/100000) &gt; 0 order by 6 desc)"/>
  </connection>
  <connection id="107" xr16:uid="{00000000-0015-0000-FFFF-FFFF8E410000}" name="Connection2520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ST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8" xr16:uid="{00000000-0015-0000-FFFF-FFFF8F410000}" name="Connection2520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5' and a.scheme='TFF' _x000d_ _x000d_and WEEKEND_DT='31 Oct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5'_x000d_left outer join  tatamfplus.weeknav d on  d.weekend_dt='31 Oct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5' and scheme='TFF' group by app_refer,value_date _x000d_) f  on f.app_refer=a.deal_ID _x000d_WHERE del_date&lt;='31 Oct 2025' AND mat_date &gt;'31 Oct 2025' and  deal_stat &lt;&gt; 'MAT' and a.rectype='L'  and a.scheme='TFF')_x000d_order by 6 desc"/>
  </connection>
  <connection id="109" xr16:uid="{00000000-0015-0000-FFFF-FFFF91410000}" name="Connection2521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5' and a.scheme='TFF' _x000d_ _x000d_and WEEKEND_DT='31 Oct 2025' and a.ASSET_TYPE in('05','06','07','09','11','12','14','25','29','34','18','52') and LISTED_Y_N='Y'  _x000d_and a.schclass='GLOBAL' and a.security is not null and a.UNITS&gt;0  and LAST_NET_ASSETS&gt;1 and f.schclass='GLOBAL' ) _x000d_where MKTVAL &gt; 0) order by 6 desc"/>
  </connection>
  <connection id="110" xr16:uid="{00000000-0015-0000-FFFF-FFFF92410000}" name="Connection25212"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Oct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5' and a.scheme='TFF' _x000d_ _x000d_and WEEKEND_DT='31 Oct 2025' and a.ASSET_TYPE in('32','33') _x000d_and a.schclass='GLOBAL' and a.security is not null and a.UNITS&gt;0  and LAST_NET_ASSETS&gt;1 and f.schclass='GLOBAL' ) _x000d_where MKTVAL &gt; 0 order by 6 desc"/>
  </connection>
  <connection id="111" xr16:uid="{00000000-0015-0000-FFFF-FFFF93410000}" name="Connection25214" type="1" refreshedVersion="8" background="1" saveData="1">
    <dbPr connection="DRIVER={Microsoft ODBC for Oracle};UID=TATADB;" command="_x000d_select 'C)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Oct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5' and a.scheme='TFF' _x000d_ and LAST_NET_ASSETS&gt;1 and f.SCHCLASS='GLOBAL'_x000d_and WEEKEND_DT='31 Oct 2025' and a.ASSET_TYPE in('16','17','19','20','22','03','15'))  _x000d_where MKTVAL &gt; 0 order by 6 desc"/>
  </connection>
  <connection id="112" xr16:uid="{00000000-0015-0000-FFFF-FFFF94410000}" name="Connection25215"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5' and a.scheme='TFF' _x000d_ _x000d_and WEEKEND_DT='31 Oct 2025' and (A.ASSET_TYPE in('58') _x000d_and a.schclass='GLOBAL' and a.security is not null and a.UNITS&gt;0   and LAST_NET_ASSETS&gt;1 and f.schclass='GLOBAL' ) _x000d_AND (LAST_NET_ASSETS/100000) &gt; 0 order by 6 desc)"/>
  </connection>
  <connection id="113" xr16:uid="{00000000-0015-0000-FFFF-FFFF95410000}" name="Connection2521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F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4" xr16:uid="{00000000-0015-0000-FFFF-FFFF97410000}" name="Connection2522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5' and a.scheme='TUSTF' _x000d_ _x000d_and WEEKEND_DT='31 Oct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5'_x000d_left outer join  tatamfplus.weeknav d on  d.weekend_dt='31 Oct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5' and scheme='TUSTF' group by app_refer,value_date _x000d_) f  on f.app_refer=a.deal_ID _x000d_WHERE del_date&lt;='31 Oct 2025' AND mat_date &gt;'31 Oct 2025' and  deal_stat &lt;&gt; 'MAT' and a.rectype='L'  and a.scheme='TUSTF')_x000d_order by 6 desc"/>
  </connection>
  <connection id="115" xr16:uid="{00000000-0015-0000-FFFF-FFFF98410000}" name="Connection2522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5' and a.scheme='TUSTF' _x000d_ _x000d_and WEEKEND_DT='31 Oct 2025' and a.ASSET_TYPE in('05','06','07','09','11','12','14','25','29','34','18','52') and LISTED_Y_N='Y'  _x000d_and a.schclass='GLOBAL' and a.security is not null and a.UNITS&gt;0  and LAST_NET_ASSETS&gt;1 and f.schclass='GLOBAL' ) _x000d_where MKTVAL &gt; 0) order by 6 desc"/>
  </connection>
  <connection id="116" xr16:uid="{00000000-0015-0000-FFFF-FFFF99410000}" name="Connection25228"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Oct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5' and a.scheme='TUSTF' _x000d_ and LAST_NET_ASSETS&gt;1 and f.SCHCLASS='GLOBAL'_x000d_and WEEKEND_DT='31 Oct 2025' and a.ASSET_TYPE in('16','17','19','20','22','03','15'))  _x000d_where MKTVAL &gt; 0 order by 6 desc"/>
  </connection>
  <connection id="117" xr16:uid="{00000000-0015-0000-FFFF-FFFF9A410000}" name="Connection25229"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5' and a.scheme='TUSTF' _x000d_ _x000d_and WEEKEND_DT='31 Oct 2025' and (A.ASSET_TYPE in('58') _x000d_and a.schclass='GLOBAL' and a.security is not null and a.UNITS&gt;0   and LAST_NET_ASSETS&gt;1 and f.schclass='GLOBAL' ) _x000d_AND (LAST_NET_ASSETS/100000) &gt; 0 order by 6 desc)"/>
  </connection>
  <connection id="118" xr16:uid="{00000000-0015-0000-FFFF-FFFF9C410000}" name="Connection2523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U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9" xr16:uid="{00000000-0015-0000-FFFF-FFFF9D410000}" name="Connection2523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5' and a.scheme='TFRSTF' _x000d_ _x000d_and WEEKEND_DT='31 Oct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5'_x000d_left outer join  tatamfplus.weeknav d on  d.weekend_dt='31 Oct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5' and scheme='TFRSTF' group by app_refer,value_date _x000d_) f  on f.app_refer=a.deal_ID _x000d_WHERE del_date&lt;='31 Oct 2025' AND mat_date &gt;'31 Oct 2025' and  deal_stat &lt;&gt; 'MAT' and a.rectype='L'  and a.scheme='TFRSTF')_x000d_order by 6 desc"/>
  </connection>
  <connection id="120" xr16:uid="{00000000-0015-0000-FFFF-FFFF9E410000}" name="Connection25238"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5' and a.scheme='TFRSTF' _x000d_ _x000d_and WEEKEND_DT='31 Oct 2025' and a.ASSET_TYPE in('05','06','07','09','11','12','14','25','29','34','18','52') and LISTED_Y_N='Y'  _x000d_and a.schclass='GLOBAL' and a.security is not null and a.UNITS&gt;0  and LAST_NET_ASSETS&gt;1 and f.schclass='GLOBAL' ) _x000d_where MKTVAL &gt; 0) order by 6 desc"/>
  </connection>
  <connection id="121" xr16:uid="{00000000-0015-0000-FFFF-FFFFA0410000}" name="Connection25242"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Oct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5' and a.scheme='TFRSTF' _x000d_ and LAST_NET_ASSETS&gt;1 and f.SCHCLASS='GLOBAL'_x000d_and WEEKEND_DT='31 Oct 2025' and a.ASSET_TYPE in('16','17','19','20','22','03','15'))  _x000d_where MKTVAL &gt; 0 order by 6 desc"/>
  </connection>
  <connection id="122" xr16:uid="{00000000-0015-0000-FFFF-FFFFA1410000}" name="Connection25243"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5' and a.scheme='TFRSTF' _x000d_ _x000d_and WEEKEND_DT='31 Oct 2025' and (A.ASSET_TYPE in('58') _x000d_and a.schclass='GLOBAL' and a.security is not null and a.UNITS&gt;0   and LAST_NET_ASSETS&gt;1 and f.schclass='GLOBAL' ) _x000d_AND (LAST_NET_ASSETS/100000) &gt; 0 order by 6 desc)"/>
  </connection>
  <connection id="123" xr16:uid="{00000000-0015-0000-FFFF-FFFFA2410000}" name="Connection2524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FR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4" xr16:uid="{EE724416-477B-4D9A-AC7A-7BBF46414AE4}" name="Connection26" type="1" refreshedVersion="4"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Oct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5' and a.scheme='TRSFM' _x000d_ _x000d_and WEEKEND_DT='31 Oct 2025' and a.ASSET_TYPE in('32','33') _x000d_and a.schclass='GLOBAL' and a.security is not null and a.UNITS&gt;0  and LAST_NET_ASSETS&gt;1 and f.schclass='GLOBAL' ) _x000d_where MKTVAL &gt; 0 order by 6 desc"/>
  </connection>
  <connection id="125" xr16:uid="{F04C7390-B982-4351-93EE-D2CD9F39C647}" name="Connection2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RSFM'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6" xr16:uid="{1921D096-3B7F-4339-A1E8-B1C745177B97}" name="Connection28"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REF' _x000d_ _x000d_and WEEKEND_DT='31 Oct 2025' and a.ASSET_TYPE in ('01','45','51','56','57','59')  _x000d_and a.schclass='GLOBAL' and a.security is not null and a.UNITS&gt;0   and LAST_NET_ASSETS&gt;1 and f.schclass='GLOBAL' ) _x000d_where units &gt; 0 _x000d_order by 6 desc"/>
  </connection>
  <connection id="127" xr16:uid="{ADE3138C-F0DA-4D2B-9748-E74FE3F90ECC}" name="Connection29"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R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8" xr16:uid="{0FE4F41A-2111-45EF-AF67-F2372975B672}" name="Connection3"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GLDFOF' _x000d_ _x000d_and WEEKEND_DT='31 Oct 2025' and a.ASSET_TYPE in ('01','45','51','56','57','59')  _x000d_and a.schclass='GLOBAL' and a.security is not null and a.UNITS&gt;0   and LAST_NET_ASSETS&gt;1 and f.schclass='GLOBAL' ) _x000d_where units &gt; 0 _x000d_order by 6 desc"/>
  </connection>
  <connection id="129" xr16:uid="{DF20EA88-9DA2-40C0-A48E-00346E9CC0AD}" name="Connection30"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NMIIF' _x000d_ _x000d_and WEEKEND_DT='31 Oct 2025' and a.ASSET_TYPE in ('01','45','51','56','57','59')  _x000d_and a.schclass='GLOBAL' and a.security is not null and a.UNITS&gt;0   and LAST_NET_ASSETS&gt;1 and f.schclass='GLOBAL' ) _x000d_where units &gt; 0 _x000d_order by 6 desc"/>
  </connection>
  <connection id="130" xr16:uid="{A6FC7226-2430-4D01-96FF-4E2DDFCC0E1B}" name="Connection3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NMI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1" xr16:uid="{7C991731-336B-4DC0-8541-559EEAADBD6A}" name="Connection32"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NMIMIF' _x000d_ _x000d_and WEEKEND_DT='31 Oct 2025' and a.ASSET_TYPE in ('01','45','51','56','57','59')  _x000d_and a.schclass='GLOBAL' and a.security is not null and a.UNITS&gt;0   and LAST_NET_ASSETS&gt;1 and f.schclass='GLOBAL' ) _x000d_where units &gt; 0 _x000d_order by 6 desc"/>
  </connection>
  <connection id="132" xr16:uid="{999BC470-26B7-4284-AD04-EA87CCBB487A}" name="Connection33"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NMI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3" xr16:uid="{12669C52-4A13-49F0-9CAD-A190E7B85725}" name="Connection34"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NA30IF' _x000d_ _x000d_and WEEKEND_DT='31 Oct 2025' and a.ASSET_TYPE in ('01','45','51','56','57','59')  _x000d_and a.schclass='GLOBAL' and a.security is not null and a.UNITS&gt;0   and LAST_NET_ASSETS&gt;1 and f.schclass='GLOBAL' ) _x000d_where units &gt; 0 _x000d_order by 6 desc"/>
  </connection>
  <connection id="134" xr16:uid="{24A8D391-2C6C-4EE8-ABAC-6EA5C0E32E61}" name="Connection35"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NA30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5" xr16:uid="{615ECF23-4BC4-40DE-9A68-9A60F61A2D47}" name="Connection36"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NRIF' _x000d_ _x000d_and WEEKEND_DT='31 Oct 2025' and a.ASSET_TYPE in ('01','45','51','56','57','59')  _x000d_and a.schclass='GLOBAL' and a.security is not null and a.UNITS&gt;0   and LAST_NET_ASSETS&gt;1 and f.schclass='GLOBAL' ) _x000d_where units &gt; 0 _x000d_order by 6 desc"/>
  </connection>
  <connection id="136" xr16:uid="{35ADFDDD-A988-4E22-952C-5CF4F4DB4C86}" name="Connection3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NR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7" xr16:uid="{4D273F3A-82E3-464D-B93C-7F99BB485FA0}" name="Connection38"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NPBETF' _x000d_ _x000d_and WEEKEND_DT='31 Oct 2025' and a.ASSET_TYPE in ('01','45','51','56','57','59')  _x000d_and a.schclass='GLOBAL' and a.security is not null and a.UNITS&gt;0   and LAST_NET_ASSETS&gt;1 and f.schclass='GLOBAL' ) _x000d_where units &gt; 0 _x000d_order by 6 desc"/>
  </connection>
  <connection id="138" xr16:uid="{4107C8C7-4DE8-4B35-9432-3FA10992886F}" name="Connection39"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NPB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9" xr16:uid="{67D9B675-CD69-4C17-92F8-3752F2E4F876}" name="Connection4"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GL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0" xr16:uid="{1A065463-9C21-45EE-BE7C-8BB862F515B9}" name="Connection40"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NNIF' _x000d_ _x000d_and WEEKEND_DT='31 Oct 2025' and a.ASSET_TYPE in ('01','45','51','56','57','59')  _x000d_and a.schclass='GLOBAL' and a.security is not null and a.UNITS&gt;0   and LAST_NET_ASSETS&gt;1 and f.schclass='GLOBAL' ) _x000d_where units &gt; 0 _x000d_order by 6 desc"/>
  </connection>
  <connection id="141" xr16:uid="{70FD38B0-E376-4BEA-95CA-A3107384DF6E}" name="Connection4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NN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2" xr16:uid="{53DE9584-455C-4405-8C6F-F774572E79ED}" name="Connection42"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NMSHIF' _x000d_ _x000d_and WEEKEND_DT='31 Oct 2025' and a.ASSET_TYPE in ('01','45','51','56','57','59')  _x000d_and a.schclass='GLOBAL' and a.security is not null and a.UNITS&gt;0   and LAST_NET_ASSETS&gt;1 and f.schclass='GLOBAL' ) _x000d_where units &gt; 0 _x000d_order by 6 desc"/>
  </connection>
  <connection id="143" xr16:uid="{748D80DB-57D1-4F5F-A21E-5B7235750ED8}" name="Connection43"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NMSH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4" xr16:uid="{839969FA-3401-4689-B1E6-015C52B0CB5F}" name="Connection44"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NMMIF' _x000d_ _x000d_and WEEKEND_DT='31 Oct 2025' and a.ASSET_TYPE in ('01','45','51','56','57','59')  _x000d_and a.schclass='GLOBAL' and a.security is not null and a.UNITS&gt;0   and LAST_NET_ASSETS&gt;1 and f.schclass='GLOBAL' ) _x000d_where units &gt; 0 _x000d_order by 6 desc"/>
  </connection>
  <connection id="145" xr16:uid="{6C94F1BD-325A-4D75-8BCE-77E36AE54853}" name="Connection45"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NM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6" xr16:uid="{9E085219-9CA5-47A3-AB06-7BE747A492B2}" name="Connection46"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NMIF150' _x000d_ _x000d_and WEEKEND_DT='31 Oct 2025' and a.ASSET_TYPE in ('01','45','51','56','57','59')  _x000d_and a.schclass='GLOBAL' and a.security is not null and a.UNITS&gt;0   and LAST_NET_ASSETS&gt;1 and f.schclass='GLOBAL' ) _x000d_where units &gt; 0 _x000d_order by 6 desc"/>
  </connection>
  <connection id="147" xr16:uid="{63BE0DBB-775C-42CF-A0CA-A67BA226C2C8}" name="Connection4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NMIF150'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8" xr16:uid="{4CB12946-4C01-4BF3-A361-D0B71B2731A1}" name="Connection48"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NITIF' _x000d_ _x000d_and WEEKEND_DT='31 Oct 2025' and a.ASSET_TYPE in ('01','45','51','56','57','59')  _x000d_and a.schclass='GLOBAL' and a.security is not null and a.UNITS&gt;0   and LAST_NET_ASSETS&gt;1 and f.schclass='GLOBAL' ) _x000d_where units &gt; 0 _x000d_order by 6 desc"/>
  </connection>
  <connection id="149" xr16:uid="{2A7B7AA7-3F3D-4C24-AADA-881AC5F8C853}" name="Connection49"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NIT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0" xr16:uid="{5AA5ED72-7A13-4F18-AEE4-663F93F49EAF}" name="Connection5" type="1" refreshedVersion="4"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5' and a.scheme='TIPAAFOF' _x000d_ _x000d_and WEEKEND_DT='31 Oct 2025' and (A.ASSET_TYPE in('35','36','24') _x000d_and a.schclass='GLOBAL' and a.security is not null and a.UNITS&gt;0   and LAST_NET_ASSETS&gt;1 and f.schclass='GLOBAL' ) _x000d_AND (LAST_NET_ASSETS/100000) &gt; 0 order by 6 desc)"/>
  </connection>
  <connection id="151" xr16:uid="{E92D0F15-9CEC-4656-9B25-1893B665D771}" name="Connection50"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NIDETF' _x000d_ _x000d_and WEEKEND_DT='31 Oct 2025' and a.ASSET_TYPE in ('01','45','51','56','57','59')  _x000d_and a.schclass='GLOBAL' and a.security is not null and a.UNITS&gt;0   and LAST_NET_ASSETS&gt;1 and f.schclass='GLOBAL' ) _x000d_where units &gt; 0 _x000d_order by 6 desc"/>
  </connection>
  <connection id="152" xr16:uid="{D11A3E24-BE95-4A61-9271-705718177B57}" name="Connection5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NI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3" xr16:uid="{217E4843-E5C5-4FAB-9714-4EECAD41B8AA}" name="Connection52" type="1" refreshedVersion="4"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5' and a.scheme='TNIDFOF' _x000d_ _x000d_and WEEKEND_DT='31 Oct 2025' and (A.ASSET_TYPE in('35','36','24') _x000d_and a.schclass='GLOBAL' and a.security is not null and a.UNITS&gt;0   and LAST_NET_ASSETS&gt;1 and f.schclass='GLOBAL' ) _x000d_AND (LAST_NET_ASSETS/100000) &gt; 0 order by 6 desc)"/>
  </connection>
  <connection id="154" xr16:uid="{1B1D03A8-B2A5-46AF-8A30-84EDE8662882}" name="Connection53"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NI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5" xr16:uid="{62685239-9037-448F-836A-2FF4D195DD70}" name="Connection54"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NFSIF' _x000d_ _x000d_and WEEKEND_DT='31 Oct 2025' and a.ASSET_TYPE in ('01','45','51','56','57','59')  _x000d_and a.schclass='GLOBAL' and a.security is not null and a.UNITS&gt;0   and LAST_NET_ASSETS&gt;1 and f.schclass='GLOBAL' ) _x000d_where units &gt; 0 _x000d_order by 6 desc"/>
  </connection>
  <connection id="156" xr16:uid="{89BA8F73-C181-4663-9920-32001C534C03}" name="Connection55"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NFS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7" xr16:uid="{AAE8FECE-D218-40E3-968F-4F98F50FEBE4}" name="Connection56"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NCMIF' _x000d_ _x000d_and WEEKEND_DT='31 Oct 2025' and a.ASSET_TYPE in ('01','45','51','56','57','59')  _x000d_and a.schclass='GLOBAL' and a.security is not null and a.UNITS&gt;0   and LAST_NET_ASSETS&gt;1 and f.schclass='GLOBAL' ) _x000d_where units &gt; 0 _x000d_order by 6 desc"/>
  </connection>
  <connection id="158" xr16:uid="{8AB442F9-4B9E-4C5C-966E-54CCCC588245}" name="Connection5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NC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9" xr16:uid="{1E778BA4-2FB3-4FB9-B87F-5E08AD804711}" name="Connection58"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NAIF' _x000d_ _x000d_and WEEKEND_DT='31 Oct 2025' and a.ASSET_TYPE in ('01','45','51','56','57','59')  _x000d_and a.schclass='GLOBAL' and a.security is not null and a.UNITS&gt;0   and LAST_NET_ASSETS&gt;1 and f.schclass='GLOBAL' ) _x000d_where units &gt; 0 _x000d_order by 6 desc"/>
  </connection>
  <connection id="160" xr16:uid="{32E526EB-97B7-47A2-9BC0-585DC693A08A}" name="Connection59"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NAIF' _x000d_ _x000d_and WEEKEND_DT='31 Oct 2025' and a.ASSET_TYPE  in('02','04','38','46','47','53') _x000d_and a.schclass='GLOBAL' and a.security is not null and a.UNITS&gt;0   and LAST_NET_ASSETS&gt;1 and f.schclass='GLOBAL' ) _x000d_where units &gt; 0 _x000d_order by 6 desc"/>
  </connection>
  <connection id="161" xr16:uid="{706DEF3B-EC2D-4D13-BFDB-126692F95F10}" name="Connection6"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IPAA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2" xr16:uid="{03F30C4E-B995-4731-A50A-0936BE313180}" name="Connection60"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NA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3" xr16:uid="{0B189143-90C9-460B-85BA-FF44A39A6FF9}" name="Connection61"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IFNA' _x000d_ _x000d_and WEEKEND_DT='31 Oct 2025' and a.ASSET_TYPE in ('01','45','51','56','57','59')  _x000d_and a.schclass='GLOBAL' and a.security is not null and a.UNITS&gt;0   and LAST_NET_ASSETS&gt;1 and f.schclass='GLOBAL' ) _x000d_where units &gt; 0 _x000d_order by 6 desc"/>
  </connection>
  <connection id="164" xr16:uid="{A7B815B8-0951-4A80-9C54-EB39E5FC89A2}" name="Connection62"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IFN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5" xr16:uid="{4B485B75-1672-4A94-AA4D-72FA4E61DA5D}" name="Connection63"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NETF' _x000d_ _x000d_and WEEKEND_DT='31 Oct 2025' and a.ASSET_TYPE in ('01','45','51','56','57','59')  _x000d_and a.schclass='GLOBAL' and a.security is not null and a.UNITS&gt;0   and LAST_NET_ASSETS&gt;1 and f.schclass='GLOBAL' ) _x000d_where units &gt; 0 _x000d_order by 6 desc"/>
  </connection>
  <connection id="166" xr16:uid="{D3A08FD7-AD9D-4BE0-A3DC-19127BC17F1B}" name="Connection64"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N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 xr16:uid="{A45F3629-CA27-4646-8808-FC87D8738799}" name="Connection65"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MULTICF' _x000d_ _x000d_and WEEKEND_DT='31 Oct 2025' and a.ASSET_TYPE in ('01','45','51','56','57','59')  _x000d_and a.schclass='GLOBAL' and a.security is not null and a.UNITS&gt;0   and LAST_NET_ASSETS&gt;1 and f.schclass='GLOBAL' ) _x000d_where units &gt; 0 _x000d_order by 6 desc"/>
  </connection>
  <connection id="168" xr16:uid="{BCD81C5D-0DDB-44DD-91BA-21D0C5E6CAE6}" name="Connection66"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MULTICF' _x000d_ _x000d_and WEEKEND_DT='31 Oct 2025' and a.ASSET_TYPE  in('02','04','38','46','47','53') _x000d_and a.schclass='GLOBAL' and a.security is not null and a.UNITS&gt;0   and LAST_NET_ASSETS&gt;1 and f.schclass='GLOBAL' ) _x000d_where units &gt; 0 _x000d_order by 6 desc"/>
  </connection>
  <connection id="169" xr16:uid="{4CC73075-014F-429A-94E0-1689FEB914D1}" name="Connection6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MUL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0" xr16:uid="{F343ADC3-0E24-4613-B20B-2305EB684A2E}" name="Connection68"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MAOF' _x000d_ _x000d_and WEEKEND_DT='31 Oct 2025' and a.ASSET_TYPE in ('01','45','51','56','57','59')  _x000d_and a.schclass='GLOBAL' and a.security is not null and a.UNITS&gt;0   and LAST_NET_ASSETS&gt;1 and f.schclass='GLOBAL' ) _x000d_where units &gt; 0 _x000d_order by 6 desc"/>
  </connection>
  <connection id="171" xr16:uid="{4702F124-F10F-406B-AB67-B54A08D1FD30}" name="Connection69" type="1" refreshedVersion="4"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Oct 2025' and units&lt;&gt;0 and a.security is not null AND A.scheme='TMAOF'_x000d_ order by 6 desc"/>
  </connection>
  <connection id="172" xr16:uid="{8D7783F9-67C1-42C8-B9EE-D8B685D8F45F}" name="Connection70" type="1" refreshedVersion="4"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5' and a.scheme='TMAOF' _x000d_ _x000d_and WEEKEND_DT='31 Oct 2025' and (A.ASSET_TYPE in('35','36','24') _x000d_and a.schclass='GLOBAL' and a.security is not null and a.UNITS&gt;0   and LAST_NET_ASSETS&gt;1 and f.schclass='GLOBAL' ) _x000d_AND (LAST_NET_ASSETS/100000) &gt; 0 order by 6 desc)"/>
  </connection>
  <connection id="173" xr16:uid="{ED546BD0-620F-4797-B598-FA2A76235E0C}" name="Connection71"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5' and a.scheme='TMAOF' _x000d_ _x000d_and WEEKEND_DT='31 Oct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5'_x000d_left outer join  tatamfplus.weeknav d on  d.weekend_dt='31 Oct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5' and scheme='TMAOF' group by app_refer,value_date _x000d_) f  on f.app_refer=a.deal_ID _x000d_WHERE del_date&lt;='31 Oct 2025' AND mat_date &gt;'31 Oct 2025' and  deal_stat &lt;&gt; 'MAT' and a.rectype='L'  and a.scheme='TMAOF')_x000d_order by 6 desc"/>
  </connection>
  <connection id="174" xr16:uid="{781E9185-3AA9-458A-883E-C8D08E73D89F}" name="Connection72"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5' and a.scheme='TMAOF' _x000d_ _x000d_and WEEKEND_DT='31 Oct 2025' and a.ASSET_TYPE in('05','06','07','09','11','12','14','25','29','34','18','52') and LISTED_Y_N='Y'  _x000d_and a.schclass='GLOBAL' and a.security is not null and a.UNITS&gt;0  and LAST_NET_ASSETS&gt;1 and f.schclass='GLOBAL' ) _x000d_where MKTVAL &gt; 0) order by 6 desc"/>
  </connection>
  <connection id="175" xr16:uid="{82698DE2-BFE8-4A9A-A361-642C11EA14E0}" name="Connection73"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Oct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5' and a.scheme='TMAOF' _x000d_ and LAST_NET_ASSETS&gt;1 and f.SCHCLASS='GLOBAL'_x000d_and WEEKEND_DT='31 Oct 2025' and a.ASSET_TYPE in('16','17','19','20','22','03','15'))  _x000d_where MKTVAL &gt; 0 order by 6 desc"/>
  </connection>
  <connection id="176" xr16:uid="{AA31B515-4FD1-4745-BB61-E6F2F04F38CA}" name="Connection74"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MA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7" xr16:uid="{31CC674B-B1EC-4EE9-9E4C-7815AD3413D3}" name="Connection75"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INR' _x000d_ _x000d_and WEEKEND_DT='31 Oct 2025' and a.ASSET_TYPE in ('01','45','51','56','57','59')  _x000d_and a.schclass='GLOBAL' and a.security is not null and a.UNITS&gt;0   and LAST_NET_ASSETS&gt;1 and f.schclass='GLOBAL' ) _x000d_where units &gt; 0 _x000d_order by 6 desc"/>
  </connection>
  <connection id="178" xr16:uid="{9942940F-7B36-4878-8799-C97FC323EC4B}" name="Connection76"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IN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9" xr16:uid="{5BE33430-531E-42C4-89B2-1D05A4FF33A6}" name="Connection77"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TOFE' _x000d_ _x000d_and WEEKEND_DT='31 Oct 2025' and a.ASSET_TYPE in ('01','45','51','56','57','59')  _x000d_and a.schclass='GLOBAL' and a.security is not null and a.UNITS&gt;0   and LAST_NET_ASSETS&gt;1 and f.schclass='GLOBAL' ) _x000d_where units &gt; 0 _x000d_order by 6 desc"/>
  </connection>
  <connection id="180" xr16:uid="{353BD834-CA58-429E-AC0C-19912F144B2D}" name="Connection78"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TOFE'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81" xr16:uid="{EDA84003-08E9-4BCF-8AA9-77107E3B4824}" name="Connection79"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EOF' _x000d_ _x000d_and WEEKEND_DT='31 Oct 2025' and a.ASSET_TYPE in ('01','45','51','56','57','59')  _x000d_and a.schclass='GLOBAL' and a.security is not null and a.UNITS&gt;0   and LAST_NET_ASSETS&gt;1 and f.schclass='GLOBAL' ) _x000d_where units &gt; 0 _x000d_order by 6 desc"/>
  </connection>
  <connection id="182" xr16:uid="{531D0DBB-FCFA-4042-B908-1B784BD75477}" name="Connection80"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E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83" xr16:uid="{9A541401-D08C-44B3-9287-C2E0B1FF5BC4}" name="Connection81"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ISF' _x000d_ _x000d_and WEEKEND_DT='31 Oct 2025' and a.ASSET_TYPE in ('01','45','51','56','57','59')  _x000d_and a.schclass='GLOBAL' and a.security is not null and a.UNITS&gt;0   and LAST_NET_ASSETS&gt;1 and f.schclass='GLOBAL' ) _x000d_where units &gt; 0 _x000d_order by 6 desc"/>
  </connection>
  <connection id="184" xr16:uid="{F428CCD8-B01D-4B1E-A27B-7EC922E609D4}" name="Connection82"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ISF' _x000d_ _x000d_and WEEKEND_DT='31 Oct 2025' and a.ASSET_TYPE  in('02','04','38','46','47','53') _x000d_and a.schclass='GLOBAL' and a.security is not null and a.UNITS&gt;0   and LAST_NET_ASSETS&gt;1 and f.schclass='GLOBAL' ) _x000d_where units &gt; 0 _x000d_order by 6 desc"/>
  </connection>
  <connection id="185" xr16:uid="{15FC0391-D162-4F5B-B205-3DD6FF17343D}" name="Connection83"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I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86" xr16:uid="{01C5CF8F-B61A-4BF1-806F-2A421FEBCEB8}" name="Connection84"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IPHF' _x000d_ _x000d_and WEEKEND_DT='31 Oct 2025' and a.ASSET_TYPE in ('01','45','51','56','57','59')  _x000d_and a.schclass='GLOBAL' and a.security is not null and a.UNITS&gt;0   and LAST_NET_ASSETS&gt;1 and f.schclass='GLOBAL' ) _x000d_where units &gt; 0 _x000d_order by 6 desc"/>
  </connection>
  <connection id="187" xr16:uid="{42516D77-FA54-429B-AA17-BF4A6BFFE8A7}" name="Connection85"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IPH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88" xr16:uid="{D08568F0-5A52-4C28-8D2B-D4E348770650}" name="Connection86"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IIF' _x000d_ _x000d_and WEEKEND_DT='31 Oct 2025' and a.ASSET_TYPE in ('01','45','51','56','57','59')  _x000d_and a.schclass='GLOBAL' and a.security is not null and a.UNITS&gt;0   and LAST_NET_ASSETS&gt;1 and f.schclass='GLOBAL' ) _x000d_where units &gt; 0 _x000d_order by 6 desc"/>
  </connection>
  <connection id="189" xr16:uid="{28099E76-B8E3-4756-9113-BBFA53B912D6}" name="Connection87"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IIF' _x000d_ _x000d_and WEEKEND_DT='31 Oct 2025' and a.ASSET_TYPE  in('02','04','38','46','47','53') _x000d_and a.schclass='GLOBAL' and a.security is not null and a.UNITS&gt;0   and LAST_NET_ASSETS&gt;1 and f.schclass='GLOBAL' ) _x000d_where units &gt; 0 _x000d_order by 6 desc"/>
  </connection>
  <connection id="190" xr16:uid="{288F8E79-2DE7-468B-B731-8DAC3006131B}" name="Connection88"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I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91" xr16:uid="{5260C657-3E45-463C-9C9D-9751D29BC575}" name="Connection89"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ICF' _x000d_ _x000d_and WEEKEND_DT='31 Oct 2025' and a.ASSET_TYPE in ('01','45','51','56','57','59')  _x000d_and a.schclass='GLOBAL' and a.security is not null and a.UNITS&gt;0   and LAST_NET_ASSETS&gt;1 and f.schclass='GLOBAL' ) _x000d_where units &gt; 0 _x000d_order by 6 desc"/>
  </connection>
  <connection id="192" xr16:uid="{2309ADBB-292E-45B0-ACB9-B3192C00E02E}" name="Connection90"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93" xr16:uid="{0D35883F-A71D-4B55-80CD-86CDEC7888C2}" name="Connection91"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HOF' _x000d_ _x000d_and WEEKEND_DT='31 Oct 2025' and a.ASSET_TYPE in ('01','45','51','56','57','59')  _x000d_and a.schclass='GLOBAL' and a.security is not null and a.UNITS&gt;0   and LAST_NET_ASSETS&gt;1 and f.schclass='GLOBAL' ) _x000d_where units &gt; 0 _x000d_order by 6 desc"/>
  </connection>
  <connection id="194" xr16:uid="{57FA140A-C6C2-4BDC-9E7D-F515C9812189}" name="Connection92"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HOF' _x000d_ _x000d_and WEEKEND_DT='31 Oct 2025' and a.ASSET_TYPE  in('02','04','38','46','47','53') _x000d_and a.schclass='GLOBAL' and a.security is not null and a.UNITS&gt;0   and LAST_NET_ASSETS&gt;1 and f.schclass='GLOBAL' ) _x000d_where units &gt; 0 _x000d_order by 6 desc"/>
  </connection>
  <connection id="195" xr16:uid="{6D99669C-2736-4F7A-BB08-0550716C9168}" name="Connection93"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H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96" xr16:uid="{F35E8BD3-2F0E-402A-9A3E-BE8E29BEA7D2}" name="Connection94"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FEF' _x000d_ _x000d_and WEEKEND_DT='31 Oct 2025' and a.ASSET_TYPE in ('01','45','51','56','57','59')  _x000d_and a.schclass='GLOBAL' and a.security is not null and a.UNITS&gt;0   and LAST_NET_ASSETS&gt;1 and f.schclass='GLOBAL' ) _x000d_where units &gt; 0 _x000d_order by 6 desc"/>
  </connection>
  <connection id="197" xr16:uid="{6F4C05CB-2D9C-404E-9173-7832310D0B4D}" name="Connection95"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FEF' _x000d_ _x000d_and WEEKEND_DT='31 Oct 2025' and a.ASSET_TYPE  in('02','04','38','46','47','53') _x000d_and a.schclass='GLOBAL' and a.security is not null and a.UNITS&gt;0   and LAST_NET_ASSETS&gt;1 and f.schclass='GLOBAL' ) _x000d_where units &gt; 0 _x000d_order by 6 desc"/>
  </connection>
  <connection id="198" xr16:uid="{CDAC3570-CA58-4D7F-8FE5-F2457A927C1C}" name="Connection96"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F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99" xr16:uid="{A95D500E-CFE0-4796-B3B0-D7A15DB09D28}" name="Connection97"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MCAPF' _x000d_ _x000d_and WEEKEND_DT='31 Oct 2025' and a.ASSET_TYPE in ('01','45','51','56','57','59')  _x000d_and a.schclass='GLOBAL' and a.security is not null and a.UNITS&gt;0   and LAST_NET_ASSETS&gt;1 and f.schclass='GLOBAL' ) _x000d_where units &gt; 0 _x000d_order by 6 desc"/>
  </connection>
  <connection id="200" xr16:uid="{8D4E7D1E-2038-4B5C-95D5-FBD589D0F3C1}" name="Connection98"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5' and a.scheme='TMCAPF' _x000d_ _x000d_and WEEKEND_DT='31 Oct 2025' and a.ASSET_TYPE  in('02','04','38','46','47','53') _x000d_and a.schclass='GLOBAL' and a.security is not null and a.UNITS&gt;0   and LAST_NET_ASSETS&gt;1 and f.schclass='GLOBAL' ) _x000d_where units &gt; 0 _x000d_order by 6 desc"/>
  </connection>
  <connection id="201" xr16:uid="{E1E0D4DE-9CAA-4379-A9A2-83727C91029E}" name="Connection99"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5',add_months('31 Oct 2025',-6)) AND A.SCHEME ='TM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s>
</file>

<file path=xl/sharedStrings.xml><?xml version="1.0" encoding="utf-8"?>
<sst xmlns="http://schemas.openxmlformats.org/spreadsheetml/2006/main" count="27615" uniqueCount="4111">
  <si>
    <t>Tata GILT Securities Fund</t>
  </si>
  <si>
    <t>(An open‐ended debt scheme investing predominantly in government securities across maturity. A Relatively High Interest Rate Risk and Relatively Low Credit Risk.)</t>
  </si>
  <si>
    <t>• Long Term Capital Appreciation &amp; Regular Income.</t>
  </si>
  <si>
    <t>• Predominant investments in Government Securities.</t>
  </si>
  <si>
    <t>GOI - 7.24% (18/08/2055)</t>
  </si>
  <si>
    <t>IN0020250075</t>
  </si>
  <si>
    <t>GOI - 6.90% (15/04/2065)</t>
  </si>
  <si>
    <t>IN0020250018</t>
  </si>
  <si>
    <t>SGS ANDHRA PRADESH 6.84% (04/06/2038)</t>
  </si>
  <si>
    <t>IN1020250149</t>
  </si>
  <si>
    <t>NAV AS ON 31-OCT-25: RS.21.6697 (REGULAR - IDCW)</t>
  </si>
  <si>
    <t>NAV AS ON 31-OCT-25: RS.24.7295 (DIRECT - IDCW)</t>
  </si>
  <si>
    <t>NAV AS ON 31-OCT-25: RS.87.8276 (DIRECT - GROWTH)</t>
  </si>
  <si>
    <t>NAV AS ON 31-OCT-25: RS.78.17 (REGULAR - GROWTH)</t>
  </si>
  <si>
    <t>NAV AS ON 30-APR-25: RS.21.8197 (REGULAR - IDCW)</t>
  </si>
  <si>
    <t>NAV AS ON 30-APR-25: RS.24.7632 (DIRECT - IDCW)</t>
  </si>
  <si>
    <t>NAV AS ON 30-APR-25: RS.87.9528 (DIRECT - GROWTH)</t>
  </si>
  <si>
    <t>NAV AS ON 30-APR-25: RS.78.7127 (REGULAR - GROWTH)</t>
  </si>
  <si>
    <t>Tata Floating Rate Fund</t>
  </si>
  <si>
    <t>(An open ended debt scheme investing predominantly in floating rate instruments (including Fixed rate instruments converted to floating rate exposures using swaps/ derivatives), A Relatively High Interest Rate Risk and Moderate Credit Risk.))</t>
  </si>
  <si>
    <t xml:space="preserve">This product is suitable for investors who are seeking*: </t>
  </si>
  <si>
    <t>•Regular Income by investing predominantly in a portfolio of floating rate instruments (including Fixed rate instruments converted for floating rate exposures using swaps / derivatives)</t>
  </si>
  <si>
    <t>SGS KARNATAKA 7.45% (20/03/2037)</t>
  </si>
  <si>
    <t>IN1920230357</t>
  </si>
  <si>
    <t>INE514E08GE8</t>
  </si>
  <si>
    <t>INE020B08AA3</t>
  </si>
  <si>
    <t>INE053F08510</t>
  </si>
  <si>
    <t>INE721A07RQ0</t>
  </si>
  <si>
    <t>INE0NR607058</t>
  </si>
  <si>
    <t>INE115A07MW4</t>
  </si>
  <si>
    <t>INE261F08DV4</t>
  </si>
  <si>
    <t>NAV AS ON 31-OCT-25: RS.13.0409 (REGULAR - MONTHLY IDCW)</t>
  </si>
  <si>
    <t>NAV AS ON 31-OCT-25: RS.13.0409 (REGULAR - QUARTERLY IDCW)</t>
  </si>
  <si>
    <t>NAV AS ON 31-OCT-25: RS.13.0409 (REGULAR - PERIODIC IDCW)</t>
  </si>
  <si>
    <t>NAV AS ON 31-OCT-25: RS.13.0409 (REGULAR - GROWTH)</t>
  </si>
  <si>
    <t>NAV AS ON 31-OCT-25: RS.13.2882 (DIRECT - MONTHLY IDCW)</t>
  </si>
  <si>
    <t>NAV AS ON 31-OCT-25: RS.13.2882 (DIRECT - QUARTERLY IDCW)</t>
  </si>
  <si>
    <t>NAV AS ON 31-OCT-25: RS.13.2882 (DIRECT - PERIODIC IDCW)</t>
  </si>
  <si>
    <t>NAV AS ON 31-OCT-25: RS.13.2882 (DIRECT - GROWTH)</t>
  </si>
  <si>
    <t>NAV AS ON 30-APR-25: RS.12.6655 (REGULAR - MONTHLY IDCW)</t>
  </si>
  <si>
    <t>NAV AS ON 30-APR-25: RS.12.6655 (REGULAR - QUARTERLY IDCW)</t>
  </si>
  <si>
    <t>NAV AS ON 30-APR-25: RS.12.6655 (REGULAR - PERIODIC IDCW)</t>
  </si>
  <si>
    <t>NAV AS ON 30-APR-25: RS.12.6655 (REGULAR - GROWTH)</t>
  </si>
  <si>
    <t>NAV AS ON 30-APR-25: RS.12.878 (DIRECT - MONTHLY IDCW)</t>
  </si>
  <si>
    <t>NAV AS ON 30-APR-25: RS.12.878 (DIRECT - QUARTERLY IDCW)</t>
  </si>
  <si>
    <t>NAV AS ON 30-APR-25: RS.12.878 (DIRECT - PERIODIC IDCW)</t>
  </si>
  <si>
    <t>NAV AS ON 30-APR-25: RS.12.878 (DIRECT - GROWTH)</t>
  </si>
  <si>
    <t>(An open-ended Target Maturity Index Fund investing in constituents of CRISIL-IBX Gilt Index – April 2026. A Scheme with Relatively High Interest Rate Risk and Relatively Low Credit Risk.)</t>
  </si>
  <si>
    <t>• Income over the target maturity period.</t>
  </si>
  <si>
    <t>• Investing in constituents similar to composition of CRISIL-IBX Gilt Index – April 2026.</t>
  </si>
  <si>
    <t>GOI - 7.59% (11/01/2026)</t>
  </si>
  <si>
    <t>IN0020150093</t>
  </si>
  <si>
    <t>NAV AS ON 31-OCT-25: RS.12.3724 (REGULAR - IDCW)</t>
  </si>
  <si>
    <t>NAV AS ON 31-OCT-25: RS.12.3724 (REGULAR - GROWTH)</t>
  </si>
  <si>
    <t>NAV AS ON 31-OCT-25: RS.12.4704 (DIRECT - IDCW)</t>
  </si>
  <si>
    <t>NAV AS ON 31-OCT-25: RS.12.4704 (DIRECT - GROWTH)</t>
  </si>
  <si>
    <t>NAV AS ON 30-APR-25: RS.12.0195 (REGULAR - IDCW)</t>
  </si>
  <si>
    <t>NAV AS ON 30-APR-25: RS.12.0195 (REGULAR - GROWTH)</t>
  </si>
  <si>
    <t>NAV AS ON 30-APR-25: RS.12.1006 (DIRECT - IDCW)</t>
  </si>
  <si>
    <t>NAV AS ON 30-APR-25: RS.12.1006 (DIRECT - GROWTH)</t>
  </si>
  <si>
    <t>AVERAGE MATURITY : 0.41 YEARS</t>
  </si>
  <si>
    <t>Tata Corporate Bond Fund</t>
  </si>
  <si>
    <t>•Regular income for medium term.</t>
  </si>
  <si>
    <t>• Predominant investment in corporate debt securities</t>
  </si>
  <si>
    <t>GOI - 6.48% (06/10/2035)</t>
  </si>
  <si>
    <t>IN0020250091</t>
  </si>
  <si>
    <t>SGS UTTAR PRADESH 7.51% (27/03/2038)</t>
  </si>
  <si>
    <t>IN3320230375</t>
  </si>
  <si>
    <t>SDL MAHARASHTRA 7.10% (04/08/2036)</t>
  </si>
  <si>
    <t>IN2220210206</t>
  </si>
  <si>
    <t>GOI - 7.23% (15/04/2039)</t>
  </si>
  <si>
    <t>IN0020240027</t>
  </si>
  <si>
    <t>SGS UTTAR PRADESH 7.41% (14/06/2034)</t>
  </si>
  <si>
    <t>IN3320230037</t>
  </si>
  <si>
    <t>SGS TAMILNADU 7.35% (03/07/2034)</t>
  </si>
  <si>
    <t>IN3120240137</t>
  </si>
  <si>
    <t>SGS MAHARASHTRA 7.72% (23/03/2032)</t>
  </si>
  <si>
    <t>IN2220220239</t>
  </si>
  <si>
    <t>SGS KARNATAKA 7.68% (27/12/2037)</t>
  </si>
  <si>
    <t>IN1920230159</t>
  </si>
  <si>
    <t>SGS MAHARASHTRA 7.23% (04/09/2035)</t>
  </si>
  <si>
    <t>IN2220240229</t>
  </si>
  <si>
    <t>SGS MAHARASHTRA 7.73% (10/01/2036)</t>
  </si>
  <si>
    <t>IN2220230188</t>
  </si>
  <si>
    <t xml:space="preserve">GOI - 6.68% (17/09/2031) </t>
  </si>
  <si>
    <t>IN0020170042</t>
  </si>
  <si>
    <t>GOI - 7.30% (19/06/2053)</t>
  </si>
  <si>
    <t>IN0020230051</t>
  </si>
  <si>
    <t>SGS KARNATAKA 7.42% (06/03/2035)</t>
  </si>
  <si>
    <t>IN1920230290</t>
  </si>
  <si>
    <t>GOI - 7.69% (17/06/2043)</t>
  </si>
  <si>
    <t>IN0020190040</t>
  </si>
  <si>
    <t>** 07.48 % NABARD - 15/09/2028</t>
  </si>
  <si>
    <t>INE261F08EO7</t>
  </si>
  <si>
    <t>** 07.34 % SMALL INDUST DEVLOP BANK  OF INDIA - 26/02/2029</t>
  </si>
  <si>
    <t>INE556F08KS8</t>
  </si>
  <si>
    <t>** 07.68 % NABARD - 30/04/2029</t>
  </si>
  <si>
    <t>INE261F08EG3</t>
  </si>
  <si>
    <t>INE296A07TJ4</t>
  </si>
  <si>
    <t>** 08.85 % POWER FINANCE CORPORATION - 25/05/2029</t>
  </si>
  <si>
    <t>INE134E08KC1</t>
  </si>
  <si>
    <t>INE233A08154</t>
  </si>
  <si>
    <t>** 07.47 % SMALL INDUST DEVLOP BANK  OF INDIA - 05/09/2029</t>
  </si>
  <si>
    <t>INE556F08KR0</t>
  </si>
  <si>
    <t>** 07.49 % SMALL INDUST DEVLOP BANK  OF INDIA - 11/06/2029</t>
  </si>
  <si>
    <t>INE556F08KX8</t>
  </si>
  <si>
    <t>INE414G07JI3</t>
  </si>
  <si>
    <t>** 07.35 % NATIONAL HOUSING BANK - 02/01/2032</t>
  </si>
  <si>
    <t>INE557F08GD6</t>
  </si>
  <si>
    <t>** 07.68 % SMALL INDUST DEVLOP BANK  OF INDIA - 10/09/2027</t>
  </si>
  <si>
    <t>INE556F08KQ2</t>
  </si>
  <si>
    <t>** 07.68 % SMALL INDUST DEVLOP BANK  OF INDIA - 10/08/2027</t>
  </si>
  <si>
    <t>INE556F08KP4</t>
  </si>
  <si>
    <t>INE020B08FF1</t>
  </si>
  <si>
    <t>** 07.69 % NEXUS SELECT TRUST - 28/05/2027</t>
  </si>
  <si>
    <t>INE0NDH07043</t>
  </si>
  <si>
    <t>** 07.24 % POWER FINANCE CORPORATION - 15/01/2035</t>
  </si>
  <si>
    <t>INE134E08NJ0</t>
  </si>
  <si>
    <t>** 06.07 % NABARD - 19/11/2027</t>
  </si>
  <si>
    <t>INE261F08CM5</t>
  </si>
  <si>
    <t>INE115A07OF5</t>
  </si>
  <si>
    <t>INE414G07JL7</t>
  </si>
  <si>
    <t>INE115A07RF8</t>
  </si>
  <si>
    <t>INE752E07MU0</t>
  </si>
  <si>
    <t>INE403D08249</t>
  </si>
  <si>
    <t>INE020B08DT7</t>
  </si>
  <si>
    <t>INE020B08FB0</t>
  </si>
  <si>
    <t>INE115A07QR5</t>
  </si>
  <si>
    <t>INE121A08PS1</t>
  </si>
  <si>
    <t>INE053F08387</t>
  </si>
  <si>
    <t>INE020B08EH0</t>
  </si>
  <si>
    <t>** 07.74 % POWER FINANCE CORPORATION - 29/01/2028</t>
  </si>
  <si>
    <t>INE134E08JI0</t>
  </si>
  <si>
    <t>INE071G07603</t>
  </si>
  <si>
    <t>INE033L07HY2</t>
  </si>
  <si>
    <t>INE115A07QW5</t>
  </si>
  <si>
    <t>INE115A07QS3</t>
  </si>
  <si>
    <t>INE020B08FR6</t>
  </si>
  <si>
    <t>INE414G07JM5</t>
  </si>
  <si>
    <t>INE033L07HQ8</t>
  </si>
  <si>
    <t>** 08.02 % MINDSPACE BUSINESS PARKS REIT - 13/04/2026</t>
  </si>
  <si>
    <t>INE0CCU07074</t>
  </si>
  <si>
    <t>INE115A07RH4</t>
  </si>
  <si>
    <t>INE377Y07565</t>
  </si>
  <si>
    <t>** 07.95 % MINDSPACE BUSINESS PARKS REIT - 27/07/2027</t>
  </si>
  <si>
    <t>INE0CCU07066</t>
  </si>
  <si>
    <t>CRISIL-AAA(CE)</t>
  </si>
  <si>
    <t>INE103D08039</t>
  </si>
  <si>
    <t>** 09.10 % POWER FINANCE CORPORATION - 23/03/2029</t>
  </si>
  <si>
    <t>INE134E08JX9</t>
  </si>
  <si>
    <t>INE020B08CU7</t>
  </si>
  <si>
    <t>INE414G07JO1</t>
  </si>
  <si>
    <t>INE909H08337</t>
  </si>
  <si>
    <t>INE053F07BA5</t>
  </si>
  <si>
    <t>INE115A07OR0</t>
  </si>
  <si>
    <t>INE053F07BC1</t>
  </si>
  <si>
    <t>** 07.58 % SIDDHIVINAYAK SECURITISATION TRUST - 28/09/2030</t>
  </si>
  <si>
    <t>INE2I7F15012</t>
  </si>
  <si>
    <t>NAV AS ON 31-OCT-25: RS.12.6182 (REGULAR - MONTHLY IDCW)</t>
  </si>
  <si>
    <t>NAV AS ON 31-OCT-25: RS.12.6182 (REGULAR - QUARTERLY IDCW)</t>
  </si>
  <si>
    <t>NAV AS ON 31-OCT-25: RS.12.6182 (REGULAR - PERIODIC IDCW)</t>
  </si>
  <si>
    <t>NAV AS ON 31-OCT-25: RS.12.6182 (REGULAR - GROWTH)</t>
  </si>
  <si>
    <t>NAV AS ON 31-OCT-25: RS.12.9013 (DIRECT - MONTHLY IDCW)</t>
  </si>
  <si>
    <t>NAV AS ON 31-OCT-25: RS.12.9013 (DIRECT - QUARTERLY IDCW)</t>
  </si>
  <si>
    <t>NAV AS ON 31-OCT-25: RS.12.9013 (DIRECT - PERIODIC IDCW)</t>
  </si>
  <si>
    <t>NAV AS ON 31-OCT-25: RS.12.9013 (DIRECT - GROWTH)</t>
  </si>
  <si>
    <t>NAV AS ON 30-APR-25: RS.12.3141 (REGULAR - MONTHLY IDCW)</t>
  </si>
  <si>
    <t>NAV AS ON 30-APR-25: RS.12.3141 (REGULAR - QUARTERLY IDCW)</t>
  </si>
  <si>
    <t>NAV AS ON 30-APR-25: RS.12.3141 (REGULAR - PERIODIC IDCW)</t>
  </si>
  <si>
    <t>NAV AS ON 30-APR-25: RS.12.3141 (REGULAR - GROWTH)</t>
  </si>
  <si>
    <t>NAV AS ON 30-APR-25: RS.12.5564 (DIRECT - MONTHLY IDCW)</t>
  </si>
  <si>
    <t>NAV AS ON 30-APR-25: RS.12.5564 (DIRECT - QUARTERLY IDCW)</t>
  </si>
  <si>
    <t>NAV AS ON 30-APR-25: RS.12.5564 (DIRECT - PERIODIC IDCW)</t>
  </si>
  <si>
    <t>NAV AS ON 30-APR-25: RS.12.5564 (DIRECT - GROWTH)</t>
  </si>
  <si>
    <t>Tata Aggressive Hybrid Fund</t>
  </si>
  <si>
    <t>(An open-ended hybrid scheme investing predominantly in equity &amp; equity related instruments)</t>
  </si>
  <si>
    <t>•Investment predominantly in equity &amp; equity related instruments (65% - 80%) &amp; some portion (between 20% to 35%) in fixed income instruments.</t>
  </si>
  <si>
    <t>SGS MAHARASHTRA 6.76% (23/04/2037)</t>
  </si>
  <si>
    <t>IN2220250012</t>
  </si>
  <si>
    <t>SGS GUJARAT 7.64% (10/01/2031)</t>
  </si>
  <si>
    <t>IN1520230187</t>
  </si>
  <si>
    <t>GOI - 7.17% (17/04/2030)</t>
  </si>
  <si>
    <t>IN0020230036</t>
  </si>
  <si>
    <t>GOI - 7.09% (25/11/2074)</t>
  </si>
  <si>
    <t>IN0020240142</t>
  </si>
  <si>
    <t>SDL GUJARAT  7.80% (27/12/2027)</t>
  </si>
  <si>
    <t>IN1520170151</t>
  </si>
  <si>
    <t>SGS MAHARASHTRA 7.45% (20/03/2037)</t>
  </si>
  <si>
    <t>IN2220230295</t>
  </si>
  <si>
    <t>GOI - 7.26% (22/08/2032)</t>
  </si>
  <si>
    <t>IN0020220060</t>
  </si>
  <si>
    <t>SGS UTTAR PRADESH 7.62% (20/12/2034)</t>
  </si>
  <si>
    <t>IN3320230227</t>
  </si>
  <si>
    <t>SGS TAMILNADU 7.42% (03/04/2034)</t>
  </si>
  <si>
    <t>IN3120240012</t>
  </si>
  <si>
    <t>SDL UTTAR PRADESH 7.85% (27/12/2027)</t>
  </si>
  <si>
    <t>IN3320170167</t>
  </si>
  <si>
    <t>SGS WEST BENGAL 7.53% (27/03/2044)</t>
  </si>
  <si>
    <t>IN3420230317</t>
  </si>
  <si>
    <t>GOI - 8.13% (22/06/2045)</t>
  </si>
  <si>
    <t>IN0020150044</t>
  </si>
  <si>
    <t>GOI - 7.25% (12/06/2063)</t>
  </si>
  <si>
    <t>IN0020230044</t>
  </si>
  <si>
    <t>GOI -  8.30% (02/07/2040)</t>
  </si>
  <si>
    <t>IN0020100031</t>
  </si>
  <si>
    <t>SGS MAHARASHTRA 7.21% (21/08/2035)</t>
  </si>
  <si>
    <t>IN2220240146</t>
  </si>
  <si>
    <t>GOI - 6.19% (16/09/2034)</t>
  </si>
  <si>
    <t>IN0020200096</t>
  </si>
  <si>
    <t>SDL MAHARASHTRA 7.33% (13/09/2027)</t>
  </si>
  <si>
    <t>IN2220170103</t>
  </si>
  <si>
    <t>GOI - 6.57% (05/12/2033)</t>
  </si>
  <si>
    <t>IN0020160100</t>
  </si>
  <si>
    <t>INE115A07QN4</t>
  </si>
  <si>
    <t>INE121A08PP7</t>
  </si>
  <si>
    <t>** 07.40 % NABARD - 29/04/2030</t>
  </si>
  <si>
    <t>INE261F08EL3</t>
  </si>
  <si>
    <t>INE121A07SG2</t>
  </si>
  <si>
    <t>INE477A07373</t>
  </si>
  <si>
    <t>** 07.55 % POWER FINANCE CORPORATION - 15/07/2026</t>
  </si>
  <si>
    <t>INE134E08ML8</t>
  </si>
  <si>
    <t>INE484J08048</t>
  </si>
  <si>
    <t>INE225R08048</t>
  </si>
  <si>
    <t>INE071G07660</t>
  </si>
  <si>
    <t>INE053F08122</t>
  </si>
  <si>
    <t>INE941D07208</t>
  </si>
  <si>
    <t>NAV AS ON 31-OCT-25: RS.446.533 (REGULAR - GROWTH)</t>
  </si>
  <si>
    <t>NAV AS ON 31-OCT-25: RS.91.005 (REGULAR - IDCW)</t>
  </si>
  <si>
    <t>NAV AS ON 31-OCT-25: RS.88.5085 (REGULAR - MONTHLY IDCW)</t>
  </si>
  <si>
    <t>NAV AS ON 31-OCT-25: RS.502.674 (DIRECT - GROWTH)</t>
  </si>
  <si>
    <t>NAV AS ON 31-OCT-25: RS.110.225 (DIRECT - IDCW)</t>
  </si>
  <si>
    <t>NAV AS ON 31-OCT-25: RS.105.1571 (DIRECT - MONTHLY IDCW)</t>
  </si>
  <si>
    <t>NAV AS ON 30-APR-25: RS.422.8596 (REGULAR - GROWTH)</t>
  </si>
  <si>
    <t>NAV AS ON 30-APR-25: RS.86.1803 (REGULAR - IDCW)</t>
  </si>
  <si>
    <t>NAV AS ON 30-APR-25: RS.85.9432 (REGULAR - MONTHLY IDCW)</t>
  </si>
  <si>
    <t>NAV AS ON 30-APR-25: RS.473.783 (DIRECT - GROWTH)</t>
  </si>
  <si>
    <t>NAV AS ON 30-APR-25: RS.103.8897 (DIRECT - IDCW)</t>
  </si>
  <si>
    <t>NAV AS ON 30-APR-25: RS.101.2359 (DIRECT - MONTHLY IDCW)</t>
  </si>
  <si>
    <t>Tata Ultra Short Term Fund</t>
  </si>
  <si>
    <t>(An open ended ultra‐short term debt scheme investing in instruments such that the Macaulay duration (Refer page 17 of SID) of the portfolio is between 3 months and 6 months. A Relatively Low Interest Rate Risk and Moderate Credit Risk.)</t>
  </si>
  <si>
    <t>•Regular Income Over Short Term.</t>
  </si>
  <si>
    <t>•Investment in Debt &amp; Money Market instruments such that the Macaulay Duration of the portfolio is between 3 months - 6 months.</t>
  </si>
  <si>
    <t>INE733E08254</t>
  </si>
  <si>
    <t>** 07.50 % NABARD - 31/08/2026</t>
  </si>
  <si>
    <t>INE261F08EA6</t>
  </si>
  <si>
    <t>** 07.22 % NATIONAL HOUSING BANK - 23/07/2026</t>
  </si>
  <si>
    <t>INE557F08FR8</t>
  </si>
  <si>
    <t>** 07.23 % SMALL INDUST DEVLOP BANK  OF INDIA - 09/03/2026</t>
  </si>
  <si>
    <t>INE556F08KC2</t>
  </si>
  <si>
    <t>INE667F07IJ8</t>
  </si>
  <si>
    <t>** 07.40 % NABARD - 30/01/2026</t>
  </si>
  <si>
    <t>INE261F08DO9</t>
  </si>
  <si>
    <t>INE202B07JR4</t>
  </si>
  <si>
    <t>INE289B07081</t>
  </si>
  <si>
    <t>INE539K07270</t>
  </si>
  <si>
    <t>** 07.11 % SMALL INDUST DEVLOP BANK  OF INDIA - 27/02/2026</t>
  </si>
  <si>
    <t>INE556F08KB4</t>
  </si>
  <si>
    <t>** 07.25 % EXIM - 01/02/2027</t>
  </si>
  <si>
    <t>INE514E08FJ9</t>
  </si>
  <si>
    <t>INE721A07RZ1</t>
  </si>
  <si>
    <t>** 07.70 % POWER FINANCE CORPORATION - 15/09/2026</t>
  </si>
  <si>
    <t>INE134E08MK0</t>
  </si>
  <si>
    <t>INE530B07435</t>
  </si>
  <si>
    <t>INE020B08DH2</t>
  </si>
  <si>
    <t>INE516Y07519</t>
  </si>
  <si>
    <t>INE916DA7SH1</t>
  </si>
  <si>
    <t>** 07.57 % NABARD - 19/03/2026</t>
  </si>
  <si>
    <t>INE261F08DW2</t>
  </si>
  <si>
    <t>INE721A07JX3</t>
  </si>
  <si>
    <t>INE477A07423</t>
  </si>
  <si>
    <t>INE020B08FA2</t>
  </si>
  <si>
    <t>INE572E07167</t>
  </si>
  <si>
    <t>INE053F08304</t>
  </si>
  <si>
    <t>CRISIL-AA-</t>
  </si>
  <si>
    <t>INE896L07AI0</t>
  </si>
  <si>
    <t>** 07.58 % NABARD - 31/07/2026</t>
  </si>
  <si>
    <t>INE261F08DX0</t>
  </si>
  <si>
    <t>INE012I07041</t>
  </si>
  <si>
    <t>INE896L07AH2</t>
  </si>
  <si>
    <t>INE432R07422</t>
  </si>
  <si>
    <t>** - BANK OF INDIA - CD - 10/03/2026</t>
  </si>
  <si>
    <t>INE084A16EK5</t>
  </si>
  <si>
    <t>** TREASURY BILL 182 DAYS (11/12/2025)</t>
  </si>
  <si>
    <t>IN002025Y115</t>
  </si>
  <si>
    <t>INE095A163B2</t>
  </si>
  <si>
    <t>INE040A16GS5</t>
  </si>
  <si>
    <t>INE040A16GE5</t>
  </si>
  <si>
    <t>** - UNION BANK OF INDIA - CD - 27/02/2026</t>
  </si>
  <si>
    <t>INE692A16IX9</t>
  </si>
  <si>
    <t>** - BANK OF BARODA - CD - 09/02/2026</t>
  </si>
  <si>
    <t>INE028A16JN5</t>
  </si>
  <si>
    <t>INE700G14PZ2</t>
  </si>
  <si>
    <t>** - BANK OF BARODA - CD - 27/01/2026</t>
  </si>
  <si>
    <t>INE028A16JH7</t>
  </si>
  <si>
    <t>INE238AD6AM2</t>
  </si>
  <si>
    <t>** - BANK OF BARODA - CD - 24/02/2026</t>
  </si>
  <si>
    <t>INE028A16JJ3</t>
  </si>
  <si>
    <t>** TREASURY BILL 182 DAYS (30/04/2026)</t>
  </si>
  <si>
    <t>IN002025Y313</t>
  </si>
  <si>
    <t>** TREASURY BILL 364 DAYS (18/12/2025)</t>
  </si>
  <si>
    <t>IN002024Z362</t>
  </si>
  <si>
    <t>** TREASURY BILL 364 DAYS (13/11/2025)</t>
  </si>
  <si>
    <t>IN002024Z313</t>
  </si>
  <si>
    <t>INE732I14BF3</t>
  </si>
  <si>
    <t>INE095A16Y84</t>
  </si>
  <si>
    <t>** - MUTHOOT FINCORP - CP - 08/01/2026</t>
  </si>
  <si>
    <t>INE549K14BV4</t>
  </si>
  <si>
    <t>** - MASHREQ BANK - CD - 30/01/2026</t>
  </si>
  <si>
    <t>INE0JOL16033</t>
  </si>
  <si>
    <t>** - SMALL INDUST DEVLOP BANK  OF INDIA - CP - 03/03/2026</t>
  </si>
  <si>
    <t>INE556F14LG9</t>
  </si>
  <si>
    <t>** - MASHREQ BANK - CD - 27/02/2026</t>
  </si>
  <si>
    <t>INE0JOL16041</t>
  </si>
  <si>
    <t>INE040A16GN6</t>
  </si>
  <si>
    <t>INE896L14EO6</t>
  </si>
  <si>
    <t>INE095A166B5</t>
  </si>
  <si>
    <t>INE168A16NB6</t>
  </si>
  <si>
    <t>** - MUTHOOT FINCORP - CP - 23/06/2026</t>
  </si>
  <si>
    <t>INE549K14BZ5</t>
  </si>
  <si>
    <t>INE523L14864</t>
  </si>
  <si>
    <t>NAV AS ON 31-OCT-25: RS.10.3803 (REGULAR - WEEKLY IDCW)</t>
  </si>
  <si>
    <t>NAV AS ON 31-OCT-25: RS.14.4531 (REGULAR - MONTHLY IDCW)</t>
  </si>
  <si>
    <t>NAV AS ON 31-OCT-25: RS.14.45 (REGULAR - GROWTH)</t>
  </si>
  <si>
    <t>NAV AS ON 31-OCT-25: RS.10.4075 (DIRECT - WEEKLY IDCW)</t>
  </si>
  <si>
    <t>NAV AS ON 31-OCT-25: RS.15.2463 (DIRECT - MONTHLY IDCW)</t>
  </si>
  <si>
    <t>NAV AS ON 31-OCT-25: RS.15.2298 (DIRECT - GROWTH)</t>
  </si>
  <si>
    <t>NAV AS ON 30-APR-25: RS.10.3762 (REGULAR - WEEKLY IDCW)</t>
  </si>
  <si>
    <t>NAV AS ON 30-APR-25: RS.14.0261 (REGULAR - MONTHLY IDCW)</t>
  </si>
  <si>
    <t>NAV AS ON 30-APR-25: RS.14.0252 (REGULAR - GROWTH)</t>
  </si>
  <si>
    <t>NAV AS ON 30-APR-25: RS.10.4029 (DIRECT - WEEKLY IDCW)</t>
  </si>
  <si>
    <t>NAV AS ON 30-APR-25: RS.14.7324 (DIRECT - MONTHLY IDCW)</t>
  </si>
  <si>
    <t>NAV AS ON 30-APR-25: RS.14.7183 (DIRECT - GROWTH)</t>
  </si>
  <si>
    <t>Tata Treasury Advantage Fund</t>
  </si>
  <si>
    <t>(An open ended low duration debt scheme investing in instruments such that the Macaulay duration of portfolio is
between 6 months and 12 months. (Refer page 15 of the SID).A Moderate Interest Rate Risk and Moderate Credit Risk.)</t>
  </si>
  <si>
    <t>• Regular Fixed Income for Short Term.</t>
  </si>
  <si>
    <t>• Investment in Debt &amp; Money Market Instruments.</t>
  </si>
  <si>
    <t>B-II</t>
  </si>
  <si>
    <t>SDL KERALA 7.80% (15/03/2027)</t>
  </si>
  <si>
    <t>IN2020160155</t>
  </si>
  <si>
    <t>SDL ANDHRA PRADESH 6.55% (27/05/2028)</t>
  </si>
  <si>
    <t>IN1020200144</t>
  </si>
  <si>
    <t>SDL GUJARAT 7.45% (24/03/2030)</t>
  </si>
  <si>
    <t>IN1520190225</t>
  </si>
  <si>
    <t>SDL ANDHRA PRADESH 7.02% (26/02/2030)</t>
  </si>
  <si>
    <t>IN1020190493</t>
  </si>
  <si>
    <t>SGS KARNATAKA 6.95% (25/09/2028)</t>
  </si>
  <si>
    <t>IN1920240018</t>
  </si>
  <si>
    <t>SDL HARYANA 7.63% (01/06/2028)</t>
  </si>
  <si>
    <t>IN1620220070</t>
  </si>
  <si>
    <t>SDL MADHYA PRADESH 8.42% (08/08/2028)</t>
  </si>
  <si>
    <t>IN2120180053</t>
  </si>
  <si>
    <t>SDL KARNATAKA 7.76% (13/12/2027)</t>
  </si>
  <si>
    <t>IN1920170116</t>
  </si>
  <si>
    <t xml:space="preserve">SDL GUJARAT 8.50% (28/11/2028) </t>
  </si>
  <si>
    <t>IN1520180200</t>
  </si>
  <si>
    <t>SDL GUJARAT 6.45% (06/01/2030)</t>
  </si>
  <si>
    <t>IN1520200248</t>
  </si>
  <si>
    <t>SDL KARNATAKA 8.06% (27/03/2029)</t>
  </si>
  <si>
    <t>IN1920180222</t>
  </si>
  <si>
    <t>SDL GUJARAT 8.17% (19/12/2028)</t>
  </si>
  <si>
    <t>IN1520180226</t>
  </si>
  <si>
    <t>SDL GUJARAT 8.08% (26/12/2028)</t>
  </si>
  <si>
    <t>IN1520180234</t>
  </si>
  <si>
    <t>SGS GUJARAT 7.66% (22/02/2030)</t>
  </si>
  <si>
    <t>IN1520220246</t>
  </si>
  <si>
    <t>SGS GUJARAT 7.38% (26/04/2030)</t>
  </si>
  <si>
    <t>IN1520230013</t>
  </si>
  <si>
    <t>SDL MAHARASHTRA 6.54% (27/05/2030)</t>
  </si>
  <si>
    <t>IN2220200033</t>
  </si>
  <si>
    <t>SDL KARNATAKA 08.08% (26/12/2028)</t>
  </si>
  <si>
    <t>IN1920180115</t>
  </si>
  <si>
    <t>SDL TAMILNADU 8.28% (21/02/2028)</t>
  </si>
  <si>
    <t>IN3120170128</t>
  </si>
  <si>
    <t>SDL TAMILNADU 08.68% (10/10/2028)</t>
  </si>
  <si>
    <t>IN3120180143</t>
  </si>
  <si>
    <t>SDL KARNATAKA 8.52% (28/11/2028)</t>
  </si>
  <si>
    <t>IN1920180081</t>
  </si>
  <si>
    <t>INE756I07EO2</t>
  </si>
  <si>
    <t>INE296A07SJ6</t>
  </si>
  <si>
    <t>** 07.53 % NABARD - 24/03/2028</t>
  </si>
  <si>
    <t>INE261F08EM1</t>
  </si>
  <si>
    <t>INE033L07IO1</t>
  </si>
  <si>
    <t>INE941D07158</t>
  </si>
  <si>
    <t>INE667F07IZ4</t>
  </si>
  <si>
    <t>INE071G07819</t>
  </si>
  <si>
    <t>** 07.40 % NATIONAL HOUSING BANK - 16/07/2026</t>
  </si>
  <si>
    <t>INE557F08FS6</t>
  </si>
  <si>
    <t>INE115A07QB9</t>
  </si>
  <si>
    <t>** 07.00 % MINDSPACE BUSINESS PARKS REIT - 14/09/2027</t>
  </si>
  <si>
    <t>INE0CCU07165</t>
  </si>
  <si>
    <t>** 07.20 % KNOWLEDGE REALTY TRUST - 26/09/2028</t>
  </si>
  <si>
    <t>INE1JAR07010</t>
  </si>
  <si>
    <t>INE511C07912</t>
  </si>
  <si>
    <t>INE00V208124</t>
  </si>
  <si>
    <t>INE033L07IL7</t>
  </si>
  <si>
    <t>INE756I07EN4</t>
  </si>
  <si>
    <t>INE733E07JX0</t>
  </si>
  <si>
    <t>INE071G07462</t>
  </si>
  <si>
    <t>INE733E07KA6</t>
  </si>
  <si>
    <t>INE692Q07431</t>
  </si>
  <si>
    <t>INE511C07946</t>
  </si>
  <si>
    <t>INE16J715027</t>
  </si>
  <si>
    <t>INE16J715019</t>
  </si>
  <si>
    <t>INE040A16HF0</t>
  </si>
  <si>
    <t>** - SMALL INDUST DEVLOP BANK  OF INDIA - CD - 27/02/2026</t>
  </si>
  <si>
    <t>INE556F16BB6</t>
  </si>
  <si>
    <t>IN002024Z420</t>
  </si>
  <si>
    <t>INE238AD6BB3</t>
  </si>
  <si>
    <t>** TREASURY BILL 182 DAYS (19/02/2026)</t>
  </si>
  <si>
    <t>IN002025Y214</t>
  </si>
  <si>
    <t>INE860H144V6</t>
  </si>
  <si>
    <t>** - SMALL INDUST DEVLOP BANK  OF INDIA - CD - 11/03/2026</t>
  </si>
  <si>
    <t>INE556F16BD2</t>
  </si>
  <si>
    <t>** - INDIAN BANK - CD - 19/03/2026</t>
  </si>
  <si>
    <t>INE562A16OL7</t>
  </si>
  <si>
    <t>INE238AD6AZ4</t>
  </si>
  <si>
    <t>INE238AD6BC1</t>
  </si>
  <si>
    <t>** - CANARA BANK - CD - 26/12/2025</t>
  </si>
  <si>
    <t>INE476A16ZW3</t>
  </si>
  <si>
    <t>** TREASURY BILL 364 DAYS (26/03/2026)</t>
  </si>
  <si>
    <t>IN002024Z503</t>
  </si>
  <si>
    <t>INE144H14HQ7</t>
  </si>
  <si>
    <t>** - SMALL INDUST DEVLOP BANK  OF INDIA - CD - 24/09/2026</t>
  </si>
  <si>
    <t>INE556F16BK7</t>
  </si>
  <si>
    <t>NAV AS ON 31-OCT-25: RS.1003.5288 (REGULAR - DAILY IDCW)</t>
  </si>
  <si>
    <t>NAV AS ON 31-OCT-25: RS.1008.5651 (REGULAR - WEEKLY IDCW)</t>
  </si>
  <si>
    <t>NAV AS ON 31-OCT-25: RS.4015.762 (REGULAR - GROWTH)</t>
  </si>
  <si>
    <t>NAV AS ON 31-OCT-25: RS.2545.3019 (REGULAR - PERIODIC IDCW)</t>
  </si>
  <si>
    <t>NAV AS ON 31-OCT-25: RS.1003.5316 (DIRECT - DAILY IDCW)</t>
  </si>
  <si>
    <t>NAV AS ON 31-OCT-25: RS.1008.593 (DIRECT - WEEKLY IDCW)</t>
  </si>
  <si>
    <t>NAV AS ON 31-OCT-25: RS.4134.372 (DIRECT - GROWTH)</t>
  </si>
  <si>
    <t>NAV AS ON 31-OCT-25: RS.2622.1493 (DIRECT - PERIODIC IDCW)</t>
  </si>
  <si>
    <t>NAV AS ON 30-APR-25: RS.1005.5056 (REGULAR - DAILY IDCW)</t>
  </si>
  <si>
    <t>NAV AS ON 30-APR-25: RS.1008.1392 (REGULAR - WEEKLY IDCW)</t>
  </si>
  <si>
    <t>NAV AS ON 30-APR-25: RS.3888.8367 (REGULAR - GROWTH)</t>
  </si>
  <si>
    <t>NAV AS ON 30-APR-25: RS.2464.5482 (REGULAR - PERIODIC IDCW)</t>
  </si>
  <si>
    <t>NAV AS ON 30-APR-25: RS.1005.5056 (DIRECT - DAILY IDCW)</t>
  </si>
  <si>
    <t>NAV AS ON 30-APR-25: RS.1008.1486 (DIRECT - WEEKLY IDCW)</t>
  </si>
  <si>
    <t>NAV AS ON 30-APR-25: RS.3997.0478 (DIRECT - GROWTH)</t>
  </si>
  <si>
    <t>NAV AS ON 30-APR-25: RS.2534.8783 (DIRECT - PERIODIC IDCW)</t>
  </si>
  <si>
    <t>Tata Short Term Bond Fund</t>
  </si>
  <si>
    <t>(An open ended short term debt scheme investing in instruments with Macaulay duration between 1 year and 3 years (Refer to page no. 15 of SID). A Relatively High Interest Rate Risk and Moderate Credit Risk.)</t>
  </si>
  <si>
    <t>•Regular Fixed Income for Short Term.</t>
  </si>
  <si>
    <t>•Investment in Debt / Money Market instruments / GovernmentSecurities.</t>
  </si>
  <si>
    <t xml:space="preserve">Interest Rate Risk </t>
  </si>
  <si>
    <t>↓</t>
  </si>
  <si>
    <t>B-III</t>
  </si>
  <si>
    <t>ROADSTAR INFRA INVESTMENT TRUST - INV-IT</t>
  </si>
  <si>
    <t>INE0JEI23010</t>
  </si>
  <si>
    <t>INF277KA1372</t>
  </si>
  <si>
    <t>SDL GUJARAT 7.11% (17/03/2031)</t>
  </si>
  <si>
    <t>IN1520200297</t>
  </si>
  <si>
    <t>SGS ANDHRA PRADESH 6.77% (06/08/2031)</t>
  </si>
  <si>
    <t>IN1020250255</t>
  </si>
  <si>
    <t>SGS MAHARASHTRA 7.70% (08/11/2034)</t>
  </si>
  <si>
    <t>IN2220230147</t>
  </si>
  <si>
    <t>SGS TAMILNADU 7.44% (20/03/2034)</t>
  </si>
  <si>
    <t>IN3120230484</t>
  </si>
  <si>
    <t>SDL TAMILNADU 8.18% (19/12/2028)</t>
  </si>
  <si>
    <t>IN3120180192</t>
  </si>
  <si>
    <t>** 07.59 % NATIONAL HOUSING BANK - 08/09/2027</t>
  </si>
  <si>
    <t>INE557F08FZ1</t>
  </si>
  <si>
    <t>INE053F07AD1</t>
  </si>
  <si>
    <t>** 07.83 % SMALL INDUST DEVLOP BANK  OF INDIA - 24/11/2028</t>
  </si>
  <si>
    <t>INE556F08KL3</t>
  </si>
  <si>
    <t>** 07.59 % POWER FINANCE CORPORATION - 17/01/2028</t>
  </si>
  <si>
    <t>INE134E08LX5</t>
  </si>
  <si>
    <t>** 07.70 % NABARD - 30/09/2027</t>
  </si>
  <si>
    <t>INE261F08EI9</t>
  </si>
  <si>
    <t>INE377Y07532</t>
  </si>
  <si>
    <t>INE020B08FZ9</t>
  </si>
  <si>
    <t>INE115A07QO2</t>
  </si>
  <si>
    <t>INE752E08551</t>
  </si>
  <si>
    <t>INE936D07182</t>
  </si>
  <si>
    <t>** 07.51 % SMALL INDUST DEVLOP BANK  OF INDIA - 12/06/2028</t>
  </si>
  <si>
    <t>INE556F08KU4</t>
  </si>
  <si>
    <t>INE020B08EK4</t>
  </si>
  <si>
    <t>** 07.45 % POWER FINANCE CORPORATION - 15/07/2028</t>
  </si>
  <si>
    <t>INE134E08NP7</t>
  </si>
  <si>
    <t>IND-AAA</t>
  </si>
  <si>
    <t>INE357L07499</t>
  </si>
  <si>
    <t>** 07.44 % POWER FINANCE CORPORATION - 11/06/2027</t>
  </si>
  <si>
    <t>INE134E08JC3</t>
  </si>
  <si>
    <t>** 07.62 % EXIM - 01/09/2026</t>
  </si>
  <si>
    <t>INE514E08FG5</t>
  </si>
  <si>
    <t>** 07.55 % SMALL INDUST DEVLOP BANK  OF INDIA - 22/09/2026</t>
  </si>
  <si>
    <t>INE556F08KJ7</t>
  </si>
  <si>
    <t>INE115A07RG6</t>
  </si>
  <si>
    <t>** 06.66 % SMALL INDUST DEVLOP BANK  OF INDIA - 25/10/2028</t>
  </si>
  <si>
    <t>INE556F08KZ3</t>
  </si>
  <si>
    <t>INE053F07AY7</t>
  </si>
  <si>
    <t>INE115A07QY1</t>
  </si>
  <si>
    <t>INE033L07IM5</t>
  </si>
  <si>
    <t>** 07.44 % SMALL INDUST DEVLOP BANK  OF INDIA - 10/04/2028</t>
  </si>
  <si>
    <t>INE556F08KT6</t>
  </si>
  <si>
    <t>** 07.20 % MINDSPACE BUSINESS PARKS REIT - 10/05/2030</t>
  </si>
  <si>
    <t>INE0CCU07140</t>
  </si>
  <si>
    <t>INE053F08502</t>
  </si>
  <si>
    <t>** 08.27 % NATIONAL HIGHWAYS AUTHORITY OF INDIA - 28/03/2029</t>
  </si>
  <si>
    <t>INE906B07GP0</t>
  </si>
  <si>
    <t>INE1CBK15029</t>
  </si>
  <si>
    <t>INE040A16HN4</t>
  </si>
  <si>
    <t>NAV AS ON 31-OCT-25: RS.22.025 (REGULAR - MONTHLY IDCW)</t>
  </si>
  <si>
    <t>NAV AS ON 31-OCT-25: RS.48.7722 (REGULAR - GROWTH)</t>
  </si>
  <si>
    <t>NAV AS ON 31-OCT-25: RS.24.5759 (DIRECT - MONTHLY IDCW)</t>
  </si>
  <si>
    <t>NAV AS ON 31-OCT-25: RS.54.1071 (DIRECT - GROWTH)</t>
  </si>
  <si>
    <t>NAV AS ON 31-OCT-25: RS.25.8408 (REGULAR - PERIODIC IDCW)</t>
  </si>
  <si>
    <t>NAV AS ON 31-OCT-25: RS.28.7115 (DIRECT - PERIODIC IDCW)</t>
  </si>
  <si>
    <t>NAV AS ON 30-APR-25: RS.21.4855 (REGULAR - MONTHLY IDCW)</t>
  </si>
  <si>
    <t>NAV AS ON 30-APR-25: RS.47.5758 (REGULAR - GROWTH)</t>
  </si>
  <si>
    <t>NAV AS ON 30-APR-25: RS.23.8731 (DIRECT - MONTHLY IDCW)</t>
  </si>
  <si>
    <t>NAV AS ON 30-APR-25: RS.52.5636 (DIRECT - GROWTH)</t>
  </si>
  <si>
    <t>NAV AS ON 30-APR-25: RS.25.208 (REGULAR - PERIODIC IDCW)</t>
  </si>
  <si>
    <t>NAV AS ON 30-APR-25: RS.27.8912 (DIRECT - PERIODIC IDCW)</t>
  </si>
  <si>
    <t>Tata Overnight Fund</t>
  </si>
  <si>
    <t>(An open ended Debt scheme investing in Overnight Securities. A Relatively Low Interest Rate Risk and Relatively Low Credit Risk.)</t>
  </si>
  <si>
    <t>•To generate reasonable returns in line with overnight rates and high liquidity over short term.</t>
  </si>
  <si>
    <t>•Investment in debt and money market instruments havingmaturity of upto 1 business day.</t>
  </si>
  <si>
    <t>A-I</t>
  </si>
  <si>
    <t>YIELD</t>
  </si>
  <si>
    <t>A) MONEY MARKET INSTRUMENTS</t>
  </si>
  <si>
    <t>IN002025Y099</t>
  </si>
  <si>
    <t>(B) TREPS</t>
  </si>
  <si>
    <t>NAV AS ON 31-OCT-25: RS.1000.0001 (REGULAR - DAILY IDCW)</t>
  </si>
  <si>
    <t>NAV AS ON 31-OCT-25: RS.1381.3637 (REGULAR - GROWTH)</t>
  </si>
  <si>
    <t>NAV AS ON 31-OCT-25: RS.1000 (DIRECT - DAILY IDCW)</t>
  </si>
  <si>
    <t>NAV AS ON 31-OCT-25: RS.1391.6458 (DIRECT - GROWTH)</t>
  </si>
  <si>
    <t>NAV AS ON 30-APR-25: RS.1000 (REGULAR - DAILY IDCW)</t>
  </si>
  <si>
    <t>NAV AS ON 30-APR-25: RS.1344.8771 (REGULAR - GROWTH)</t>
  </si>
  <si>
    <t>NAV AS ON 30-APR-25: RS.1000 (DIRECT - DAILY IDCW)</t>
  </si>
  <si>
    <t>NAV AS ON 30-APR-25: RS.1354.0589 (DIRECT - GROWTH)</t>
  </si>
  <si>
    <t>•Income over the target maturity period.</t>
  </si>
  <si>
    <t>A-III</t>
  </si>
  <si>
    <t>An open-ended Target Maturity Index Fund investing in constituents of Nifty G-Sec Dec 2029 Index. A Scheme with Relatively High Interest Rate Risk and Relatively Low Credit Risk</t>
  </si>
  <si>
    <t>•Investing in constituents similar to composition of  Nifty G-Sec Dec 2029 Index.</t>
  </si>
  <si>
    <t>GOI - 7.10% (18/04/2029)</t>
  </si>
  <si>
    <t>IN0020220011</t>
  </si>
  <si>
    <t>NAV AS ON 31-OCT-25: RS.12.4612 (REGULAR - IDCW)</t>
  </si>
  <si>
    <t>NAV AS ON 31-OCT-25: RS.12.4612 (REGULAR - GROWTH)</t>
  </si>
  <si>
    <t>NAV AS ON 31-OCT-25: RS.12.5816 (DIRECT - IDCW)</t>
  </si>
  <si>
    <t>NAV AS ON 31-OCT-25: RS.12.5816 (DIRECT - GROWTH)</t>
  </si>
  <si>
    <t>NAV AS ON 30-APR-25: RS.12.1044 (REGULAR - IDCW)</t>
  </si>
  <si>
    <t>NAV AS ON 30-APR-25: RS.12.1044 (REGULAR - GROWTH)</t>
  </si>
  <si>
    <t>NAV AS ON 30-APR-25: RS.12.202 (DIRECT - IDCW)</t>
  </si>
  <si>
    <t>NAV AS ON 30-APR-25: RS.12.202 (DIRECT - GROWTH)</t>
  </si>
  <si>
    <t>AVERAGE MATURITY : 3.57 YEARS</t>
  </si>
  <si>
    <t>GOI - 6.99% (17/04/2026)</t>
  </si>
  <si>
    <t>IN0020230028</t>
  </si>
  <si>
    <t>LIFE INSURANCE CORPORATION OF INDIA-FUT-25-NOV-25</t>
  </si>
  <si>
    <t>MAZAGON DOCK SHIPBUILDERS LTD-FUT-25-NOV-25</t>
  </si>
  <si>
    <t>OIL &amp; NATURAL GAS CO.-FUT-25-NOV-25</t>
  </si>
  <si>
    <t>PIRAMAL PHARMA LTD-FUT-25-NOV-25</t>
  </si>
  <si>
    <t>PUNJAB NATIONAL BANK-FUT-25-NOV-25</t>
  </si>
  <si>
    <t>STATE BANK OF INDIA-FUT-30-DEC-25</t>
  </si>
  <si>
    <t>UNION BANK OF INDIA-FUT-25-NOV-25</t>
  </si>
  <si>
    <t>KAYNES TECHNOLOGY INDIA LTD-FUT-25-NOV-25</t>
  </si>
  <si>
    <t>TATA TECHNOLOGIES LTD-FUT-25-NOV-25</t>
  </si>
  <si>
    <t>BANK OF BARODA-FUT-28-OCT-25</t>
  </si>
  <si>
    <t>BANK OF INDIA-FUT-28-OCT-25</t>
  </si>
  <si>
    <t>CANARA BANK-FUT-28-OCT-25</t>
  </si>
  <si>
    <t>COMPUTER AGE MANAGEMENT SERVICES LTD-FUT-28-OCT-25</t>
  </si>
  <si>
    <t>GMR AIRPORTS LTD-FUT-28-OCT-25</t>
  </si>
  <si>
    <t>INOX WIND LTD-FUT-28-OCT-25</t>
  </si>
  <si>
    <t>JIO FINANCIAL SERVICES LTD-FUT-28-OCT-25</t>
  </si>
  <si>
    <t>KALYAN JEWELLERS INDIA LTD-FUT-28-OCT-25</t>
  </si>
  <si>
    <t>KAYNES TECHNOLOGY INDIA LTD-FUT-28-OCT-25</t>
  </si>
  <si>
    <t>LIFE INSURANCE CORPORATION OF INDIA-FUT-28-OCT-25</t>
  </si>
  <si>
    <t>MANKIND PHARMA LTD-FUT-28-OCT-25</t>
  </si>
  <si>
    <t>MAZAGON DOCK SHIPBUILDERS LTD-FUT-28-OCT-25</t>
  </si>
  <si>
    <t>OIL &amp; NATURAL GAS CO.-FUT-28-OCT-25</t>
  </si>
  <si>
    <t>PIRAMAL PHARMA LTD-FUT-28-OCT-25</t>
  </si>
  <si>
    <t>PUNJAB NATIONAL BANK-FUT-28-OCT-25</t>
  </si>
  <si>
    <t>TATA TECHNOLOGIES LTD-FUT-28-OCT-25</t>
  </si>
  <si>
    <t>UNION BANK OF INDIA-FUT-28-OCT-25</t>
  </si>
  <si>
    <t>NAV AS ON 30-APR-25: RS.14.7162 (DIRECT - IDCW)</t>
  </si>
  <si>
    <t>NAV AS ON 30-APR-25: RS.14.7162 (DIRECT - GROWTH)</t>
  </si>
  <si>
    <t>Tata Focused Fund</t>
  </si>
  <si>
    <t>(An Open Ended Equity Scheme Investing in maximum 30 stocks across market caps (i.e Multi Cap))</t>
  </si>
  <si>
    <t>•Investment in equity/equity related instruments in a concentrated portfolio of maximum 30 stocks across market capitalisation.</t>
  </si>
  <si>
    <t>NAV AS ON 31-OCT-25: RS.23.7366 (REGULAR - IDCW)</t>
  </si>
  <si>
    <t>NAV AS ON 31-OCT-25: RS.23.7366 (REGULAR - GROWTH)</t>
  </si>
  <si>
    <t>NAV AS ON 31-OCT-25: RS.26.1847 (DIRECT - IDCW)</t>
  </si>
  <si>
    <t>NAV AS ON 31-OCT-25: RS.26.1847 (DIRECT - GROWTH)</t>
  </si>
  <si>
    <t>NAV AS ON 30-APR-25: RS.22.1826 (REGULAR - IDCW)</t>
  </si>
  <si>
    <t>NAV AS ON 30-APR-25: RS.22.1826 (REGULAR - GROWTH)</t>
  </si>
  <si>
    <t>NAV AS ON 30-APR-25: RS.24.2972 (DIRECT - IDCW)</t>
  </si>
  <si>
    <t>NAV AS ON 30-APR-25: RS.24.2972 (DIRECT - GROWTH)</t>
  </si>
  <si>
    <t>PORTFOLIO TURNOVER RATIO: 0.34 TIMES</t>
  </si>
  <si>
    <t>Tata Flexi Cap Fund</t>
  </si>
  <si>
    <t>(An open ended dynamic equity scheme investing across large cap, mid cap, small cap stocks)</t>
  </si>
  <si>
    <t>• Capital Appreciation over long term.</t>
  </si>
  <si>
    <t>•Investment in a diversified portfolio consisting of equity and equity related instruments across market capitalization</t>
  </si>
  <si>
    <t>*Investors should consult their financial advisors if in doubt about whether the product is suitable for them. (Pursuant to SEBI approval dated November 18, 2024, Tata Quant Fund is merged with Tata Flexi Cap Fund w.e.f. March 21, 2025)</t>
  </si>
  <si>
    <t>GO DIGIT GENERAL INSURANCE LTD</t>
  </si>
  <si>
    <t>INE03JT01014</t>
  </si>
  <si>
    <t>INE852O01025</t>
  </si>
  <si>
    <t>INE813A01018</t>
  </si>
  <si>
    <t>EMBASSY OFFICE PARKS REIT</t>
  </si>
  <si>
    <t>INE041025011</t>
  </si>
  <si>
    <t>NAV AS ON 31-OCT-25: RS.24.838 (REGULAR - IDCW)</t>
  </si>
  <si>
    <t>NAV AS ON 31-OCT-25: RS.24.838 (REGULAR - GROWTH)</t>
  </si>
  <si>
    <t>NAV AS ON 31-OCT-25: RS.27.6752 (DIRECT - IDCW)</t>
  </si>
  <si>
    <t>NAV AS ON 31-OCT-25: RS.27.6752 (DIRECT - GROWTH)</t>
  </si>
  <si>
    <t>NAV AS ON 30-APR-25: RS.23.2417 (REGULAR - IDCW)</t>
  </si>
  <si>
    <t>NAV AS ON 30-APR-25: RS.23.2417 (REGULAR - GROWTH)</t>
  </si>
  <si>
    <t>NAV AS ON 30-APR-25: RS.25.7317 (DIRECT - IDCW)</t>
  </si>
  <si>
    <t>NAV AS ON 30-APR-25: RS.25.7317 (DIRECT - GROWTH)</t>
  </si>
  <si>
    <t>Tata Ethical Fund</t>
  </si>
  <si>
    <t>(An open-ended equity scheme following Shariah principles)</t>
  </si>
  <si>
    <t>•Investment predominantly in equity &amp; equity related instruments of shariah principles compliant companies and in other instruments allowed under shariah principles.</t>
  </si>
  <si>
    <t>INE026A01025</t>
  </si>
  <si>
    <t>INE548C01032</t>
  </si>
  <si>
    <t>INE955V01021</t>
  </si>
  <si>
    <t>INE058A01010</t>
  </si>
  <si>
    <t>NAV AS ON 31-OCT-25: RS.382.7806 (REGULAR - GROWTH)</t>
  </si>
  <si>
    <t>NAV AS ON 31-OCT-25: RS.156.0136 (REGULAR - IDCW)</t>
  </si>
  <si>
    <t>NAV AS ON 31-OCT-25: RS.438.6181 (DIRECT - GROWTH)</t>
  </si>
  <si>
    <t>NAV AS ON 31-OCT-25: RS.240.7873 (DIRECT - IDCW)</t>
  </si>
  <si>
    <t>NAV AS ON 30-APR-25: RS.368.9816 (REGULAR - GROWTH)</t>
  </si>
  <si>
    <t>NAV AS ON 30-APR-25: RS.150.3892 (REGULAR - IDCW)</t>
  </si>
  <si>
    <t>NAV AS ON 30-APR-25: RS.420.1595 (DIRECT - GROWTH)</t>
  </si>
  <si>
    <t>NAV AS ON 30-APR-25: RS.230.6539 (DIRECT - IDCW)</t>
  </si>
  <si>
    <t>Tata Equity Savings Fund</t>
  </si>
  <si>
    <t>(An open-ended scheme investing in equity, arbitrage and debt)</t>
  </si>
  <si>
    <t>•Long Term Capital Appreciation by investing in equity and equityrelatedinstruments</t>
  </si>
  <si>
    <t>•Income distribution by investing in equity arbitrage opportunities and debt &amp; money market instruments.</t>
  </si>
  <si>
    <t>INF277K01PR6</t>
  </si>
  <si>
    <t>INF277K01QR4</t>
  </si>
  <si>
    <t>GOI - 5.74% (15/11/2026)</t>
  </si>
  <si>
    <t>IN0020210186</t>
  </si>
  <si>
    <t>NAV AS ON 31-OCT-25: RS.17.6784 (REGULAR - MONTHLY IDCW)</t>
  </si>
  <si>
    <t>NAV AS ON 31-OCT-25: RS.55.9502 (REGULAR - GROWTH)</t>
  </si>
  <si>
    <t>NAV AS ON 31-OCT-25: RS.26.8036 (REGULAR - PERIODIC IDCW)</t>
  </si>
  <si>
    <t>NAV AS ON 31-OCT-25: RS.21.7229 (DIRECT - MONTHLY IDCW)</t>
  </si>
  <si>
    <t>NAV AS ON 31-OCT-25: RS.63.1725 (DIRECT - GROWTH)</t>
  </si>
  <si>
    <t>NAV AS ON 31-OCT-25: RS.30.8674 (DIRECT - PERIODIC IDCW)</t>
  </si>
  <si>
    <t>NAV AS ON 30-APR-25: RS.17.4767 (REGULAR - MONTHLY IDCW)</t>
  </si>
  <si>
    <t>NAV AS ON 30-APR-25: RS.54.2137 (REGULAR - GROWTH)</t>
  </si>
  <si>
    <t>NAV AS ON 30-APR-25: RS.25.9716 (REGULAR - PERIODIC IDCW)</t>
  </si>
  <si>
    <t>NAV AS ON 30-APR-25: RS.21.3299 (DIRECT - MONTHLY IDCW)</t>
  </si>
  <si>
    <t>NAV AS ON 30-APR-25: RS.61.0219 (DIRECT - GROWTH)</t>
  </si>
  <si>
    <t>NAV AS ON 30-APR-25: RS.29.8165 (DIRECT - PERIODIC IDCW)</t>
  </si>
  <si>
    <t>(An open ended equity linked savings scheme with a statutory lock-in of 3 years &amp; tax benefit)</t>
  </si>
  <si>
    <t>•An equity linked savings scheme (ELSS) Investing predominantly in Equity &amp; Equity related instruments.</t>
  </si>
  <si>
    <t>INE665J01013</t>
  </si>
  <si>
    <t>INE491A01021</t>
  </si>
  <si>
    <t>INE454P01035</t>
  </si>
  <si>
    <t>FLAIR WRITING INDUSTRIES LTD</t>
  </si>
  <si>
    <t>INE00Y201027</t>
  </si>
  <si>
    <t>VARROC ENGINEERING LTD</t>
  </si>
  <si>
    <t>INE665L01035</t>
  </si>
  <si>
    <t>INE382M01027</t>
  </si>
  <si>
    <t>NAV AS ON 31-OCT-25: RS.101.7842 (REGULAR - IDCW)</t>
  </si>
  <si>
    <t>NAV AS ON 31-OCT-25: RS.234.5706 (DIRECT - IDCW)</t>
  </si>
  <si>
    <t>NAV AS ON 31-OCT-25: RS.45.4821 (REGULAR - GROWTH)</t>
  </si>
  <si>
    <t>NAV AS ON 31-OCT-25: RS.52.225 (DIRECT - GROWTH)</t>
  </si>
  <si>
    <t>NAV AS ON 30-APR-25: RS.93.4902 (REGULAR - IDCW)</t>
  </si>
  <si>
    <t>NAV AS ON 30-APR-25: RS.214.2588 (DIRECT - IDCW)</t>
  </si>
  <si>
    <t>NAV AS ON 30-APR-25: RS.41.7759 (REGULAR - GROWTH)</t>
  </si>
  <si>
    <t>NAV AS ON 30-APR-25: RS.47.7029 (DIRECT - GROWTH)</t>
  </si>
  <si>
    <t>An open ended equity scheme predominatly  investing in dividend yielding stocks.</t>
  </si>
  <si>
    <t>•An open ended equity scheme that aims for growth by primarily investing in equity and equity related instruments of dividend yielding companies.</t>
  </si>
  <si>
    <t>INE741K01010</t>
  </si>
  <si>
    <t>SYRMA SGS TECHNOLOGY LTD</t>
  </si>
  <si>
    <t>INE0DYJ01015</t>
  </si>
  <si>
    <t>CEIGALL INDIA LTD</t>
  </si>
  <si>
    <t>INE0AG901020</t>
  </si>
  <si>
    <t>CHEMPLAST SANMAR LTD</t>
  </si>
  <si>
    <t>INE488A01050</t>
  </si>
  <si>
    <t>NAV AS ON 31-OCT-25: RS.18.7334 (REGULAR - IDCW)</t>
  </si>
  <si>
    <t>NAV AS ON 31-OCT-25: RS.18.7334 (REGULAR - GROWTH)</t>
  </si>
  <si>
    <t>NAV AS ON 31-OCT-25: RS.20.2575 (DIRECT - IDCW)</t>
  </si>
  <si>
    <t>NAV AS ON 31-OCT-25: RS.20.2575 (DIRECT - GROWTH)</t>
  </si>
  <si>
    <t>NAV AS ON 30-APR-25: RS.16.8019 (REGULAR - IDCW)</t>
  </si>
  <si>
    <t>NAV AS ON 30-APR-25: RS.16.8019 (REGULAR - GROWTH)</t>
  </si>
  <si>
    <t>NAV AS ON 30-APR-25: RS.18.0202 (DIRECT - IDCW)</t>
  </si>
  <si>
    <t>NAV AS ON 30-APR-25: RS.18.0202 (DIRECT - GROWTH)</t>
  </si>
  <si>
    <t>Tata Digital India Fund</t>
  </si>
  <si>
    <t>(An open-ended equity scheme investing in Information Technology Sector)</t>
  </si>
  <si>
    <t>•Investment in equity/equity related instruments of the companies in Information Technology Sector.</t>
  </si>
  <si>
    <t>NETWEB TECHNOLOGIES INDIA LTD</t>
  </si>
  <si>
    <t>INE0NT901020</t>
  </si>
  <si>
    <t>INE0CLI01024</t>
  </si>
  <si>
    <t>NAV AS ON 31-OCT-25: RS.46.9684 (REGULAR - IDCW)</t>
  </si>
  <si>
    <t>NAV AS ON 31-OCT-25: RS.46.9684 (REGULAR - GROWTH)</t>
  </si>
  <si>
    <t>NAV AS ON 31-OCT-25: RS.54.9209 (DIRECT - IDCW)</t>
  </si>
  <si>
    <t>NAV AS ON 31-OCT-25: RS.54.9209 (DIRECT - GROWTH)</t>
  </si>
  <si>
    <t>NAV AS ON 30-APR-25: RS.44.5431 (REGULAR - IDCW)</t>
  </si>
  <si>
    <t>NAV AS ON 30-APR-25: RS.44.5431 (REGULAR - GROWTH)</t>
  </si>
  <si>
    <t>NAV AS ON 30-APR-25: RS.51.7591 (DIRECT - IDCW)</t>
  </si>
  <si>
    <t>NAV AS ON 30-APR-25: RS.51.7591 (DIRECT - GROWTH)</t>
  </si>
  <si>
    <t>Tata Childrens Fund</t>
  </si>
  <si>
    <t>(An open-ended fund for investment for children having a lock-in for at least 5 years or till the child attains age of majority (whichever is earlier))</t>
  </si>
  <si>
    <t>•Long Term Capital Appreciation by investing predominantly in equity &amp; equity related instruments.</t>
  </si>
  <si>
    <t>INE682M01012</t>
  </si>
  <si>
    <t>INE09VQ01012</t>
  </si>
  <si>
    <t>INE612J01015</t>
  </si>
  <si>
    <t>INE789E01012</t>
  </si>
  <si>
    <t>INE500L01026</t>
  </si>
  <si>
    <t>NAV AS ON 31-OCT-25: RS.61.3556 (REGULAR - GROWTH)</t>
  </si>
  <si>
    <t>NAV AS ON 31-OCT-25: RS.68.3692 (DIRECT - GROWTH)</t>
  </si>
  <si>
    <t>NAV AS ON 30-APR-25: RS.59.2459 (REGULAR - GROWTH)</t>
  </si>
  <si>
    <t>NAV AS ON 30-APR-25: RS.65.8472 (DIRECT - GROWTH)</t>
  </si>
  <si>
    <t>PORTFOLIO TURNOVER RATIO: 0.14 TIMES</t>
  </si>
  <si>
    <t>Tata Business Cycle Fund</t>
  </si>
  <si>
    <t>(An open-ended equity scheme following business cycles  based investing theme.)</t>
  </si>
  <si>
    <t>•An equity scheme that invests predominantly in Indian markets with focus on riding business cycles through dynamic   allocation between various sectors and stocks at different stages of business cycles.</t>
  </si>
  <si>
    <t>INE825V01034</t>
  </si>
  <si>
    <t>INE0BJS01011</t>
  </si>
  <si>
    <t>INF277KA1AU6</t>
  </si>
  <si>
    <t>NAV AS ON 31-OCT-25: RS.19.1518 (REGULAR - IDCW)</t>
  </si>
  <si>
    <t>NAV AS ON 31-OCT-25: RS.19.1518 (REGULAR - GROWTH)</t>
  </si>
  <si>
    <t>NAV AS ON 31-OCT-25: RS.20.5019 (DIRECT - IDCW)</t>
  </si>
  <si>
    <t>NAV AS ON 31-OCT-25: RS.20.5019 (DIRECT - GROWTH)</t>
  </si>
  <si>
    <t>NAV AS ON 30-APR-25: RS.17.9684 (REGULAR - IDCW)</t>
  </si>
  <si>
    <t>NAV AS ON 30-APR-25: RS.17.9684 (REGULAR - GROWTH)</t>
  </si>
  <si>
    <t>NAV AS ON 30-APR-25: RS.19.0978 (DIRECT - IDCW)</t>
  </si>
  <si>
    <t>NAV AS ON 30-APR-25: RS.19.0978 (DIRECT - GROWTH)</t>
  </si>
  <si>
    <t xml:space="preserve">Tata BSE Sensex Index Fund </t>
  </si>
  <si>
    <t>(An open-ended equity scheme tracking BSE Sensex)</t>
  </si>
  <si>
    <t>•To reflect / mirror the BSE Sensex returns by investing in the same stocks which comprises of BSE Sensex.</t>
  </si>
  <si>
    <t>NAV AS ON 31-OCT-25: RS.210.9893 (REGULAR - GROWTH)</t>
  </si>
  <si>
    <t>NAV AS ON 31-OCT-25: RS.223.4945 (DIRECT - GROWTH)</t>
  </si>
  <si>
    <t>NAV AS ON 30-APR-25: RS.200.3631 (REGULAR - GROWTH)</t>
  </si>
  <si>
    <t>NAV AS ON 30-APR-25: RS.211.9331 (DIRECT - GROWTH)</t>
  </si>
  <si>
    <t>PORTFOLIO TURNOVER RATIO: 0.18 TIMES</t>
  </si>
  <si>
    <t>(An open-ended scheme replicating / tracking BSE Select Business Groups Index (TRI))</t>
  </si>
  <si>
    <t>•Investment in equity and equity related instruments comprising of BSE Select Business Groups Index.</t>
  </si>
  <si>
    <t>NAV AS ON 31-OCT-25: RS.10.3348 (REGULAR - IDCW)</t>
  </si>
  <si>
    <t>NAV AS ON 31-OCT-25: RS.10.3348 (REGULAR - GROWTH)</t>
  </si>
  <si>
    <t>NAV AS ON 31-OCT-25: RS.10.4076 (DIRECT - IDCW)</t>
  </si>
  <si>
    <t>NAV AS ON 31-OCT-25: RS.10.4076 (DIRECT - GROWTH)</t>
  </si>
  <si>
    <t>NAV AS ON 30-APR-25: RS.9.3418 (REGULAR - IDCW)</t>
  </si>
  <si>
    <t>NAV AS ON 30-APR-25: RS.9.3418 (REGULAR - GROWTH)</t>
  </si>
  <si>
    <t>NAV AS ON 30-APR-25: RS.9.3707 (DIRECT - IDCW)</t>
  </si>
  <si>
    <t>NAV AS ON 30-APR-25: RS.9.3707 (DIRECT - GROWTH)</t>
  </si>
  <si>
    <t>(An open ended fund replicating / tracking the BSE Quality Total Return Index (TRI))</t>
  </si>
  <si>
    <t>•Returns that correspond to the total returns of the securities as represented by the BSE Quality Total Return Index, subject to tracking error.</t>
  </si>
  <si>
    <t>NAV AS ON 31-OCT-25: RS.11.1731 (REGULAR - IDCW)</t>
  </si>
  <si>
    <t>NAV AS ON 31-OCT-25: RS.11.1731 (REGULAR - GROWTH)</t>
  </si>
  <si>
    <t>NAV AS ON 31-OCT-25: RS.11.2228 (DIRECT - IDCW)</t>
  </si>
  <si>
    <t>NAV AS ON 31-OCT-25: RS.11.2228 (DIRECT - GROWTH)</t>
  </si>
  <si>
    <t>NAV AS ON 30-APR-25: RS.10.4619 (REGULAR - IDCW)</t>
  </si>
  <si>
    <t>NAV AS ON 30-APR-25: RS.10.4619 (REGULAR - GROWTH)</t>
  </si>
  <si>
    <t>NAV AS ON 30-APR-25: RS.10.4688 (DIRECT - IDCW)</t>
  </si>
  <si>
    <t>NAV AS ON 30-APR-25: RS.10.4688 (DIRECT - GROWTH)</t>
  </si>
  <si>
    <t>PORTFOLIO TURNOVER RATIO: 0.76 TIMES</t>
  </si>
  <si>
    <t>Tata Banking &amp; Financial Service Fund</t>
  </si>
  <si>
    <t>(An open ended equity scheme investing in Banking &amp; Financial Services Sector)</t>
  </si>
  <si>
    <t>•Investment in equity/equity related instruments of the companies in Banking and Financial Services sector in India.</t>
  </si>
  <si>
    <t>CANARA HSBC LIFE INSURANCE COMPANY LTD</t>
  </si>
  <si>
    <t>INE01TY01017</t>
  </si>
  <si>
    <t>STAR HEALTH AND ALLIED INSURANCE COMPANY LTD</t>
  </si>
  <si>
    <t>INE575P01011</t>
  </si>
  <si>
    <t>INE481N01025</t>
  </si>
  <si>
    <t>INE02NC01014</t>
  </si>
  <si>
    <t>NAV AS ON 31-OCT-25: RS.40.8262 (REGULAR - IDCW)</t>
  </si>
  <si>
    <t>NAV AS ON 31-OCT-25: RS.44.3881 (REGULAR - GROWTH)</t>
  </si>
  <si>
    <t>NAV AS ON 31-OCT-25: RS.51.9121 (DIRECT - IDCW)</t>
  </si>
  <si>
    <t>NAV AS ON 31-OCT-25: RS.51.9121 (DIRECT - GROWTH)</t>
  </si>
  <si>
    <t>NAV AS ON 30-APR-25: RS.38.4559 (REGULAR - IDCW)</t>
  </si>
  <si>
    <t>NAV AS ON 30-APR-25: RS.41.8109 (REGULAR - GROWTH)</t>
  </si>
  <si>
    <t>NAV AS ON 30-APR-25: RS.48.5444 (DIRECT - IDCW)</t>
  </si>
  <si>
    <t>NAV AS ON 30-APR-25: RS.48.5444 (DIRECT - GROWTH)</t>
  </si>
  <si>
    <t>Tata Balanced Advantage Fund</t>
  </si>
  <si>
    <t>(An Open Ended Dynamic Asset Allocation Fund)</t>
  </si>
  <si>
    <t>•Capital Appreciation along with generation of income over medium to long term period.</t>
  </si>
  <si>
    <t>• Predominant investment in equity and equity related instruments as well as in debt and money market instruments.</t>
  </si>
  <si>
    <t>INE115Q01022</t>
  </si>
  <si>
    <t>*</t>
  </si>
  <si>
    <t>IND29FNSENOV2025FUT^</t>
  </si>
  <si>
    <t>NEXUS SELECT TRUST</t>
  </si>
  <si>
    <t>INE0NDH25011</t>
  </si>
  <si>
    <t>ALTIUS TELECOM INFRASTRUCTURE TRUST</t>
  </si>
  <si>
    <t>INE0BWS23018</t>
  </si>
  <si>
    <t>INF277KA1794</t>
  </si>
  <si>
    <t>GOI - 7.34% (22/04/2064)</t>
  </si>
  <si>
    <t>IN0020240035</t>
  </si>
  <si>
    <t>GOI - 6.54% (17/01/2032)</t>
  </si>
  <si>
    <t>IN0020210244</t>
  </si>
  <si>
    <t>GOI - 6.92% (18/11/2039)</t>
  </si>
  <si>
    <t>IN0020240134</t>
  </si>
  <si>
    <t>GOI - 7.09% (05/08/2054)</t>
  </si>
  <si>
    <t>IN0020240118</t>
  </si>
  <si>
    <t>SGS ANDHRA PRADESH 6.82% (04/06/2036)</t>
  </si>
  <si>
    <t>IN1020250123</t>
  </si>
  <si>
    <t>GOI - 7.32% (13/11/2030)</t>
  </si>
  <si>
    <t>IN0020230135</t>
  </si>
  <si>
    <t>SGS ANDHRA PRADESH 7.70% (06/12/2029)</t>
  </si>
  <si>
    <t>IN1020230620</t>
  </si>
  <si>
    <t>SGS MAHARASHTRA 7.32% (31/05/2032)</t>
  </si>
  <si>
    <t>IN2220230063</t>
  </si>
  <si>
    <t>SDL HIMACHAL PRADESH 6.36% (29/07/2028)</t>
  </si>
  <si>
    <t>IN1720200030</t>
  </si>
  <si>
    <t>GOI - 6.68% (07/07/2040)</t>
  </si>
  <si>
    <t>IN0020250042</t>
  </si>
  <si>
    <t>IN0020200278</t>
  </si>
  <si>
    <t>SDL TAMILNADU 6.53% (06/01/2031)</t>
  </si>
  <si>
    <t>IN3120200339</t>
  </si>
  <si>
    <t>SDL GUJARAT 8.53% (20/11/2028)</t>
  </si>
  <si>
    <t>IN1520180192</t>
  </si>
  <si>
    <t>SGS ANDHRA PRADESH 7.29% (15/01/2030)</t>
  </si>
  <si>
    <t>IN1020190410</t>
  </si>
  <si>
    <t>SDL MAHARASHTRA 7.60% (15/04/2030)</t>
  </si>
  <si>
    <t>IN2220200025</t>
  </si>
  <si>
    <t>SDL HARYANA 7.86% (27/12/2027)</t>
  </si>
  <si>
    <t>IN1620170101</t>
  </si>
  <si>
    <t>GOI - 6.97% (06/09/2026)</t>
  </si>
  <si>
    <t>IN0020160035</t>
  </si>
  <si>
    <t>SDL TAMILNADU 6.95% (07/07/2031)</t>
  </si>
  <si>
    <t>IN3120210106</t>
  </si>
  <si>
    <t>SGS MAHARASHTRA 7.03% (25/06/2038)</t>
  </si>
  <si>
    <t>IN2220250103</t>
  </si>
  <si>
    <t>SGS KARNATAKA 7.73% (03/01/2035)</t>
  </si>
  <si>
    <t>IN1920230175</t>
  </si>
  <si>
    <t>SGS UTTAR PRADESH 7.70% (22/11/2035)</t>
  </si>
  <si>
    <t>IN3320230185</t>
  </si>
  <si>
    <t>INE151A08356</t>
  </si>
  <si>
    <t>CRISIL-AA+</t>
  </si>
  <si>
    <t>INE289B07099</t>
  </si>
  <si>
    <t>INE403D08272</t>
  </si>
  <si>
    <t>ICRA-AA</t>
  </si>
  <si>
    <t>INE202B07JW4</t>
  </si>
  <si>
    <t>** 07.08 % JIO CREDIT LTD - 26/05/2028</t>
  </si>
  <si>
    <t>INE282H07026</t>
  </si>
  <si>
    <t>INE498L07160</t>
  </si>
  <si>
    <t>** 06.59 % POWER FINANCE CORPORATION - 15/10/2030</t>
  </si>
  <si>
    <t>INE134E08NU7</t>
  </si>
  <si>
    <t>ICRA-AA+</t>
  </si>
  <si>
    <t>INE484J08089</t>
  </si>
  <si>
    <t>INE484J08055</t>
  </si>
  <si>
    <t>INE403D08231</t>
  </si>
  <si>
    <t>** 07.44 % POWER FINANCE CORPORATION - 15/01/2030</t>
  </si>
  <si>
    <t>INE134E08NO0</t>
  </si>
  <si>
    <t>** 07.41 % POWER FINANCE CORPORATION - 25/02/2030</t>
  </si>
  <si>
    <t>INE134E08KL2</t>
  </si>
  <si>
    <t>INE033L07IE2</t>
  </si>
  <si>
    <t>INE414G07JQ6</t>
  </si>
  <si>
    <t>INE289B07115</t>
  </si>
  <si>
    <t>** 07.19 % JIO CREDIT LTD - 15/03/2028</t>
  </si>
  <si>
    <t>INE282H07018</t>
  </si>
  <si>
    <t>INE511C07870</t>
  </si>
  <si>
    <t>CRISIL-AA</t>
  </si>
  <si>
    <t>INE725H08238</t>
  </si>
  <si>
    <t>INE848E07BA1</t>
  </si>
  <si>
    <t>** 07.14 % EXIM - 13/12/2029</t>
  </si>
  <si>
    <t>INE514E08GD0</t>
  </si>
  <si>
    <t>** 08.85 % SANSAR JUNE 2024 TRUST - 25/08/2027</t>
  </si>
  <si>
    <t>CRISIL-AAA(SO)</t>
  </si>
  <si>
    <t>INE0YWN15017</t>
  </si>
  <si>
    <t>** 08.60 % SANSAR JAN 2025 TRUST - 25/10/2028</t>
  </si>
  <si>
    <t>INE1WMT15017</t>
  </si>
  <si>
    <t>** 08.20 % INDIA UNIVERSAL TRUST AL1 - 20/09/2030</t>
  </si>
  <si>
    <t>IND-AAA(SO)</t>
  </si>
  <si>
    <t>INE16J715035</t>
  </si>
  <si>
    <t>** 08.03 % INDIA UNIVERSAL TRUST AL2 - 21/10/2026</t>
  </si>
  <si>
    <t>INE1CBK15011</t>
  </si>
  <si>
    <t>** 08.17 % INDIA UNIVERSAL TRUST AL2 - 21/11/2030</t>
  </si>
  <si>
    <t>INE1CBK15037</t>
  </si>
  <si>
    <t>C) MONEY MARKET INSTRUMENTS</t>
  </si>
  <si>
    <t>INE087M14BV1</t>
  </si>
  <si>
    <t>INE916D145K4</t>
  </si>
  <si>
    <t>D) REPO</t>
  </si>
  <si>
    <t>NAV AS ON 31-OCT-25: RS.20.8634 (REGULAR - IDCW)</t>
  </si>
  <si>
    <t>NAV AS ON 31-OCT-25: RS.20.8634 (REGULAR - GROWTH)</t>
  </si>
  <si>
    <t>NAV AS ON 31-OCT-25: RS.23.1919 (DIRECT - IDCW)</t>
  </si>
  <si>
    <t>NAV AS ON 31-OCT-25: RS.23.1919 (DIRECT - GROWTH)</t>
  </si>
  <si>
    <t>NAV AS ON 30-APR-25: RS.19.8911 (REGULAR - IDCW)</t>
  </si>
  <si>
    <t>NAV AS ON 30-APR-25: RS.19.8911 (REGULAR - GROWTH)</t>
  </si>
  <si>
    <t>NAV AS ON 30-APR-25: RS.21.9694 (DIRECT - IDCW)</t>
  </si>
  <si>
    <t>NAV AS ON 30-APR-25: RS.21.9694 (DIRECT - GROWTH)</t>
  </si>
  <si>
    <t>PORTFOLIO TURNOVER RATIO: 0.2 TIMES</t>
  </si>
  <si>
    <t>IND29F-FUT-25-NOV-25</t>
  </si>
  <si>
    <t>IND29F-FUT-28-OCT-25</t>
  </si>
  <si>
    <t>NIFTY-OPT-28-OCT-25</t>
  </si>
  <si>
    <t>Tata Arbitrage Fund</t>
  </si>
  <si>
    <t>(An open ended scheme investing in arbitrage opportunities)</t>
  </si>
  <si>
    <t>•Income over a short term investment horizon</t>
  </si>
  <si>
    <t>•Investments predominantly in arbitrage opportunities in the cash and derivative segments of the equity markets and by investing the balance in debt and money market instruments.</t>
  </si>
  <si>
    <t>INE148I01020</t>
  </si>
  <si>
    <t>PIRAMAL PHARMA LTD^</t>
  </si>
  <si>
    <t>JIO FINANCIAL SERVICES LTD^</t>
  </si>
  <si>
    <t>COMPUTER AGE MANAGEMENT SERVICES LTD^</t>
  </si>
  <si>
    <t>CANARA BANK^</t>
  </si>
  <si>
    <t>MAZAGON DOCK SHIPBUILDERS LTD^</t>
  </si>
  <si>
    <t>INOX WIND LTD^</t>
  </si>
  <si>
    <t>LIFE INSURANCE CORPORATION OF INDIA^</t>
  </si>
  <si>
    <t>UNION BANK OF INDIA^</t>
  </si>
  <si>
    <t>KALYAN JEWELLERS INDIA LTD^</t>
  </si>
  <si>
    <t>BANK OF INDIA^</t>
  </si>
  <si>
    <t>GMR AIRPORTS LTD^</t>
  </si>
  <si>
    <t>PUNJAB NATIONAL BANK^</t>
  </si>
  <si>
    <t>OIL &amp; NATURAL GAS CO.^</t>
  </si>
  <si>
    <t>BANK OF BARODA^</t>
  </si>
  <si>
    <t>(I) NON-CONVERTIBLE DEBENTURES/BONDS/ZCB</t>
  </si>
  <si>
    <t>INE721A07SB0</t>
  </si>
  <si>
    <t>INE403D08132</t>
  </si>
  <si>
    <t>** 06.27 % POWER FINANCE CORPORATION - 15/07/2027</t>
  </si>
  <si>
    <t>INE134E08NT9</t>
  </si>
  <si>
    <t>INE306N07NL3</t>
  </si>
  <si>
    <t>INE403D08157</t>
  </si>
  <si>
    <t>** 07.59 % SMALL INDUST DEVLOP BANK  OF INDIA - 10/02/2026</t>
  </si>
  <si>
    <t>INE556F08KG3</t>
  </si>
  <si>
    <t>INE403D08181</t>
  </si>
  <si>
    <t>INE756I07EK0</t>
  </si>
  <si>
    <t>INE721A07RH9</t>
  </si>
  <si>
    <t>INE115A07PN6</t>
  </si>
  <si>
    <t>INE115A07QT1</t>
  </si>
  <si>
    <t>INE667F07IL4</t>
  </si>
  <si>
    <t>INE774D07UT1</t>
  </si>
  <si>
    <t>INE296A07SF4</t>
  </si>
  <si>
    <t>INE721A07RU2</t>
  </si>
  <si>
    <t>INE020B08DK6</t>
  </si>
  <si>
    <t>INE121A07SM0</t>
  </si>
  <si>
    <t>INE296A07SS7</t>
  </si>
  <si>
    <t>INE498L07012</t>
  </si>
  <si>
    <t>INE306N07NO7</t>
  </si>
  <si>
    <t>INE916DA7SF5</t>
  </si>
  <si>
    <t>INE296A07TA3</t>
  </si>
  <si>
    <t>INE377Y07466</t>
  </si>
  <si>
    <t>** 07.13 % POWER FINANCE CORPORATION - 15/07/2026</t>
  </si>
  <si>
    <t>INE134E08LP1</t>
  </si>
  <si>
    <t>INE121A07RQ3</t>
  </si>
  <si>
    <t>INE916DA7SD0</t>
  </si>
  <si>
    <t>INE121A07QO0</t>
  </si>
  <si>
    <t>** 07.59 % POWER FINANCE CORPORATION - 03/11/2025</t>
  </si>
  <si>
    <t>INE134E08LU1</t>
  </si>
  <si>
    <t>INE121A07QR3</t>
  </si>
  <si>
    <t>INE121A07RC3</t>
  </si>
  <si>
    <t>INE498L14ED4</t>
  </si>
  <si>
    <t>NAV AS ON 31-OCT-25: RS.13.9709 (REGULAR - MONTHLY IDCW)</t>
  </si>
  <si>
    <t>NAV AS ON 31-OCT-25: RS.14.6156 (REGULAR - GROWTH)</t>
  </si>
  <si>
    <t>NAV AS ON 31-OCT-25: RS.14.8086 (DIRECT - MONTHLY IDCW)</t>
  </si>
  <si>
    <t>NAV AS ON 31-OCT-25: RS.15.4149 (DIRECT - GROWTH)</t>
  </si>
  <si>
    <t>NAV AS ON 30-APR-25: RS.13.6015 (REGULAR - MONTHLY IDCW)</t>
  </si>
  <si>
    <t>NAV AS ON 30-APR-25: RS.14.2292 (REGULAR - GROWTH)</t>
  </si>
  <si>
    <t>NAV AS ON 30-APR-25: RS.14.3611 (DIRECT - MONTHLY IDCW)</t>
  </si>
  <si>
    <t>NAV AS ON 30-APR-25: RS.14.9493 (DIRECT - GROWTH)</t>
  </si>
  <si>
    <t>BANK OF BARODA-FUT-25-NOV-25</t>
  </si>
  <si>
    <t>BANK OF INDIA-FUT-25-NOV-25</t>
  </si>
  <si>
    <t>CANARA BANK-FUT-25-NOV-25</t>
  </si>
  <si>
    <t>CANARA BANK-FUT-30-DEC-25</t>
  </si>
  <si>
    <t>COMPUTER AGE MANAGEMENT SERVICES LTD-FUT-25-NOV-25</t>
  </si>
  <si>
    <t>GMR AIRPORTS LTD-FUT-25-NOV-25</t>
  </si>
  <si>
    <t>INOX WIND LTD-FUT-25-NOV-25</t>
  </si>
  <si>
    <t>JIO FINANCIAL SERVICES LTD-FUT-25-NOV-25</t>
  </si>
  <si>
    <t>JIO FINANCIAL SERVICES LTD-FUT-30-DEC-25</t>
  </si>
  <si>
    <t>KALYAN JEWELLERS INDIA LTD-FUT-25-NOV-25</t>
  </si>
  <si>
    <t>INE947Q01028</t>
  </si>
  <si>
    <t>INE089A01031</t>
  </si>
  <si>
    <t>INE326A01037</t>
  </si>
  <si>
    <t>INE406A01037</t>
  </si>
  <si>
    <t>INE226A01021</t>
  </si>
  <si>
    <t>INE540L01014</t>
  </si>
  <si>
    <t>INE603J01030</t>
  </si>
  <si>
    <t>INE935A01035</t>
  </si>
  <si>
    <t>MANKIND PHARMA LTD</t>
  </si>
  <si>
    <t>INE634S01028</t>
  </si>
  <si>
    <t>INE299U01018</t>
  </si>
  <si>
    <t>INE761H01022</t>
  </si>
  <si>
    <t>INE371P01015</t>
  </si>
  <si>
    <t>INE195A01028</t>
  </si>
  <si>
    <t>INE068V01023</t>
  </si>
  <si>
    <t>INE794A01010</t>
  </si>
  <si>
    <t>INE092A01019</t>
  </si>
  <si>
    <t>INE572A01036</t>
  </si>
  <si>
    <t>INE191B01025</t>
  </si>
  <si>
    <t>PIRAMAL PHARMA LTD</t>
  </si>
  <si>
    <t>INE0DK501011</t>
  </si>
  <si>
    <t>INE006I01046</t>
  </si>
  <si>
    <t>INE019C01026</t>
  </si>
  <si>
    <t>INE325A01013</t>
  </si>
  <si>
    <t>INE531E01026</t>
  </si>
  <si>
    <t>INE217B01036</t>
  </si>
  <si>
    <t>INE055A01016</t>
  </si>
  <si>
    <t>INE03QK01018</t>
  </si>
  <si>
    <t>INE100A01010</t>
  </si>
  <si>
    <t>INE457L01029</t>
  </si>
  <si>
    <t>INE716A01013</t>
  </si>
  <si>
    <t>INE101D01020</t>
  </si>
  <si>
    <t>INE176A01028</t>
  </si>
  <si>
    <t>INE2J8701016</t>
  </si>
  <si>
    <t>INE640A01023</t>
  </si>
  <si>
    <t>NAV AS ON 31-OCT-25: RS.11.73 (REGULAR - IDCW)</t>
  </si>
  <si>
    <t>NAV AS ON 31-OCT-25: RS.11.73 (REGULAR - GROWTH)</t>
  </si>
  <si>
    <t>NAV AS ON 31-OCT-25: RS.11.8502 (DIRECT - IDCW)</t>
  </si>
  <si>
    <t>NAV AS ON 31-OCT-25: RS.11.8502 (DIRECT - GROWTH)</t>
  </si>
  <si>
    <t>NAV AS ON 30-APR-25: RS.10.4754 (REGULAR - IDCW)</t>
  </si>
  <si>
    <t>NAV AS ON 30-APR-25: RS.10.4754 (REGULAR - GROWTH)</t>
  </si>
  <si>
    <t>NAV AS ON 30-APR-25: RS.10.5501 (DIRECT - IDCW)</t>
  </si>
  <si>
    <t>NAV AS ON 30-APR-25: RS.10.5501 (DIRECT - GROWTH)</t>
  </si>
  <si>
    <t>PORTFOLIO TURNOVER RATIO: 0.19 TIMES</t>
  </si>
  <si>
    <t>An open-ended scheme replicating / tracking Nifty200 Alpha 30 Index (TRI).</t>
  </si>
  <si>
    <t>Investment in equity and equity related instruments comprising of Nifty200 Alpha 30 Index.</t>
  </si>
  <si>
    <t>INE591G01025</t>
  </si>
  <si>
    <t>INE982J01020</t>
  </si>
  <si>
    <t>INE180A01020</t>
  </si>
  <si>
    <t>INE127D01025</t>
  </si>
  <si>
    <t>INE296A01032</t>
  </si>
  <si>
    <t>INE323A01026</t>
  </si>
  <si>
    <t>INE494B01023</t>
  </si>
  <si>
    <t>INDIAN BANK</t>
  </si>
  <si>
    <t>INE562A01011</t>
  </si>
  <si>
    <t>INE674K01013</t>
  </si>
  <si>
    <t>INE498L01015</t>
  </si>
  <si>
    <t>MAZAGON DOCK SHIPBUILDERS LTD</t>
  </si>
  <si>
    <t>INE249Z01020</t>
  </si>
  <si>
    <t>INE018E01016</t>
  </si>
  <si>
    <t>NAV AS ON 31-OCT-25: RS.8.5779 (REGULAR - IDCW)</t>
  </si>
  <si>
    <t>NAV AS ON 31-OCT-25: RS.8.5779 (REGULAR - GROWTH)</t>
  </si>
  <si>
    <t>NAV AS ON 31-OCT-25: RS.8.6471 (DIRECT - IDCW)</t>
  </si>
  <si>
    <t>NAV AS ON 31-OCT-25: RS.8.6471 (DIRECT - GROWTH)</t>
  </si>
  <si>
    <t>NAV AS ON 30-APR-25: RS.7.9341 (REGULAR - IDCW)</t>
  </si>
  <si>
    <t>NAV AS ON 30-APR-25: RS.7.9341 (REGULAR - GROWTH)</t>
  </si>
  <si>
    <t>NAV AS ON 30-APR-25: RS.7.9731 (DIRECT - IDCW)</t>
  </si>
  <si>
    <t>NAV AS ON 30-APR-25: RS.7.9731 (DIRECT - GROWTH)</t>
  </si>
  <si>
    <t>(An open-ended scheme replicating / tracking Nifty Realty Index (TRI))</t>
  </si>
  <si>
    <t>Investment in equity and equity related instruments comprised in Nifty Realty Index</t>
  </si>
  <si>
    <t>INE271C01023</t>
  </si>
  <si>
    <t>INE670K01029</t>
  </si>
  <si>
    <t>INE671H01015</t>
  </si>
  <si>
    <t>SIGNATUREGLOBAL (INDIA) LTD</t>
  </si>
  <si>
    <t>INE903U01023</t>
  </si>
  <si>
    <t>NAV AS ON 31-OCT-25: RS.9.6478 (REGULAR - IDCW)</t>
  </si>
  <si>
    <t>NAV AS ON 31-OCT-25: RS.9.6478 (REGULAR - GROWTH)</t>
  </si>
  <si>
    <t>NAV AS ON 31-OCT-25: RS.9.7523 (DIRECT - IDCW)</t>
  </si>
  <si>
    <t>NAV AS ON 31-OCT-25: RS.9.7523 (DIRECT - GROWTH)</t>
  </si>
  <si>
    <t>NAV AS ON 30-APR-25: RS.9.0347 (REGULAR - IDCW)</t>
  </si>
  <si>
    <t>NAV AS ON 30-APR-25: RS.9.0347 (REGULAR - GROWTH)</t>
  </si>
  <si>
    <t>NAV AS ON 30-APR-25: RS.9.1037 (DIRECT - IDCW)</t>
  </si>
  <si>
    <t>NAV AS ON 30-APR-25: RS.9.1037 (DIRECT - GROWTH)</t>
  </si>
  <si>
    <t>Tata Nifty Private Bank Exchange Traded Fund</t>
  </si>
  <si>
    <t>(An Open-Ended Exchange Traded Fund replicating/ tracking -Nifty Private Bank Index)</t>
  </si>
  <si>
    <t>•Long Term Capital Growth.</t>
  </si>
  <si>
    <t>•An exchange traded fund that aims to provide returns that closely correspond to the returns provided by Nifty Private Bank Index, subject to tracking error</t>
  </si>
  <si>
    <t>INE238A01034</t>
  </si>
  <si>
    <t>INE171A01029</t>
  </si>
  <si>
    <t>INE095A01012</t>
  </si>
  <si>
    <t>INE528G01035</t>
  </si>
  <si>
    <t>INE976G01028</t>
  </si>
  <si>
    <t>INE545U01014</t>
  </si>
  <si>
    <t>NAV AS ON 31-OCT-25: RS.289.4908 (DIRECT PLAN)</t>
  </si>
  <si>
    <t>NAV AS ON 30-APR-25: RS.281.884 (DIRECT PLAN)</t>
  </si>
  <si>
    <t>PORTFOLIO TURNOVER RATIO: 0.02 TIMES</t>
  </si>
  <si>
    <t>INE121A01024</t>
  </si>
  <si>
    <t>INE216A01030</t>
  </si>
  <si>
    <t>INE200M01039</t>
  </si>
  <si>
    <t>INE192R01011</t>
  </si>
  <si>
    <t>INE663F01032</t>
  </si>
  <si>
    <t>INE118A01012</t>
  </si>
  <si>
    <t>INE214T01019</t>
  </si>
  <si>
    <t>INE067A01029</t>
  </si>
  <si>
    <t>INE129A01019</t>
  </si>
  <si>
    <t>INE765G01017</t>
  </si>
  <si>
    <t>INE020B01018</t>
  </si>
  <si>
    <t>INE775A01035</t>
  </si>
  <si>
    <t>CANARA BANK</t>
  </si>
  <si>
    <t>INE476A01022</t>
  </si>
  <si>
    <t>Personal Products</t>
  </si>
  <si>
    <t>INE102D01028</t>
  </si>
  <si>
    <t>INE318A01026</t>
  </si>
  <si>
    <t>PUNJAB NATIONAL BANK</t>
  </si>
  <si>
    <t>INE160A01022</t>
  </si>
  <si>
    <t>INE685A01028</t>
  </si>
  <si>
    <t>INE364U01010</t>
  </si>
  <si>
    <t>INE0V6F01027</t>
  </si>
  <si>
    <t>INE121E01018</t>
  </si>
  <si>
    <t>INE1NPP01017</t>
  </si>
  <si>
    <t>INE117A01022</t>
  </si>
  <si>
    <t>INE003A01024</t>
  </si>
  <si>
    <t>INE010B01027</t>
  </si>
  <si>
    <t>INE053F01010</t>
  </si>
  <si>
    <t>INE267A01025</t>
  </si>
  <si>
    <t>LIFE INSURANCE CORPORATION OF INDIA</t>
  </si>
  <si>
    <t>INE0J1Y01017</t>
  </si>
  <si>
    <t>BAJAJ HOUSING FINANCE LTD</t>
  </si>
  <si>
    <t>INE377Y01014</t>
  </si>
  <si>
    <t>NAV AS ON 31-OCT-25: RS.10.2446 (REGULAR - IDCW)</t>
  </si>
  <si>
    <t>NAV AS ON 31-OCT-25: RS.10.2446 (REGULAR - GROWTH)</t>
  </si>
  <si>
    <t>NAV AS ON 31-OCT-25: RS.10.2523 (DIRECT - IDCW)</t>
  </si>
  <si>
    <t>NAV AS ON 31-OCT-25: RS.10.2523 (DIRECT - GROWTH)</t>
  </si>
  <si>
    <t>PORTFOLIO TURNOVER RATIO: 0.07 TIMES</t>
  </si>
  <si>
    <t>An open-ended scheme replicating/tracking Nifty MidSmall Healthcare Index (TRI).</t>
  </si>
  <si>
    <t>Investment in equity and equity related instruments comprised in Nifty MidSmall Healthcare Index</t>
  </si>
  <si>
    <t>INE376G01013</t>
  </si>
  <si>
    <t>INE571A01038</t>
  </si>
  <si>
    <t>INE358A01014</t>
  </si>
  <si>
    <t>INE398R01022</t>
  </si>
  <si>
    <t>INE600L01024</t>
  </si>
  <si>
    <t>INE474Q01031</t>
  </si>
  <si>
    <t>INE159A01016</t>
  </si>
  <si>
    <t>INE031B01049</t>
  </si>
  <si>
    <t>ONESOURCE SPECIALTY PHARMA LTD</t>
  </si>
  <si>
    <t>INE013P01021</t>
  </si>
  <si>
    <t>INE182A01018</t>
  </si>
  <si>
    <t>Healthcare Equipment &amp; Supplies</t>
  </si>
  <si>
    <t>INE205C01021</t>
  </si>
  <si>
    <t>NAV AS ON 31-OCT-25: RS.12.8347 (REGULAR - IDCW)</t>
  </si>
  <si>
    <t>NAV AS ON 31-OCT-25: RS.12.8347 (REGULAR - GROWTH)</t>
  </si>
  <si>
    <t>NAV AS ON 31-OCT-25: RS.12.9671 (DIRECT - IDCW)</t>
  </si>
  <si>
    <t>NAV AS ON 31-OCT-25: RS.12.9671 (DIRECT - GROWTH)</t>
  </si>
  <si>
    <t>NAV AS ON 30-APR-25: RS.11.9231 (REGULAR - IDCW)</t>
  </si>
  <si>
    <t>NAV AS ON 30-APR-25: RS.11.9231 (REGULAR - GROWTH)</t>
  </si>
  <si>
    <t>NAV AS ON 30-APR-25: RS.12.009 (DIRECT - IDCW)</t>
  </si>
  <si>
    <t>NAV AS ON 30-APR-25: RS.12.009 (DIRECT - GROWTH)</t>
  </si>
  <si>
    <t>PORTFOLIO TURNOVER RATIO: 0.23 TIMES</t>
  </si>
  <si>
    <t>(An open-ended scheme replicating/tracking NIFTY Midcap 150 Momentum 50 Index)</t>
  </si>
  <si>
    <t>•Investment in equity and equity related instruments comprised in Nifty Midcap 150 Momentum 50 Index.</t>
  </si>
  <si>
    <t>INE262H01021</t>
  </si>
  <si>
    <t>INE949L01017</t>
  </si>
  <si>
    <t>INE823G01014</t>
  </si>
  <si>
    <t>INE196A01026</t>
  </si>
  <si>
    <t>INE07Y701011</t>
  </si>
  <si>
    <t>FSN E COMMERCE VENTURES LTD</t>
  </si>
  <si>
    <t>INE388Y01029</t>
  </si>
  <si>
    <t>INE660A01013</t>
  </si>
  <si>
    <t>INE883A01011</t>
  </si>
  <si>
    <t>INE281B01032</t>
  </si>
  <si>
    <t>INE171Z01026</t>
  </si>
  <si>
    <t>BHARTI HEXACOM LTD</t>
  </si>
  <si>
    <t>INE343G01021</t>
  </si>
  <si>
    <t>INE797F01020</t>
  </si>
  <si>
    <t>INE463A01038</t>
  </si>
  <si>
    <t>INE00R701025</t>
  </si>
  <si>
    <t>INE203G01027</t>
  </si>
  <si>
    <t>INE930H01031</t>
  </si>
  <si>
    <t>KALYAN JEWELLERS INDIA LTD</t>
  </si>
  <si>
    <t>INE303R01014</t>
  </si>
  <si>
    <t>CRISIL</t>
  </si>
  <si>
    <t>INE007A01025</t>
  </si>
  <si>
    <t>NAV AS ON 31-OCT-25: RS.17.844 (REGULAR - IDCW)</t>
  </si>
  <si>
    <t>NAV AS ON 31-OCT-25: RS.17.844 (REGULAR - GROWTH)</t>
  </si>
  <si>
    <t>NAV AS ON 31-OCT-25: RS.18.2491 (DIRECT - IDCW)</t>
  </si>
  <si>
    <t>NAV AS ON 31-OCT-25: RS.18.2491 (DIRECT - GROWTH)</t>
  </si>
  <si>
    <t>NAV AS ON 30-APR-25: RS.16.7027 (REGULAR - IDCW)</t>
  </si>
  <si>
    <t>NAV AS ON 30-APR-25: RS.16.7026 (REGULAR - GROWTH)</t>
  </si>
  <si>
    <t>NAV AS ON 30-APR-25: RS.17.029 (DIRECT - IDCW)</t>
  </si>
  <si>
    <t>NAV AS ON 30-APR-25: RS.17.029 (DIRECT - GROWTH)</t>
  </si>
  <si>
    <t>(An open-ended scheme replicating/tracking NIFTY Midcap 150 Index)</t>
  </si>
  <si>
    <t>•Investment in equity and equity related instruments comprised in Nifty Midcap 150 Index.</t>
  </si>
  <si>
    <t>INE200A01026</t>
  </si>
  <si>
    <t>INE00H001014</t>
  </si>
  <si>
    <t>WAAREE ENERGIES LTD</t>
  </si>
  <si>
    <t>INE377N01017</t>
  </si>
  <si>
    <t>INE356A01018</t>
  </si>
  <si>
    <t>VISHAL MEGA MART LTD</t>
  </si>
  <si>
    <t>INE01EA01019</t>
  </si>
  <si>
    <t>INE259A01022</t>
  </si>
  <si>
    <t>INE016A01026</t>
  </si>
  <si>
    <t>UNION BANK OF INDIA</t>
  </si>
  <si>
    <t>INE692A01016</t>
  </si>
  <si>
    <t>INE472A01039</t>
  </si>
  <si>
    <t>INE878B01027</t>
  </si>
  <si>
    <t>INE726G01019</t>
  </si>
  <si>
    <t>INE151A01013</t>
  </si>
  <si>
    <t>INE139A01034</t>
  </si>
  <si>
    <t>INE774D01024</t>
  </si>
  <si>
    <t>INE619A01035</t>
  </si>
  <si>
    <t>INE881D01027</t>
  </si>
  <si>
    <t>INE379A01028</t>
  </si>
  <si>
    <t>INE114A01011</t>
  </si>
  <si>
    <t>INE04I401011</t>
  </si>
  <si>
    <t>INE670A01012</t>
  </si>
  <si>
    <t>INE787D01026</t>
  </si>
  <si>
    <t>INE399L01023</t>
  </si>
  <si>
    <t>INE115A01026</t>
  </si>
  <si>
    <t>BANK OF INDIA</t>
  </si>
  <si>
    <t>INE084A01016</t>
  </si>
  <si>
    <t>INE438A01022</t>
  </si>
  <si>
    <t>INE513A01022</t>
  </si>
  <si>
    <t>INE09N301011</t>
  </si>
  <si>
    <t>INE704P01025</t>
  </si>
  <si>
    <t>INE372A01015</t>
  </si>
  <si>
    <t>INE686F01025</t>
  </si>
  <si>
    <t>INE473A01011</t>
  </si>
  <si>
    <t>INE179A01014</t>
  </si>
  <si>
    <t>INE212H01026</t>
  </si>
  <si>
    <t>INE042A01014</t>
  </si>
  <si>
    <t>Cigarettes &amp; Tobacco Products</t>
  </si>
  <si>
    <t>INE260B01028</t>
  </si>
  <si>
    <t>PREMIER ENERGIES LTD</t>
  </si>
  <si>
    <t>INE0BS701011</t>
  </si>
  <si>
    <t>INE152A01029</t>
  </si>
  <si>
    <t>INE202E01016</t>
  </si>
  <si>
    <t>INE031A01017</t>
  </si>
  <si>
    <t>TATA TECHNOLOGIES LTD</t>
  </si>
  <si>
    <t>INE142M01025</t>
  </si>
  <si>
    <t>GENERAL INSURANCE CORPORATION OF INDIA</t>
  </si>
  <si>
    <t>INE481Y01014</t>
  </si>
  <si>
    <t>INE010V01017</t>
  </si>
  <si>
    <t>INE672A01026</t>
  </si>
  <si>
    <t>INE913H01037</t>
  </si>
  <si>
    <t>INE0ONG01011</t>
  </si>
  <si>
    <t>JSW INFRASTRUCTURE LTD</t>
  </si>
  <si>
    <t>INE880J01026</t>
  </si>
  <si>
    <t>BANK OF MAHARASHTRA</t>
  </si>
  <si>
    <t>INE457A01014</t>
  </si>
  <si>
    <t>INE093A01041</t>
  </si>
  <si>
    <t>INE699H01024</t>
  </si>
  <si>
    <t>INE821I01022</t>
  </si>
  <si>
    <t>INE589A01014</t>
  </si>
  <si>
    <t>INE470A01017</t>
  </si>
  <si>
    <t>INE671A01010</t>
  </si>
  <si>
    <t>INE844O01030</t>
  </si>
  <si>
    <t>INE002L01015</t>
  </si>
  <si>
    <t>INE008A01015</t>
  </si>
  <si>
    <t>FERTILIZERS AND CHEMICALS TRAVANCORE LTD</t>
  </si>
  <si>
    <t>INE188A01015</t>
  </si>
  <si>
    <t>INE470Y01017</t>
  </si>
  <si>
    <t>INDIAN OVERSEAS BANK</t>
  </si>
  <si>
    <t>INE565A01014</t>
  </si>
  <si>
    <t>UCO BANK</t>
  </si>
  <si>
    <t>INE691A01018</t>
  </si>
  <si>
    <t>NAV AS ON 31-OCT-25: RS.10.4345 (REGULAR - IDCW)</t>
  </si>
  <si>
    <t>NAV AS ON 31-OCT-25: RS.10.4345 (REGULAR - GROWTH)</t>
  </si>
  <si>
    <t>NAV AS ON 31-OCT-25: RS.10.4714 (DIRECT - IDCW)</t>
  </si>
  <si>
    <t>NAV AS ON 31-OCT-25: RS.10.4714 (DIRECT - GROWTH)</t>
  </si>
  <si>
    <t>PORTFOLIO TURNOVER RATIO: 0.29 TIMES</t>
  </si>
  <si>
    <t>An open-ended scheme replicating / tracking Nifty India Tourism Index (TRI).</t>
  </si>
  <si>
    <t>Investment in equity and equity related instruments comprised in Nifty India Tourism Index</t>
  </si>
  <si>
    <t>INE427F01016</t>
  </si>
  <si>
    <t>INE806T01020</t>
  </si>
  <si>
    <t>INE872J01023</t>
  </si>
  <si>
    <t>INE673O01025</t>
  </si>
  <si>
    <t>BLS INTERNATIONAL SERVICES LTD</t>
  </si>
  <si>
    <t>INE153T01027</t>
  </si>
  <si>
    <t>INE879I01012</t>
  </si>
  <si>
    <t>INE0AQ201015</t>
  </si>
  <si>
    <t>VENTIVE HOSPITALITY LTD</t>
  </si>
  <si>
    <t>INE781S01027</t>
  </si>
  <si>
    <t>ADVENT HOTELS INTERNATIONAL PRIVATE LTD</t>
  </si>
  <si>
    <t>INE28GN01010</t>
  </si>
  <si>
    <t>NAV AS ON 31-OCT-25: RS.10.1386 (REGULAR - IDCW)</t>
  </si>
  <si>
    <t>NAV AS ON 31-OCT-25: RS.10.1386 (REGULAR - GROWTH)</t>
  </si>
  <si>
    <t>NAV AS ON 31-OCT-25: RS.10.2301 (DIRECT - IDCW)</t>
  </si>
  <si>
    <t>NAV AS ON 31-OCT-25: RS.10.2301 (DIRECT - GROWTH)</t>
  </si>
  <si>
    <t>NAV AS ON 30-APR-25: RS.10.2434 (REGULAR - IDCW)</t>
  </si>
  <si>
    <t>NAV AS ON 30-APR-25: RS.10.2434 (REGULAR - GROWTH)</t>
  </si>
  <si>
    <t>NAV AS ON 30-APR-25: RS.10.3026 (DIRECT - IDCW)</t>
  </si>
  <si>
    <t>NAV AS ON 30-APR-25: RS.10.3026 (DIRECT - GROWTH)</t>
  </si>
  <si>
    <t>PORTFOLIO TURNOVER RATIO: 0.3 TIMES</t>
  </si>
  <si>
    <t>Tata Nifty India Digital Exchange Traded Fund</t>
  </si>
  <si>
    <t>(An Open-Ended Exchange Traded Fund replicating/tracking Nifty India Digital Index)</t>
  </si>
  <si>
    <t>•An exchange traded fund that aims to provide returns that corresponds to the returns provided by Nifty India Digital Index, subject to tracking error.</t>
  </si>
  <si>
    <t>INE669C01036</t>
  </si>
  <si>
    <t>INE933S01016</t>
  </si>
  <si>
    <t>INE00WC01027</t>
  </si>
  <si>
    <t>INE306R01017</t>
  </si>
  <si>
    <t>INE136B01020</t>
  </si>
  <si>
    <t>INE269A01021</t>
  </si>
  <si>
    <t>NAV AS ON 31-OCT-25: RS.95.7328 (DIRECT PLAN)</t>
  </si>
  <si>
    <t>NAV AS ON 30-APR-25: RS.86.7648 (DIRECT PLAN)</t>
  </si>
  <si>
    <t>PORTFOLIO TURNOVER RATIO: 0.24 TIMES</t>
  </si>
  <si>
    <t>(An Open ended fund of fund scheme investing in Tata Nifty India Digital Exchange Traded Fund)</t>
  </si>
  <si>
    <t>•Investment in Tata Nifty India Digital Exchange Traded Fund.</t>
  </si>
  <si>
    <t>INF277KA1364</t>
  </si>
  <si>
    <t>NAV AS ON 31-OCT-25: RS.14.8337 (REGULAR - IDCW)</t>
  </si>
  <si>
    <t>NAV AS ON 31-OCT-25: RS.14.8337 (REGULAR - GROWTH)</t>
  </si>
  <si>
    <t>NAV AS ON 31-OCT-25: RS.15.0737 (DIRECT - IDCW)</t>
  </si>
  <si>
    <t>NAV AS ON 31-OCT-25: RS.15.0737 (DIRECT - GROWTH)</t>
  </si>
  <si>
    <t>NAV AS ON 30-APR-25: RS.13.4415 (REGULAR - IDCW)</t>
  </si>
  <si>
    <t>NAV AS ON 30-APR-25: RS.13.4415 (REGULAR - GROWTH)</t>
  </si>
  <si>
    <t>NAV AS ON 30-APR-25: RS.13.6333 (DIRECT - IDCW)</t>
  </si>
  <si>
    <t>NAV AS ON 30-APR-25: RS.13.6333 (DIRECT - GROWTH)</t>
  </si>
  <si>
    <t>PORTFOLIO TURNOVER RATIO: 0.03 TIMES</t>
  </si>
  <si>
    <t>An open-ended scheme replicating/tracking Nifty Financial Services Index.</t>
  </si>
  <si>
    <t>Investment in equity and equity related instruments comprised in Nifty Financial Services Index.</t>
  </si>
  <si>
    <t>JIO FINANCIAL SERVICES LTD</t>
  </si>
  <si>
    <t>INE758E01017</t>
  </si>
  <si>
    <t>INE123W01016</t>
  </si>
  <si>
    <t>NAV AS ON 31-OCT-25: RS.12.6111 (REGULAR - IDCW)</t>
  </si>
  <si>
    <t>NAV AS ON 31-OCT-25: RS.12.6111 (REGULAR - GROWTH)</t>
  </si>
  <si>
    <t>NAV AS ON 31-OCT-25: RS.12.7414 (DIRECT - IDCW)</t>
  </si>
  <si>
    <t>NAV AS ON 31-OCT-25: RS.12.7414 (DIRECT - GROWTH)</t>
  </si>
  <si>
    <t>NAV AS ON 30-APR-25: RS.12.1007 (REGULAR - IDCW)</t>
  </si>
  <si>
    <t>NAV AS ON 30-APR-25: RS.12.1007 (REGULAR - GROWTH)</t>
  </si>
  <si>
    <t>NAV AS ON 30-APR-25: RS.12.1872 (DIRECT - IDCW)</t>
  </si>
  <si>
    <t>NAV AS ON 30-APR-25: RS.12.1872 (DIRECT - GROWTH)</t>
  </si>
  <si>
    <t>An open-ended scheme replicating/ tracking Nifty Capital Markets Index (TRI)</t>
  </si>
  <si>
    <t>Investment in equity and equity related instruments comprised in Nifty Capital Markets Index.</t>
  </si>
  <si>
    <t>INE736A01011</t>
  </si>
  <si>
    <t>COMPUTER AGE MANAGEMENT SERVICES LTD</t>
  </si>
  <si>
    <t>INE596I01012</t>
  </si>
  <si>
    <t>INE138Y01010</t>
  </si>
  <si>
    <t>ANAND RATHI WEALTH LTD</t>
  </si>
  <si>
    <t>INE463V01026</t>
  </si>
  <si>
    <t>INE022Q01020</t>
  </si>
  <si>
    <t>NUVAMA WEALTH MANAGEMENT LTD</t>
  </si>
  <si>
    <t>INE531F01015</t>
  </si>
  <si>
    <t>INE404A01024</t>
  </si>
  <si>
    <t>NAV AS ON 31-OCT-25: RS.12.2501 (REGULAR - IDCW)</t>
  </si>
  <si>
    <t>NAV AS ON 31-OCT-25: RS.12.2501 (REGULAR - GROWTH)</t>
  </si>
  <si>
    <t>NAV AS ON 31-OCT-25: RS.12.3299 (DIRECT - IDCW)</t>
  </si>
  <si>
    <t>NAV AS ON 31-OCT-25: RS.12.3299 (DIRECT - GROWTH)</t>
  </si>
  <si>
    <t>NAV AS ON 30-APR-25: RS.10.1284 (REGULAR - IDCW)</t>
  </si>
  <si>
    <t>NAV AS ON 30-APR-25: RS.10.1284 (REGULAR - GROWTH)</t>
  </si>
  <si>
    <t>NAV AS ON 30-APR-25: RS.10.1636 (DIRECT - IDCW)</t>
  </si>
  <si>
    <t>NAV AS ON 30-APR-25: RS.10.1636 (DIRECT - GROWTH)</t>
  </si>
  <si>
    <t>An open-ended scheme replicating/tracking Nifty Auto Index (TRI).</t>
  </si>
  <si>
    <t>Investment in equity and equity related instruments comprised in Nifty Auto Index.</t>
  </si>
  <si>
    <t>NAV AS ON 31-OCT-25: RS.12.0551 (REGULAR - IDCW)</t>
  </si>
  <si>
    <t>NAV AS ON 31-OCT-25: RS.12.0551 (REGULAR - GROWTH)</t>
  </si>
  <si>
    <t>NAV AS ON 31-OCT-25: RS.12.1807 (DIRECT - IDCW)</t>
  </si>
  <si>
    <t>NAV AS ON 31-OCT-25: RS.12.1807 (DIRECT - GROWTH)</t>
  </si>
  <si>
    <t>NAV AS ON 30-APR-25: RS.9.9995 (REGULAR - IDCW)</t>
  </si>
  <si>
    <t>NAV AS ON 30-APR-25: RS.9.9995 (REGULAR - GROWTH)</t>
  </si>
  <si>
    <t>NAV AS ON 30-APR-25: RS.10.0727 (DIRECT - IDCW)</t>
  </si>
  <si>
    <t>NAV AS ON 30-APR-25: RS.10.0727 (DIRECT - GROWTH)</t>
  </si>
  <si>
    <t>PORTFOLIO TURNOVER RATIO: 0.12 TIMES</t>
  </si>
  <si>
    <t>Tata Nifty 50 Index Fund</t>
  </si>
  <si>
    <t>(An open-ended equity scheme tracking Nifty 50 Index)</t>
  </si>
  <si>
    <t>• Long Term Capital Appreciation</t>
  </si>
  <si>
    <t>•To reflect / mirror the Nifty 50 returns by investing in the same stocks which comprises of NIFTY50.</t>
  </si>
  <si>
    <t>INE030A01027</t>
  </si>
  <si>
    <t>INE021A01026</t>
  </si>
  <si>
    <t>Metals &amp; Minerals Trading</t>
  </si>
  <si>
    <t>INE423A01024</t>
  </si>
  <si>
    <t>NAV AS ON 31-OCT-25: RS.160.1028 (REGULAR - GROWTH)</t>
  </si>
  <si>
    <t>NAV AS ON 31-OCT-25: RS.173.796 (DIRECT - GROWTH)</t>
  </si>
  <si>
    <t>NAV AS ON 30-APR-25: RS.150.4905 (REGULAR - GROWTH)</t>
  </si>
  <si>
    <t>NAV AS ON 30-APR-25: RS.163.0999 (DIRECT - GROWTH)</t>
  </si>
  <si>
    <t>PORTFOLIO TURNOVER RATIO: 0.06 TIMES</t>
  </si>
  <si>
    <t>Tata Nifty 50 Exchange Traded Fund</t>
  </si>
  <si>
    <t>(An Open Ended Exchange Traded Fund tracking Nifty 50 Index)</t>
  </si>
  <si>
    <t>•Investments in Equity &amp; Equity related instruments covered by Nifty 50 Index.</t>
  </si>
  <si>
    <t>NAV AS ON 31-OCT-25: RS.277.8001 (DIRECT PLAN)</t>
  </si>
  <si>
    <t>NAV AS ON 30-APR-25: RS.260.4482 (DIRECT PLAN)</t>
  </si>
  <si>
    <t>(An open ended equity scheme investing across large cap, mid cap, small cap stocks)</t>
  </si>
  <si>
    <t>•To Generate Long Term Capital Appreciation.</t>
  </si>
  <si>
    <t>•An open ended equity scheme investing across large cap, mid cap and small cap stocks</t>
  </si>
  <si>
    <t>INE477A01020</t>
  </si>
  <si>
    <t>INE684F01012</t>
  </si>
  <si>
    <t>INE112L01020</t>
  </si>
  <si>
    <t>INE940H01022</t>
  </si>
  <si>
    <t>INE526E01018</t>
  </si>
  <si>
    <t>INE024L01027</t>
  </si>
  <si>
    <t>INE836A01035</t>
  </si>
  <si>
    <t>INE00LO01017</t>
  </si>
  <si>
    <t>INE085001019</t>
  </si>
  <si>
    <t>INE410B01037</t>
  </si>
  <si>
    <t>INE142Z01019</t>
  </si>
  <si>
    <t>INE063P01018</t>
  </si>
  <si>
    <t>YATRA ONLINE LTD</t>
  </si>
  <si>
    <t>INE0JR601024</t>
  </si>
  <si>
    <t>INE759A01021</t>
  </si>
  <si>
    <t>INE634I01029</t>
  </si>
  <si>
    <t>KNOWLEDGE REALTY TRUST</t>
  </si>
  <si>
    <t>INE1JAR25012</t>
  </si>
  <si>
    <t>NAV AS ON 31-OCT-25: RS.14.62 (REGULAR - IDCW)</t>
  </si>
  <si>
    <t>NAV AS ON 31-OCT-25: RS.14.62 (REGULAR - GROWTH)</t>
  </si>
  <si>
    <t>NAV AS ON 31-OCT-25: RS.15.2638 (DIRECT - IDCW)</t>
  </si>
  <si>
    <t>NAV AS ON 31-OCT-25: RS.15.2638 (DIRECT - GROWTH)</t>
  </si>
  <si>
    <t>NAV AS ON 30-APR-25: RS.13.1853 (REGULAR - IDCW)</t>
  </si>
  <si>
    <t>NAV AS ON 30-APR-25: RS.13.1853 (REGULAR - GROWTH)</t>
  </si>
  <si>
    <t>NAV AS ON 30-APR-25: RS.13.6637 (DIRECT - IDCW)</t>
  </si>
  <si>
    <t>NAV AS ON 30-APR-25: RS.13.6637 (DIRECT - GROWTH)</t>
  </si>
  <si>
    <t>PORTFOLIO TURNOVER RATIO: 0.15 TIMES</t>
  </si>
  <si>
    <t>Tata Multi Asset Allocation Fund</t>
  </si>
  <si>
    <t>(An open ended scheme investing in equity, debt &amp; exchange traded commodity derivatives)</t>
  </si>
  <si>
    <t>•Investment in equity &amp; equity related instruments, debt instruments, exchange traded commodity derivatives and other instruments.</t>
  </si>
  <si>
    <t>INE995S01015</t>
  </si>
  <si>
    <t>INE943P01029</t>
  </si>
  <si>
    <t>LE TRAVENUES TECHNOLOGY LTD</t>
  </si>
  <si>
    <t>INE0HV901016</t>
  </si>
  <si>
    <t>AFCONS INFRASTRUCTURE LTD</t>
  </si>
  <si>
    <t>INE101I01011</t>
  </si>
  <si>
    <t>TATA CAPITAL LTD</t>
  </si>
  <si>
    <t>INE976I01016</t>
  </si>
  <si>
    <t>INE922K01024</t>
  </si>
  <si>
    <t>FIVE-STAR BUSINESS FINANCE LTD</t>
  </si>
  <si>
    <t>INE128S01021</t>
  </si>
  <si>
    <t>INE926X01010</t>
  </si>
  <si>
    <t>INE191H01014</t>
  </si>
  <si>
    <t>INE285B01017</t>
  </si>
  <si>
    <t>GOLD (1 KG-1000 GMS) COMMODITY^</t>
  </si>
  <si>
    <t>SILVER MINI (5 KGS) COMMODITY^</t>
  </si>
  <si>
    <t>COPPER (2500 KGS) COMMODITY^</t>
  </si>
  <si>
    <t>Industrial Metals</t>
  </si>
  <si>
    <t>COPPER</t>
  </si>
  <si>
    <t>CRUDE OIL (100 BARRELS) COMMODITY^</t>
  </si>
  <si>
    <t>OIL Commodities</t>
  </si>
  <si>
    <t>STATE BANK OF INDIA^</t>
  </si>
  <si>
    <t>INF277K01OK4</t>
  </si>
  <si>
    <t>SGS MAHARASHTRA 6.77% (30/04/2037)</t>
  </si>
  <si>
    <t>IN2220250053</t>
  </si>
  <si>
    <t>GOI - 7.10% (08/04/2034)</t>
  </si>
  <si>
    <t>IN0020240019</t>
  </si>
  <si>
    <t>GOI - 5.63% (12/04/2026)</t>
  </si>
  <si>
    <t>IN0020210012</t>
  </si>
  <si>
    <t>GOI - 7.26% (06/02/2033)</t>
  </si>
  <si>
    <t>IN0020220151</t>
  </si>
  <si>
    <t>GOI - 7.18% (14/08/2033)</t>
  </si>
  <si>
    <t>IN0020230085</t>
  </si>
  <si>
    <t>GOI - 6.33% (05/05/2035)</t>
  </si>
  <si>
    <t>IN0020250026</t>
  </si>
  <si>
    <t>GOI - 7.02% (18/06/2031)</t>
  </si>
  <si>
    <t>IN0020240076</t>
  </si>
  <si>
    <t>SGS TAMILNADU 7.44% (05/06/2034)</t>
  </si>
  <si>
    <t>IN3120240103</t>
  </si>
  <si>
    <t>GOI - 7.18% (24/07/2037)</t>
  </si>
  <si>
    <t>IN0020230077</t>
  </si>
  <si>
    <t>SGS MAHARASHTRA 7.49% (07/02/2036)</t>
  </si>
  <si>
    <t>IN2220230220</t>
  </si>
  <si>
    <t>SGS WEST BENGAL 7.48% (14/02/2043)</t>
  </si>
  <si>
    <t>IN3420230218</t>
  </si>
  <si>
    <t>SGS UTTAR PRADESH 7.46% (22/03/2039)</t>
  </si>
  <si>
    <t>IN3320230326</t>
  </si>
  <si>
    <t>SGS MAHARASHTRA 7.48% (07/02/2035)</t>
  </si>
  <si>
    <t>IN2220230212</t>
  </si>
  <si>
    <t>SGS MAHARASHTRA 7.63% (31/01/2036)</t>
  </si>
  <si>
    <t>IN2220230204</t>
  </si>
  <si>
    <t>SGS MAHARASHTRA 7.63% (31/01/2035)</t>
  </si>
  <si>
    <t>IN2220230196</t>
  </si>
  <si>
    <t>GOI - 5.77% (03/08/2030)</t>
  </si>
  <si>
    <t>IN0020200153</t>
  </si>
  <si>
    <t>** 05.00 % GMR AIRPORTS LTD - 13/02/2027</t>
  </si>
  <si>
    <t>CARE-A</t>
  </si>
  <si>
    <t>INE776C08083</t>
  </si>
  <si>
    <t>INE403D08264</t>
  </si>
  <si>
    <t>INE020B08EZ2</t>
  </si>
  <si>
    <t>** 07.45 % EXIM - 12/04/2028</t>
  </si>
  <si>
    <t>INE514E08GB4</t>
  </si>
  <si>
    <t>** - CANARA BANK - CD - 03/02/2026</t>
  </si>
  <si>
    <t>INE476A16A24</t>
  </si>
  <si>
    <t>NAV AS ON 31-OCT-25: RS.24.6984 (REGULAR - IDCW)</t>
  </si>
  <si>
    <t>NAV AS ON 31-OCT-25: RS.24.6984 (REGULAR - GROWTH)</t>
  </si>
  <si>
    <t>NAV AS ON 31-OCT-25: RS.27.1509 (DIRECT - IDCW)</t>
  </si>
  <si>
    <t>NAV AS ON 31-OCT-25: RS.27.1509 (DIRECT - GROWTH)</t>
  </si>
  <si>
    <t>NAV AS ON 30-APR-25: RS.22.4928 (REGULAR - IDCW)</t>
  </si>
  <si>
    <t>NAV AS ON 30-APR-25: RS.22.4928 (REGULAR - GROWTH)</t>
  </si>
  <si>
    <t>NAV AS ON 30-APR-25: RS.24.5489 (DIRECT - IDCW)</t>
  </si>
  <si>
    <t>NAV AS ON 30-APR-25: RS.24.5489 (DIRECT - GROWTH)</t>
  </si>
  <si>
    <t>STATE BANK OF INDIA-FUT-25-NOV-25</t>
  </si>
  <si>
    <t>STATE BANK OF INDIA-FUT-28-OCT-25</t>
  </si>
  <si>
    <t>Gross Notional Value of Contracts where stock futures were Bought :</t>
  </si>
  <si>
    <t>Tata Mid Cap Fund</t>
  </si>
  <si>
    <t>(An open-ended equity scheme predominantly investing in mid cap stocks)</t>
  </si>
  <si>
    <t>• Investment predominantly in equity &amp; equity related instruments of growth oriented mid cap companies.</t>
  </si>
  <si>
    <t>HDB FINANCIAL SERVICES LTD</t>
  </si>
  <si>
    <t>INE756I01012</t>
  </si>
  <si>
    <t>INE201P01022</t>
  </si>
  <si>
    <t>INE985S01024</t>
  </si>
  <si>
    <t>INE766P01016</t>
  </si>
  <si>
    <t>NAV AS ON 31-OCT-25: RS.122.0903 (REGULAR - IDCW)</t>
  </si>
  <si>
    <t>NAV AS ON 31-OCT-25: RS.442.33 (REGULAR - GROWTH)</t>
  </si>
  <si>
    <t>NAV AS ON 31-OCT-25: RS.166.594 (DIRECT - IDCW)</t>
  </si>
  <si>
    <t>NAV AS ON 31-OCT-25: RS.504.6955 (DIRECT - GROWTH)</t>
  </si>
  <si>
    <t>NAV AS ON 30-APR-25: RS.110.2968 (REGULAR - IDCW)</t>
  </si>
  <si>
    <t>NAV AS ON 30-APR-25: RS.399.6027 (REGULAR - GROWTH)</t>
  </si>
  <si>
    <t>NAV AS ON 30-APR-25: RS.149.5868 (DIRECT - IDCW)</t>
  </si>
  <si>
    <t>NAV AS ON 30-APR-25: RS.453.1711 (DIRECT - GROWTH)</t>
  </si>
  <si>
    <t>Tata large Cap Fund</t>
  </si>
  <si>
    <t>(An open-ended equity scheme predominantly investing in large cap stock)</t>
  </si>
  <si>
    <t>•Investment predominantly in equity &amp; equity related securities of large cap companies.</t>
  </si>
  <si>
    <t>INE718I01012</t>
  </si>
  <si>
    <t>INE274F01020</t>
  </si>
  <si>
    <t>NAV AS ON 31-OCT-25: RS.519.532 (REGULAR - GROWTH)</t>
  </si>
  <si>
    <t>NAV AS ON 31-OCT-25: RS.113.2011 (REGULAR - IDCW)</t>
  </si>
  <si>
    <t>NAV AS ON 31-OCT-25: RS.598.1065 (DIRECT - GROWTH)</t>
  </si>
  <si>
    <t>NAV AS ON 31-OCT-25: RS.135.8788 (DIRECT - IDCW)</t>
  </si>
  <si>
    <t>NAV AS ON 30-APR-25: RS.483.9724 (REGULAR - GROWTH)</t>
  </si>
  <si>
    <t>NAV AS ON 30-APR-25: RS.105.453 (REGULAR - IDCW)</t>
  </si>
  <si>
    <t>NAV AS ON 30-APR-25: RS.554.312 (DIRECT - GROWTH)</t>
  </si>
  <si>
    <t>NAV AS ON 30-APR-25: RS.125.9295 (DIRECT - IDCW)</t>
  </si>
  <si>
    <t>Tata large &amp; Mid Cap Fund</t>
  </si>
  <si>
    <t>(An open ended equity scheme investing in both large cap and mid cap stocks)</t>
  </si>
  <si>
    <t>•Investment in equity and equity related instruments of well researched value and growth oriented Large &amp; Mid Cap Companies.</t>
  </si>
  <si>
    <t>IN9397D01014</t>
  </si>
  <si>
    <t>NAV AS ON 31-OCT-25: RS.85.2722 (REGULAR - IDCW)</t>
  </si>
  <si>
    <t>NAV AS ON 31-OCT-25: RS.529.0102 (REGULAR - GROWTH)</t>
  </si>
  <si>
    <t>NAV AS ON 31-OCT-25: RS.118.5598 (DIRECT - IDCW)</t>
  </si>
  <si>
    <t>NAV AS ON 31-OCT-25: RS.605.1161 (DIRECT - GROWTH)</t>
  </si>
  <si>
    <t>NAV AS ON 30-APR-25: RS.81.0743 (REGULAR - IDCW)</t>
  </si>
  <si>
    <t>NAV AS ON 30-APR-25: RS.502.9676 (REGULAR - GROWTH)</t>
  </si>
  <si>
    <t>NAV AS ON 30-APR-25: RS.112.092 (DIRECT - IDCW)</t>
  </si>
  <si>
    <t>NAV AS ON 30-APR-25: RS.572.1085 (DIRECT - GROWTH)</t>
  </si>
  <si>
    <t>Tata Infrastructure Fund</t>
  </si>
  <si>
    <t>(An open-ended equity scheme investing in Infrastructure sector)</t>
  </si>
  <si>
    <t>•Investment Predominantly in equity / equity related instruments of the companies in the Infrastructure sector in India.</t>
  </si>
  <si>
    <t>INE118D01016</t>
  </si>
  <si>
    <t>INE536A01023</t>
  </si>
  <si>
    <t>INE195J01029</t>
  </si>
  <si>
    <t>DATA PATTERNS (INDIA) LTD</t>
  </si>
  <si>
    <t>INE0IX101010</t>
  </si>
  <si>
    <t>INE616N01034</t>
  </si>
  <si>
    <t>INE0MWH01014</t>
  </si>
  <si>
    <t>INE0EK901012</t>
  </si>
  <si>
    <t>TCI EXPRESS LTD</t>
  </si>
  <si>
    <t>INE586V01016</t>
  </si>
  <si>
    <t>INE464A01036</t>
  </si>
  <si>
    <t>INE02IJ01035</t>
  </si>
  <si>
    <t>INE0G5901015</t>
  </si>
  <si>
    <t>INE540H01012</t>
  </si>
  <si>
    <t>CYIENT DLM LTD</t>
  </si>
  <si>
    <t>INE055S01018</t>
  </si>
  <si>
    <t>ISGEC HEAVY ENGINEERING LTD</t>
  </si>
  <si>
    <t>INE858B01029</t>
  </si>
  <si>
    <t>KROSS LTD</t>
  </si>
  <si>
    <t>INE0O6601022</t>
  </si>
  <si>
    <t>BANSAL WIRE INDUSTRIES LTD</t>
  </si>
  <si>
    <t>INE0B9K01025</t>
  </si>
  <si>
    <t>BROOKFIELD INDIA REAL ESTATE TRUST</t>
  </si>
  <si>
    <t>INE0FDU25010</t>
  </si>
  <si>
    <t>NAV AS ON 31-OCT-25: RS.81.4602 (REGULAR - IDCW)</t>
  </si>
  <si>
    <t>NAV AS ON 31-OCT-25: RS.171.8563 (REGULAR - GROWTH)</t>
  </si>
  <si>
    <t>NAV AS ON 31-OCT-25: RS.98.151 (DIRECT - IDCW)</t>
  </si>
  <si>
    <t>NAV AS ON 31-OCT-25: RS.187.324 (DIRECT - GROWTH)</t>
  </si>
  <si>
    <t>NAV AS ON 30-APR-25: RS.75.1184 (REGULAR - IDCW)</t>
  </si>
  <si>
    <t>NAV AS ON 30-APR-25: RS.158.4767 (REGULAR - GROWTH)</t>
  </si>
  <si>
    <t>NAV AS ON 30-APR-25: RS.90.0787 (DIRECT - IDCW)</t>
  </si>
  <si>
    <t>NAV AS ON 30-APR-25: RS.171.9125 (DIRECT - GROWTH)</t>
  </si>
  <si>
    <t>PORTFOLIO TURNOVER RATIO: 0.05 TIMES</t>
  </si>
  <si>
    <t>Tata India Pharma &amp; Healthcare Fund</t>
  </si>
  <si>
    <t>(An open-ended equity scheme investing in Pharma &amp; Healthcare Services Sector)</t>
  </si>
  <si>
    <t>•Investment in equity/equity related instruments of the companies in the Pharma &amp; Healthcare sector in India.</t>
  </si>
  <si>
    <t>INE075I01017</t>
  </si>
  <si>
    <t>INE258B01022</t>
  </si>
  <si>
    <t>SAI LIFE SCIENCES LTD</t>
  </si>
  <si>
    <t>INE570L01029</t>
  </si>
  <si>
    <t>INE043W01024</t>
  </si>
  <si>
    <t>AKUMS DRUGS AND PHARMACEUTICALS LTD</t>
  </si>
  <si>
    <t>INE09XN01023</t>
  </si>
  <si>
    <t>JUBILANT PHARMOVA LTD</t>
  </si>
  <si>
    <t>INE700A01033</t>
  </si>
  <si>
    <t>INE0WO601020</t>
  </si>
  <si>
    <t>NAV AS ON 31-OCT-25: RS.30.7204 (REGULAR - IDCW)</t>
  </si>
  <si>
    <t>NAV AS ON 31-OCT-25: RS.30.7204 (REGULAR - GROWTH)</t>
  </si>
  <si>
    <t>NAV AS ON 31-OCT-25: RS.35.8829 (DIRECT - IDCW)</t>
  </si>
  <si>
    <t>NAV AS ON 31-OCT-25: RS.35.8829 (DIRECT - GROWTH)</t>
  </si>
  <si>
    <t>NAV AS ON 30-APR-25: RS.29.3505 (REGULAR - IDCW)</t>
  </si>
  <si>
    <t>NAV AS ON 30-APR-25: RS.29.3505 (REGULAR - GROWTH)</t>
  </si>
  <si>
    <t>NAV AS ON 30-APR-25: RS.34.0272 (DIRECT - IDCW)</t>
  </si>
  <si>
    <t>NAV AS ON 30-APR-25: RS.34.0272 (DIRECT - GROWTH)</t>
  </si>
  <si>
    <t>Tata India Innovation Fund</t>
  </si>
  <si>
    <t>(An open-ended equity scheme following innovation theme)</t>
  </si>
  <si>
    <t>•Investment in equity and equity related instruments of companies engaged in and/or expected to benefit from adoption of innovative strategies &amp; theme.</t>
  </si>
  <si>
    <t>INE00FF01025</t>
  </si>
  <si>
    <t>INE738I01010</t>
  </si>
  <si>
    <t>INE619B01017</t>
  </si>
  <si>
    <t>INE136S01016</t>
  </si>
  <si>
    <t>INE191A01027</t>
  </si>
  <si>
    <t>INE873D01024</t>
  </si>
  <si>
    <t>INE306L01010</t>
  </si>
  <si>
    <t>NAV AS ON 31-OCT-25: RS.9.9905 (REGULAR - IDCW)</t>
  </si>
  <si>
    <t>NAV AS ON 31-OCT-25: RS.9.9905 (REGULAR - GROWTH)</t>
  </si>
  <si>
    <t>NAV AS ON 31-OCT-25: RS.10.1339 (DIRECT - IDCW)</t>
  </si>
  <si>
    <t>NAV AS ON 31-OCT-25: RS.10.1339 (DIRECT - GROWTH)</t>
  </si>
  <si>
    <t>NAV AS ON 30-APR-25: RS.9.0383 (REGULAR - IDCW)</t>
  </si>
  <si>
    <t>NAV AS ON 30-APR-25: RS.9.0383 (REGULAR - GROWTH)</t>
  </si>
  <si>
    <t>NAV AS ON 30-APR-25: RS.9.0989 (DIRECT - IDCW)</t>
  </si>
  <si>
    <t>NAV AS ON 30-APR-25: RS.9.0989 (DIRECT - GROWTH)</t>
  </si>
  <si>
    <t>PORTFOLIO TURNOVER RATIO: 0.27 TIMES</t>
  </si>
  <si>
    <t>Tata India Consumer Fund</t>
  </si>
  <si>
    <t>(An open ended equity scheme investing in Consumption Oriented Sector)</t>
  </si>
  <si>
    <t>•Investment in equity/equity related instruments of the companies in the Consumption Oriented sector in India.</t>
  </si>
  <si>
    <t>INE322A01010</t>
  </si>
  <si>
    <t>INE739E01017</t>
  </si>
  <si>
    <t>INE819V01029</t>
  </si>
  <si>
    <t>NAV AS ON 31-OCT-25: RS.42.6576 (REGULAR - IDCW)</t>
  </si>
  <si>
    <t>NAV AS ON 31-OCT-25: RS.46.2589 (REGULAR - GROWTH)</t>
  </si>
  <si>
    <t>NAV AS ON 31-OCT-25: RS.53.4245 (DIRECT - IDCW)</t>
  </si>
  <si>
    <t>NAV AS ON 31-OCT-25: RS.53.4245 (DIRECT - GROWTH)</t>
  </si>
  <si>
    <t>NAV AS ON 30-APR-25: RS.38.8458 (REGULAR - IDCW)</t>
  </si>
  <si>
    <t>NAV AS ON 30-APR-25: RS.42.1252 (REGULAR - GROWTH)</t>
  </si>
  <si>
    <t>NAV AS ON 30-APR-25: RS.48.3425 (DIRECT - IDCW)</t>
  </si>
  <si>
    <t>NAV AS ON 30-APR-25: RS.48.3425 (DIRECT - GROWTH)</t>
  </si>
  <si>
    <t>Tata Housing Opportunities Fund</t>
  </si>
  <si>
    <t>(An open-ended equity scheme following housing theme)</t>
  </si>
  <si>
    <t>•An Open ended equity scheme following housing theme</t>
  </si>
  <si>
    <t>AAVAS FINANCIERS LTD</t>
  </si>
  <si>
    <t>INE216P01012</t>
  </si>
  <si>
    <t>INE0JA001018</t>
  </si>
  <si>
    <t>NAV AS ON 31-OCT-25: RS.15.3967 (REGULAR - IDCW)</t>
  </si>
  <si>
    <t>NAV AS ON 31-OCT-25: RS.15.3967 (REGULAR - GROWTH)</t>
  </si>
  <si>
    <t>NAV AS ON 31-OCT-25: RS.16.2616 (DIRECT - IDCW)</t>
  </si>
  <si>
    <t>NAV AS ON 31-OCT-25: RS.16.2616 (DIRECT - GROWTH)</t>
  </si>
  <si>
    <t>NAV AS ON 30-APR-25: RS.14.0498 (REGULAR - IDCW)</t>
  </si>
  <si>
    <t>NAV AS ON 30-APR-25: RS.14.0498 (REGULAR - GROWTH)</t>
  </si>
  <si>
    <t>Index</t>
  </si>
  <si>
    <t>CLASSIFICATION</t>
  </si>
  <si>
    <t>SCHEME CODE</t>
  </si>
  <si>
    <t>SCHEME NAME</t>
  </si>
  <si>
    <t>Debt</t>
  </si>
  <si>
    <t>TCORPBF</t>
  </si>
  <si>
    <t>TATA CORPORATE BOND FUND</t>
  </si>
  <si>
    <t>TCIGIF0426</t>
  </si>
  <si>
    <t>TATA CRISIL-IBX GILT INDEX - APRIL 2026 INDEX FUND</t>
  </si>
  <si>
    <t>TFRF</t>
  </si>
  <si>
    <t>TATA FLOATING RATE FUND</t>
  </si>
  <si>
    <t>TGSFR</t>
  </si>
  <si>
    <t>TATA GILT SECURITIES FUND</t>
  </si>
  <si>
    <t>TLF</t>
  </si>
  <si>
    <t>TATA MONEY MARKET FUND</t>
  </si>
  <si>
    <t>TNGIF1226</t>
  </si>
  <si>
    <t>TATA NIFTY G-SEC DEC 2026 INDEX FUND</t>
  </si>
  <si>
    <t>TNGIF1229</t>
  </si>
  <si>
    <t>TATA NIFTY G-SEC DEC 2029 INDEX FUND</t>
  </si>
  <si>
    <t>TNSIFDEC27</t>
  </si>
  <si>
    <t>TATA NIFTY SDL PLUS AAA PSU BOND DEC 2027 60 40 INDEX FUND</t>
  </si>
  <si>
    <t>TOF</t>
  </si>
  <si>
    <t>TATA OVERNIGHT FUND</t>
  </si>
  <si>
    <t>TRSFC</t>
  </si>
  <si>
    <t>TATA RETIREMENT SAVINGS FUND-CONSERVATIVE PLAN</t>
  </si>
  <si>
    <t>TSTBF</t>
  </si>
  <si>
    <t>TATA SHORT TERM BOND FUND</t>
  </si>
  <si>
    <t>TFF</t>
  </si>
  <si>
    <t>TATA TREASURY ADVANTAGE FUND</t>
  </si>
  <si>
    <t>TUSTF</t>
  </si>
  <si>
    <t>TATA ULTRA SHORT TERM FUND</t>
  </si>
  <si>
    <t>Equity</t>
  </si>
  <si>
    <t>TEGF</t>
  </si>
  <si>
    <t>TATA AGGRESSIVE HYBRID FUND</t>
  </si>
  <si>
    <t>TAF</t>
  </si>
  <si>
    <t>TATA ARBITRAGE FUND</t>
  </si>
  <si>
    <t>TBAF</t>
  </si>
  <si>
    <t>TATA BALANCED ADVANTAGE FUND</t>
  </si>
  <si>
    <t>TBFSF</t>
  </si>
  <si>
    <t>TATA BANKING &amp; FINANCIAL SERVICES FUND</t>
  </si>
  <si>
    <t>TBSEQIF</t>
  </si>
  <si>
    <t>TATA BSE QUALITY INDEX FUND</t>
  </si>
  <si>
    <t>TBSBGIF</t>
  </si>
  <si>
    <t>TATA BSE SELECT BUSINESS GROUPS INDEX FUND</t>
  </si>
  <si>
    <t>TIFSA</t>
  </si>
  <si>
    <t>TATA BSE SENSEX INDEX FUND</t>
  </si>
  <si>
    <t>TBCF</t>
  </si>
  <si>
    <t>TATA BUSINESS CYCLE FUND</t>
  </si>
  <si>
    <t>TYCF</t>
  </si>
  <si>
    <t>TATA CHILDRENS FUND</t>
  </si>
  <si>
    <t>TDIF</t>
  </si>
  <si>
    <t>TATA DIGITAL INDIA FUND</t>
  </si>
  <si>
    <t>TDIVYF</t>
  </si>
  <si>
    <t>TATA DIVIDEND YIELD FUND</t>
  </si>
  <si>
    <t>TTSF96</t>
  </si>
  <si>
    <t>TATA ELSS FUND</t>
  </si>
  <si>
    <t>TMIF</t>
  </si>
  <si>
    <t>TATA EQUITY SAVINGS FUND</t>
  </si>
  <si>
    <t>TCS</t>
  </si>
  <si>
    <t>TATA ETHICAL FUND</t>
  </si>
  <si>
    <t>TMCAPF</t>
  </si>
  <si>
    <t>TATA FLEXI CAP FUND</t>
  </si>
  <si>
    <t>TFEF</t>
  </si>
  <si>
    <t>TATA FOCUSED FUND</t>
  </si>
  <si>
    <t>TGLDETF</t>
  </si>
  <si>
    <t>TATA GOLD EXCHANGE TRADED FUND</t>
  </si>
  <si>
    <t>THOF</t>
  </si>
  <si>
    <t>TATA HOUSING OPPORTUNITIES FUND</t>
  </si>
  <si>
    <t>TICF</t>
  </si>
  <si>
    <t>TATA INDIA CONSUMER FUND</t>
  </si>
  <si>
    <t>TIIF</t>
  </si>
  <si>
    <t>TATA INDIA INNOVATION FUND</t>
  </si>
  <si>
    <t>TIPHF</t>
  </si>
  <si>
    <t>TATA INDIA PHARMA &amp; HEALTHCARE FUND</t>
  </si>
  <si>
    <t>TISF</t>
  </si>
  <si>
    <t>TATA INFRASTRUCTURE FUND</t>
  </si>
  <si>
    <t>TEOF</t>
  </si>
  <si>
    <t>TATA LARGE &amp; MID CAP FUND</t>
  </si>
  <si>
    <t>TTOFE</t>
  </si>
  <si>
    <t>TATA LARGE CAP FUND</t>
  </si>
  <si>
    <t>TINR</t>
  </si>
  <si>
    <t>TATA MID CAP FUND</t>
  </si>
  <si>
    <t>TMAOF</t>
  </si>
  <si>
    <t>TATA MULTI ASSET ALLOCATION FUND</t>
  </si>
  <si>
    <t>TMULTICF</t>
  </si>
  <si>
    <t>TATA MULTICAP FUND</t>
  </si>
  <si>
    <t>TNETF</t>
  </si>
  <si>
    <t>TATA NIFTY 50 EXCHANGE TRADED FUND</t>
  </si>
  <si>
    <t>TIFNA</t>
  </si>
  <si>
    <t>TATA NIFTY 50 INDEX FUND</t>
  </si>
  <si>
    <t>TNAIF</t>
  </si>
  <si>
    <t>TATA NIFTY AUTO INDEX FUND</t>
  </si>
  <si>
    <t>TNCMIF</t>
  </si>
  <si>
    <t>TATA NIFTY CAPITAL MARKETS INDEX FUND</t>
  </si>
  <si>
    <t>TNFSIF</t>
  </si>
  <si>
    <t>TATA NIFTY FINANCIAL SERVICES INDEX FUND</t>
  </si>
  <si>
    <t>TNIDFOF</t>
  </si>
  <si>
    <t>TATA NIFTY INDIA DIGITAL ETF FUND OF FUND</t>
  </si>
  <si>
    <t>TNIDETF</t>
  </si>
  <si>
    <t>TATA NIFTY INDIA DIGITAL EXCHANGE TRADED FUND</t>
  </si>
  <si>
    <t>TNITIF</t>
  </si>
  <si>
    <t>TATA NIFTY INDIA TOURISM INDEX FUND</t>
  </si>
  <si>
    <t>TNMIF150</t>
  </si>
  <si>
    <t>TATA NIFTY MIDCAP 150 INDEX FUND</t>
  </si>
  <si>
    <t>TNMMIF</t>
  </si>
  <si>
    <t>TATA NIFTY MIDCAP 150 MOMENTUM 50 INDEX FUND</t>
  </si>
  <si>
    <t>TNMSHIF</t>
  </si>
  <si>
    <t>TATA NIFTY MIDSMALL HEALTHCARE INDEX FUND</t>
  </si>
  <si>
    <t>TNNIF</t>
  </si>
  <si>
    <t>TATA NIFTY NEXT 50 INDEX FUND</t>
  </si>
  <si>
    <t>TNPBETF</t>
  </si>
  <si>
    <t>TATA NIFTY PRIVATE BANK EXCHANGE TRADED FUND</t>
  </si>
  <si>
    <t>TNRIF</t>
  </si>
  <si>
    <t>TATA NIFTY REALTY INDEX FUND</t>
  </si>
  <si>
    <t>TNA30IF</t>
  </si>
  <si>
    <t>TATA NIFTY200 ALPHA 30 INDEX FUND</t>
  </si>
  <si>
    <t>TNMIMIF</t>
  </si>
  <si>
    <t>TATA NIFTY500 MULTICAP INDIA MANUFACTURING 50-30-20 INDEX FUND</t>
  </si>
  <si>
    <t>TNMIIF</t>
  </si>
  <si>
    <t>TATA NIFTY500 MULTICAP INFRASTRUCTURE 50-30-20 INDEX FUND</t>
  </si>
  <si>
    <t>TREF</t>
  </si>
  <si>
    <t>TATA RESOURCES &amp; ENERGY FUND</t>
  </si>
  <si>
    <t>TRSFM</t>
  </si>
  <si>
    <t>TATA RETIREMENT SAVINGS FUND-MODERATE PLAN</t>
  </si>
  <si>
    <t>TRSFP</t>
  </si>
  <si>
    <t>TATA RETIREMENT SAVINGS FUND-PROGRESSIVE PLAN</t>
  </si>
  <si>
    <t>TSLVETF</t>
  </si>
  <si>
    <t>TATA SILVER EXCHANGE TRADED FUND</t>
  </si>
  <si>
    <t>TSCAPF</t>
  </si>
  <si>
    <t>TATA SMALL CAP FUND</t>
  </si>
  <si>
    <t>TEQPEF</t>
  </si>
  <si>
    <t>TATA VALUE FUND</t>
  </si>
  <si>
    <t>Liquid</t>
  </si>
  <si>
    <t>TFRSTF</t>
  </si>
  <si>
    <t>TATA LIQUID FUND</t>
  </si>
  <si>
    <t>TGLDFOF</t>
  </si>
  <si>
    <t>TATA GOLD ETF FUND OF FUND</t>
  </si>
  <si>
    <t>TIPAAFOF</t>
  </si>
  <si>
    <t>TATA INCOME PLUS ARBITRAGE ACTIVE FOF</t>
  </si>
  <si>
    <t>TSLVFOF</t>
  </si>
  <si>
    <t>TATA SILVER ETF FUND OF FUND</t>
  </si>
  <si>
    <t>(An Open-Ended Fund of Fund Scheme investing in Tata Silver Exchange Traded Fund)</t>
  </si>
  <si>
    <t>This product is suitable for investors who are seeking*:</t>
  </si>
  <si>
    <t>•Long Term Capital Appreciation.</t>
  </si>
  <si>
    <t>•Returns that are in line with returns provided by Tata Silver Exchange Traded Fund</t>
  </si>
  <si>
    <t>*Investors should consult their financial advisors if in doubt about whether the product is suitable for them</t>
  </si>
  <si>
    <t>Scheme Risk-O-Meter</t>
  </si>
  <si>
    <t>Benchmark Risk-O-Meter</t>
  </si>
  <si>
    <t>NAME OF THE INSTRUMENT</t>
  </si>
  <si>
    <t>YIELD ( IN % )</t>
  </si>
  <si>
    <t>INDUSTRY</t>
  </si>
  <si>
    <t>ISIN CODE</t>
  </si>
  <si>
    <t>MUTUAL FUND UNITS</t>
  </si>
  <si>
    <t>A) LISTED/AWAITING LISTING ON STOCK EXCHANGES</t>
  </si>
  <si>
    <t>NA</t>
  </si>
  <si>
    <t>CAPITAL MARKETS</t>
  </si>
  <si>
    <t>INF277KA1984</t>
  </si>
  <si>
    <t>MUTUAL FUND UNITS TOTAL</t>
  </si>
  <si>
    <t>A) REPO</t>
  </si>
  <si>
    <t>PORTFOLIO TOTAL</t>
  </si>
  <si>
    <t>as on 31/10/25</t>
  </si>
  <si>
    <t>QUANTITY</t>
  </si>
  <si>
    <t>MKT VAL(Rs. Lacs)</t>
  </si>
  <si>
    <t>% to NAV</t>
  </si>
  <si>
    <t/>
  </si>
  <si>
    <t>EQUITY &amp; EQUITY RELATED</t>
  </si>
  <si>
    <t>EQUITY &amp; EQUITY RELATED TOTAL</t>
  </si>
  <si>
    <t>NET CURRENT LIABILITIES</t>
  </si>
  <si>
    <t>NET ASSETS</t>
  </si>
  <si>
    <t>* % OF MARKET VALUE OF SECURITIES TO NET ASSETS IS &lt; 0.01</t>
  </si>
  <si>
    <t>** THINLY TRADED / NON TRADED SECURITIES / ILLIQUID SECURITIES</t>
  </si>
  <si>
    <t>THE SCHEME RISK-O-METERS AND SCHEME BENCHMARK RISK-O-METERS ARE AS OF</t>
  </si>
  <si>
    <t>31st October 2025</t>
  </si>
  <si>
    <t>TOTAL NUMBER OF INSTANCES OF DEVIATION FROM VALUATION PRICE PROVIDED BY VALUATION AGENCIES</t>
  </si>
  <si>
    <t>NIL</t>
  </si>
  <si>
    <t>TOTAL BELOW INVESTMENT GRADE OR DEFAULT PROVIDED FOR:</t>
  </si>
  <si>
    <t xml:space="preserve">TOTAL VALUE AND PERCENTAGE OF ILLIQUID EQUITY SHARES : </t>
  </si>
  <si>
    <t>TOTAL OUTSTANDING EXPOSURE IN DERIVATIVE INSTRUMENTS :</t>
  </si>
  <si>
    <t>As mentioned below</t>
  </si>
  <si>
    <t>NAV AS ON 31-OCT-25: RS.19.5439 (REGULAR - IDCW)</t>
  </si>
  <si>
    <t>NAV AS ON 31-OCT-25: RS.19.5439 (REGULAR - GROWTH)</t>
  </si>
  <si>
    <t>NAV AS ON 31-OCT-25: RS.19.7035 (DIRECT - IDCW)</t>
  </si>
  <si>
    <t>NAV AS ON 31-OCT-25: RS.19.7035 (DIRECT - GROWTH)</t>
  </si>
  <si>
    <t>NAV AS ON 30-APR-25: RS.12.9112 (REGULAR - IDCW)</t>
  </si>
  <si>
    <t>NAV AS ON 30-APR-25: RS.12.9112 (REGULAR - GROWTH)</t>
  </si>
  <si>
    <t>NAV AS ON 30-APR-25: RS.12.9918 (DIRECT - IDCW)</t>
  </si>
  <si>
    <t>NAV AS ON 30-APR-25: RS.12.9918 (DIRECT - GROWTH)</t>
  </si>
  <si>
    <t>AVERAGE MATURITY : 0 YEARS</t>
  </si>
  <si>
    <t>DIVIDEND DECLARED: NIL</t>
  </si>
  <si>
    <t>Portfolio Information</t>
  </si>
  <si>
    <t>Scheme Name :</t>
  </si>
  <si>
    <t>Description (if any)</t>
  </si>
  <si>
    <t>Annualised Portfolio YTM* :</t>
  </si>
  <si>
    <t>Macaulay Duration</t>
  </si>
  <si>
    <t>Residual Maturity</t>
  </si>
  <si>
    <t xml:space="preserve">As on (Date) </t>
  </si>
  <si>
    <t>* in case of semi annual YTM,  it will be annualised </t>
  </si>
  <si>
    <t>Details of Intra Scheme Investments as per given below Table</t>
  </si>
  <si>
    <t>Name of the Schemes</t>
  </si>
  <si>
    <t>Amount Invested ( Rs Crores)</t>
  </si>
  <si>
    <t>% of Investment by the Invested scheme</t>
  </si>
  <si>
    <t xml:space="preserve">^ Hedging positions through futures as on </t>
  </si>
  <si>
    <t>Underlying</t>
  </si>
  <si>
    <t>Long/Short</t>
  </si>
  <si>
    <t>Future price when purchased</t>
  </si>
  <si>
    <t>Current Price of the contract</t>
  </si>
  <si>
    <t>Margin maintained in Rs.lakhs</t>
  </si>
  <si>
    <t>Total % of Existing assets hedged through equity futures :</t>
  </si>
  <si>
    <t xml:space="preserve">For the period ended 31st October 2025 the following for hedging transactions through futures which have been squared off/expired </t>
  </si>
  <si>
    <t>Total Number of Contracts where stock futures were Bought :</t>
  </si>
  <si>
    <t>Nos.</t>
  </si>
  <si>
    <t>Total Number of Contracts where stock futures were Sold :</t>
  </si>
  <si>
    <t>Gross Notional Value of Contracts where stock futures were Sold :</t>
  </si>
  <si>
    <t xml:space="preserve"> Rs.</t>
  </si>
  <si>
    <t>Net Profit/(Net Loss) on all contracts combined :</t>
  </si>
  <si>
    <t xml:space="preserve">Other than Hedging positions through futures as on  </t>
  </si>
  <si>
    <t>Hedging Positions through Put Options as on 31st October 2025</t>
  </si>
  <si>
    <t>Number of Contracts</t>
  </si>
  <si>
    <t>Option Price when purchased</t>
  </si>
  <si>
    <t>Current Option Price</t>
  </si>
  <si>
    <t>Total %age of existing assets hedged through put options</t>
  </si>
  <si>
    <t>For the period ended 31st October 2025 the following for hedging transactions through options which have already been exercised/expired</t>
  </si>
  <si>
    <t>Total Number of contracts entered into</t>
  </si>
  <si>
    <t>Gross Notional Value of Contracts :</t>
  </si>
  <si>
    <t>Rs.</t>
  </si>
  <si>
    <t>Net Profit/Loss on all contracts</t>
  </si>
  <si>
    <t>Other than Hedging Positions through Options as on 31st October 2025</t>
  </si>
  <si>
    <t>Call / Put</t>
  </si>
  <si>
    <t>Hedging Positions through Interest Rate Swaps as on 31st October 2025</t>
  </si>
  <si>
    <t>Position</t>
  </si>
  <si>
    <t>Instrument Type</t>
  </si>
  <si>
    <t>Maturity/Next Interest Fixing Date **</t>
  </si>
  <si>
    <t>Notional Value (in Lakhs)</t>
  </si>
  <si>
    <t>**The maturity equivalent is the next interest fixing date in case of the floating Leg and for the Fixed leg it is the final maturity date of the contract.</t>
  </si>
  <si>
    <t xml:space="preserve">(An Open-Ended Fund of Fund Scheme investing in Tata Gold Exchange Traded Fund) </t>
  </si>
  <si>
    <t>•Returns that are in line with returns provided by Tata Gold Exchange Traded Fund.</t>
  </si>
  <si>
    <t>INF277KA1976</t>
  </si>
  <si>
    <t>NAV AS ON 31-OCT-25: RS.18.4347 (REGULAR - IDCW)</t>
  </si>
  <si>
    <t>NAV AS ON 31-OCT-25: RS.18.4347 (REGULAR - GROWTH)</t>
  </si>
  <si>
    <t>NAV AS ON 31-OCT-25: RS.18.6265 (DIRECT - IDCW)</t>
  </si>
  <si>
    <t>NAV AS ON 31-OCT-25: RS.18.6265 (DIRECT - GROWTH)</t>
  </si>
  <si>
    <t>NAV AS ON 30-APR-25: RS.14.7696 (REGULAR - IDCW)</t>
  </si>
  <si>
    <t>NAV AS ON 30-APR-25: RS.14.7696 (REGULAR - GROWTH)</t>
  </si>
  <si>
    <t>NAV AS ON 30-APR-25: RS.14.8874 (DIRECT - IDCW)</t>
  </si>
  <si>
    <t>NAV AS ON 30-APR-25: RS.14.8874 (DIRECT - GROWTH)</t>
  </si>
  <si>
    <t xml:space="preserve">(An open-ended fund of fund investing in domestic mutual funds including debt oriented mutual fund schemes &amp; arbitrage-based equity mutual fund schemes) </t>
  </si>
  <si>
    <t>••Investment in domestic mutual funds including debt oriented mutual fund schemes &amp; arbitrage-based equity mutual fund schemes.</t>
  </si>
  <si>
    <t>INF277KA1224</t>
  </si>
  <si>
    <t>INF277K017Q3</t>
  </si>
  <si>
    <t>NAV AS ON 31-OCT-25: RS.10.2011 (REGULAR - IDCW)</t>
  </si>
  <si>
    <t>NAV AS ON 31-OCT-25: RS.10.2011 (REGULAR - GROWTH)</t>
  </si>
  <si>
    <t>NAV AS ON 31-OCT-25: RS.10.2245 (DIRECT - IDCW)</t>
  </si>
  <si>
    <t>NAV AS ON 31-OCT-25: RS.10.2245 (DIRECT - GROWTH)</t>
  </si>
  <si>
    <t>Tata liquid fund</t>
  </si>
  <si>
    <t>(An open ended Liquid Scheme. A Relatively Low Interest Rate Risk and Moderate Credit Risk)</t>
  </si>
  <si>
    <t>• Regular Income for Short Term.</t>
  </si>
  <si>
    <t>• Investment in Debt / Money Market Instruments.</t>
  </si>
  <si>
    <t>Potential Risk Class</t>
  </si>
  <si>
    <t>Credit Risk →</t>
  </si>
  <si>
    <t>Relatively Low (Class A)</t>
  </si>
  <si>
    <t>Moderate (Class B)</t>
  </si>
  <si>
    <t>Relatively High (Class C)</t>
  </si>
  <si>
    <t>Interest Rate Risk ↓</t>
  </si>
  <si>
    <t>Relatively Low (Class I)</t>
  </si>
  <si>
    <t>B-I</t>
  </si>
  <si>
    <t>Moderate (Class II)</t>
  </si>
  <si>
    <t>Relatively High (Class III)</t>
  </si>
  <si>
    <t>PRC Matrix</t>
  </si>
  <si>
    <t>RATINGS</t>
  </si>
  <si>
    <t>DEBT INSTRUMENTS</t>
  </si>
  <si>
    <t>(I) GOVERNMENT SECURITIES</t>
  </si>
  <si>
    <t>SDL GUJARAT 8.20% (09/12/2025)</t>
  </si>
  <si>
    <t>SOV</t>
  </si>
  <si>
    <t>IN1520150096</t>
  </si>
  <si>
    <t>GOVERNMENT SECURITIES TOTAL</t>
  </si>
  <si>
    <t>(II) NON-CONVERTIBLE DEBENTURES/BONDS</t>
  </si>
  <si>
    <t>CRISIL-AAA</t>
  </si>
  <si>
    <t>INE916DA7SA6</t>
  </si>
  <si>
    <t>** 07.47 % SMALL INDUST DEVLOP BANK  OF INDIA - 25/11/2025</t>
  </si>
  <si>
    <t>INE556F08KE8</t>
  </si>
  <si>
    <t>NON-CONVERTIBLE DEBENTURES/BONDS TOTAL</t>
  </si>
  <si>
    <t>B) MONEY MARKET INSTRUMENTS</t>
  </si>
  <si>
    <t>** - SMALL INDUST DEVLOP BANK  OF INDIA - CP - 27/01/2026</t>
  </si>
  <si>
    <t>CRISIL-A1+</t>
  </si>
  <si>
    <t>INE556F14LO3</t>
  </si>
  <si>
    <t>IN002025X299</t>
  </si>
  <si>
    <t>** TREASURY BILL 91 DAYS (04/12/2025)</t>
  </si>
  <si>
    <t>IN002025X232</t>
  </si>
  <si>
    <t>** - EXIM - CP - 12/12/2025</t>
  </si>
  <si>
    <t>INE514E14SW3</t>
  </si>
  <si>
    <t>** TREASURY BILL 91 DAYS (11/12/2025)</t>
  </si>
  <si>
    <t>IN002025X240</t>
  </si>
  <si>
    <t>IN002025X307</t>
  </si>
  <si>
    <t>** - BANK OF INDIA - CD - 15/12/2025</t>
  </si>
  <si>
    <t>INE084A16EG3</t>
  </si>
  <si>
    <t>INE572E14JZ3</t>
  </si>
  <si>
    <t>INE238AD6BH0</t>
  </si>
  <si>
    <t>INE929O14DY0</t>
  </si>
  <si>
    <t>INE242A14YL0</t>
  </si>
  <si>
    <t>INE238AD6BG2</t>
  </si>
  <si>
    <t>INE929O14EA8</t>
  </si>
  <si>
    <t>INE700G14QM8</t>
  </si>
  <si>
    <t>INE572E14KC0</t>
  </si>
  <si>
    <t>** - BANK OF BARODA - CD - 12/12/2025</t>
  </si>
  <si>
    <t>IND-A1+</t>
  </si>
  <si>
    <t>INE028A16HY6</t>
  </si>
  <si>
    <t>** - PUNJAB NATIONAL BANK - CD - 19/11/2025</t>
  </si>
  <si>
    <t>INE160A16SV0</t>
  </si>
  <si>
    <t>INE929O14ED2</t>
  </si>
  <si>
    <t>** - CANARA BANK - CD - 18/12/2025</t>
  </si>
  <si>
    <t>INE476A16ZT9</t>
  </si>
  <si>
    <t>INE095A169A1</t>
  </si>
  <si>
    <t>INE397D14530</t>
  </si>
  <si>
    <t>** - NABARD - CP - 10/12/2025</t>
  </si>
  <si>
    <t>INE261F14OC9</t>
  </si>
  <si>
    <t>INE417C14AD1</t>
  </si>
  <si>
    <t>ICRA-A1+</t>
  </si>
  <si>
    <t>INE976G16OD3</t>
  </si>
  <si>
    <t>** - SMALL INDUST DEVLOP BANK  OF INDIA - CD - 05/12/2025</t>
  </si>
  <si>
    <t>INE556F16AX2</t>
  </si>
  <si>
    <t>INE110O14GJ1</t>
  </si>
  <si>
    <t>INE732I14CB0</t>
  </si>
  <si>
    <t>** - PUNJAB NATIONAL BANK - CD - 11/12/2025</t>
  </si>
  <si>
    <t>INE160A16QL5</t>
  </si>
  <si>
    <t>INE763G14A48</t>
  </si>
  <si>
    <t>INE929O14EE0</t>
  </si>
  <si>
    <t>INE539K14BT9</t>
  </si>
  <si>
    <t>INE267A14879</t>
  </si>
  <si>
    <t>INE824H14SH0</t>
  </si>
  <si>
    <t>INE831R14FH1</t>
  </si>
  <si>
    <t>INE824H14SI8</t>
  </si>
  <si>
    <t>** - PUNJAB NATIONAL BANK - CD - 18/12/2025</t>
  </si>
  <si>
    <t>INE160A16SR8</t>
  </si>
  <si>
    <t>INE033L14NQ2</t>
  </si>
  <si>
    <t>INE732I14CJ3</t>
  </si>
  <si>
    <t>INE238AD6AY7</t>
  </si>
  <si>
    <t>INE484J14YN5</t>
  </si>
  <si>
    <t>INE870H14VW6</t>
  </si>
  <si>
    <t>INE530B14EX3</t>
  </si>
  <si>
    <t>IND-AA+</t>
  </si>
  <si>
    <t>INE865C14OK7</t>
  </si>
  <si>
    <t>** - UNION BANK OF INDIA - CD - 10/12/2025</t>
  </si>
  <si>
    <t>INE692A16IF6</t>
  </si>
  <si>
    <t>INE763G14A89</t>
  </si>
  <si>
    <t>INE763G14ZM7</t>
  </si>
  <si>
    <t>INE110O14GT0</t>
  </si>
  <si>
    <t>INE865C14OI1</t>
  </si>
  <si>
    <t>INE238AD6AX9</t>
  </si>
  <si>
    <t>** TREASURY BILL 91 DAYS (28/11/2025)</t>
  </si>
  <si>
    <t>IN002025X224</t>
  </si>
  <si>
    <t>INE870H14VQ8</t>
  </si>
  <si>
    <t>INE865C14OD2</t>
  </si>
  <si>
    <t>INE211H14AD7</t>
  </si>
  <si>
    <t>INE036D16IX3</t>
  </si>
  <si>
    <t>INE267A14887</t>
  </si>
  <si>
    <t>INE484J14YM7</t>
  </si>
  <si>
    <t>INE171A16MO5</t>
  </si>
  <si>
    <t>** - CANARA BANK - CD - 12/12/2025</t>
  </si>
  <si>
    <t>INE476A16ZQ5</t>
  </si>
  <si>
    <t>** - UNION BANK OF INDIA - CD - 18/12/2025</t>
  </si>
  <si>
    <t>INE692A16II0</t>
  </si>
  <si>
    <t>** - IGH HOLDING PVT LTD - CP - 12/12/2025</t>
  </si>
  <si>
    <t>INE02FN14655</t>
  </si>
  <si>
    <t>INE870H14VO3</t>
  </si>
  <si>
    <t>** TREASURY BILL 91 DAYS (18/12/2025)</t>
  </si>
  <si>
    <t>IN002025X257</t>
  </si>
  <si>
    <t>INE733E14BX3</t>
  </si>
  <si>
    <t>** - BANK OF INDIA - CD - 05/12/2025</t>
  </si>
  <si>
    <t>INE084A16CV6</t>
  </si>
  <si>
    <t>INE040A16GA3</t>
  </si>
  <si>
    <t>** TREASURY BILL 91 DAYS (02/01/2026)</t>
  </si>
  <si>
    <t>IN002025X273</t>
  </si>
  <si>
    <t>MONEY MARKET INSTRUMENTS TOTAL</t>
  </si>
  <si>
    <t>AIF CAT</t>
  </si>
  <si>
    <t>SBIMF AIF - CAT I (CDMDF)27/10/2038</t>
  </si>
  <si>
    <t>INF0RQ622028</t>
  </si>
  <si>
    <t>AIF TOTAL</t>
  </si>
  <si>
    <t>C) REPO</t>
  </si>
  <si>
    <t>NAV AS ON 31-OCT-25: RS.1001.5157 (REGULAR - DAILY IDCW)</t>
  </si>
  <si>
    <t>NAV AS ON 31-OCT-25: RS.4191.449 (REGULAR - GROWTH)</t>
  </si>
  <si>
    <t>NAV AS ON 31-OCT-25: RS.1001.5187 (DIRECT - DAILY IDCW)</t>
  </si>
  <si>
    <t>NAV AS ON 31-OCT-25: RS.4243.5774 (DIRECT - GROWTH)</t>
  </si>
  <si>
    <t>NAV AS ON 31-OCT-25: RS.1016.2447 (REGULAR - WEEKLY IDCW)</t>
  </si>
  <si>
    <t>NAV AS ON 31-OCT-25: RS.1020.2609 (DIRECT - WEEKLY IDCW)</t>
  </si>
  <si>
    <t>NAV AS ON 30-APR-25: RS.1001.5157 (REGULAR - DAILY IDCW)</t>
  </si>
  <si>
    <t>NAV AS ON 30-APR-25: RS.4069.3455 (REGULAR - GROWTH)</t>
  </si>
  <si>
    <t>NAV AS ON 30-APR-25: RS.1001.5187 (DIRECT - DAILY IDCW)</t>
  </si>
  <si>
    <t>NAV AS ON 30-APR-25: RS.4117.5442 (DIRECT - GROWTH)</t>
  </si>
  <si>
    <t xml:space="preserve">(An Open-Ended Exchange Traded Fund replicating / tracking domestic price of Silver) </t>
  </si>
  <si>
    <t>•Returns that are in line with the performance of physical silver in domestic prices, subject to tracking error.</t>
  </si>
  <si>
    <t>•• Investment in silver and silver-related instruments.</t>
  </si>
  <si>
    <t>SILVER PHYSICAL -PURITY 999</t>
  </si>
  <si>
    <t>Precious Metals</t>
  </si>
  <si>
    <t>CASH / NET CURRENT ASSET</t>
  </si>
  <si>
    <t>NAV AS ON 31-OCT-25: RS.14.4762 (DIRECT PLAN)</t>
  </si>
  <si>
    <t>NAV AS ON 30-APR-25: RS.9.242 (DIRECT PLAN)</t>
  </si>
  <si>
    <t>TOTAL INVESTMENTS IN FOREIGN SECURITIES / ADRS / GDRS: NIL</t>
  </si>
  <si>
    <t>Amount of Margins_x000D_( Rs. in Lakhs )</t>
  </si>
  <si>
    <t>Cash As Margin</t>
  </si>
  <si>
    <t>Fixed Deposits</t>
  </si>
  <si>
    <t>Government Securities (Face Value)</t>
  </si>
  <si>
    <t>T-Bills (Face Value)</t>
  </si>
  <si>
    <t>Mutual Fund Units(Amt)</t>
  </si>
  <si>
    <t>Equity Margin</t>
  </si>
  <si>
    <t>Total Gross Margin</t>
  </si>
  <si>
    <t>(An Open-Ended Exchange Traded Fund replicating / tracking domestic price of Gold)</t>
  </si>
  <si>
    <t>•Returns that are in line with the performance of physical gold in domestic prices, subject to tracking error.</t>
  </si>
  <si>
    <t>•Investment in gold and gold related instruments</t>
  </si>
  <si>
    <t>GOLD PHYSICAL -  -PURITY  995</t>
  </si>
  <si>
    <t>NAV AS ON 31-OCT-25: RS.11.7838 (DIRECT PLAN)</t>
  </si>
  <si>
    <t>NAV AS ON 30-APR-25: RS.9.177 (DIRECT PLAN)</t>
  </si>
  <si>
    <t>Tata Value Fund</t>
  </si>
  <si>
    <t>(An open ended equity scheme following a value investment strategy)</t>
  </si>
  <si>
    <t>•Investment (minimum 70%) in equity &amp; equity related instruments of companies whose rolling P/E is lower than rolling P/E of BSE Sensex.</t>
  </si>
  <si>
    <t>Banks</t>
  </si>
  <si>
    <t>INE040A01034</t>
  </si>
  <si>
    <t>Diversified FMCG</t>
  </si>
  <si>
    <t>INE154A01025</t>
  </si>
  <si>
    <t>INE237A01028</t>
  </si>
  <si>
    <t>Petroleum Products</t>
  </si>
  <si>
    <t>INE029A01011</t>
  </si>
  <si>
    <t>Capital Markets</t>
  </si>
  <si>
    <t>INE338I01027</t>
  </si>
  <si>
    <t>Finance</t>
  </si>
  <si>
    <t>INE721A01047</t>
  </si>
  <si>
    <t>INE414G01012</t>
  </si>
  <si>
    <t>Beverages</t>
  </si>
  <si>
    <t>INE944F01028</t>
  </si>
  <si>
    <t>Automobiles</t>
  </si>
  <si>
    <t>INE158A01026</t>
  </si>
  <si>
    <t>INE090A01021</t>
  </si>
  <si>
    <t>IT - Software</t>
  </si>
  <si>
    <t>INE075A01022</t>
  </si>
  <si>
    <t>Consumable Fuels</t>
  </si>
  <si>
    <t>INE522F01014</t>
  </si>
  <si>
    <t>Aerospace and Defense</t>
  </si>
  <si>
    <t>INE066F01020</t>
  </si>
  <si>
    <t>Retailing</t>
  </si>
  <si>
    <t>INE758T01015</t>
  </si>
  <si>
    <t>Power</t>
  </si>
  <si>
    <t>INE733E01010</t>
  </si>
  <si>
    <t>INE572E01012</t>
  </si>
  <si>
    <t>Telecom - Services</t>
  </si>
  <si>
    <t>INE121J01017</t>
  </si>
  <si>
    <t>INE094J01016</t>
  </si>
  <si>
    <t>INE752E01010</t>
  </si>
  <si>
    <t>Auto Components</t>
  </si>
  <si>
    <t>INE482A01020</t>
  </si>
  <si>
    <t>INE467B01029</t>
  </si>
  <si>
    <t>INE009A01021</t>
  </si>
  <si>
    <t>INE732I01013</t>
  </si>
  <si>
    <t>STATE BANK OF INDIA</t>
  </si>
  <si>
    <t>INE062A01020</t>
  </si>
  <si>
    <t>INE290S01011</t>
  </si>
  <si>
    <t>Pharmaceuticals &amp; Biotechnology</t>
  </si>
  <si>
    <t>INE987B01026</t>
  </si>
  <si>
    <t>GARDEN REACH SHIPBUILDERS &amp; ENGINEERS LTD</t>
  </si>
  <si>
    <t>INE382Z01011</t>
  </si>
  <si>
    <t>Entertainment</t>
  </si>
  <si>
    <t>INE424H01027</t>
  </si>
  <si>
    <t>Oil</t>
  </si>
  <si>
    <t>INE274J01014</t>
  </si>
  <si>
    <t>Cement &amp; Cement Products</t>
  </si>
  <si>
    <t>INE012A01025</t>
  </si>
  <si>
    <t>Financial Technology (Fintech)</t>
  </si>
  <si>
    <t>INE417T01026</t>
  </si>
  <si>
    <t>INE917I01010</t>
  </si>
  <si>
    <t>INE134E01011</t>
  </si>
  <si>
    <t>Minerals &amp; Mining</t>
  </si>
  <si>
    <t>INE584A01023</t>
  </si>
  <si>
    <t>Construction</t>
  </si>
  <si>
    <t>INE510A01028</t>
  </si>
  <si>
    <t>Textiles &amp; Apparels</t>
  </si>
  <si>
    <t>INE02ID01020</t>
  </si>
  <si>
    <t>Industrial Products</t>
  </si>
  <si>
    <t>INE508G01029</t>
  </si>
  <si>
    <t>BIKAJI FOODS INTERNATIONAL LTD</t>
  </si>
  <si>
    <t>Food Products</t>
  </si>
  <si>
    <t>INE00E101023</t>
  </si>
  <si>
    <t>RESTAURANT BRANDS ASIA LTD</t>
  </si>
  <si>
    <t>Leisure Services</t>
  </si>
  <si>
    <t>INE07T201019</t>
  </si>
  <si>
    <t>Consumer Durables</t>
  </si>
  <si>
    <t>INE08ZM01014</t>
  </si>
  <si>
    <t>LG ELECTRONICS INDIA LTD</t>
  </si>
  <si>
    <t>INE324D01010</t>
  </si>
  <si>
    <t>NAV AS ON 31-OCT-25: RS.118.9971 (REGULAR - IDCW TRIGGER B (10%))</t>
  </si>
  <si>
    <t>NAV AS ON 31-OCT-25: RS.355.5059 (REGULAR - GROWTH)</t>
  </si>
  <si>
    <t>NAV AS ON 31-OCT-25: RS.132.241 (REGULAR - IDCW TRIGGER A (5%))</t>
  </si>
  <si>
    <t>NAV AS ON 31-OCT-25: RS.136.437 (DIRECT - IDCW TRIGGER B (10%))</t>
  </si>
  <si>
    <t>NAV AS ON 31-OCT-25: RS.401.4725 (DIRECT - GROWTH)</t>
  </si>
  <si>
    <t>NAV AS ON 31-OCT-25: RS.147.5184 (DIRECT - IDCW TRIGGER A (5%))</t>
  </si>
  <si>
    <t>NAV AS ON 30-APR-25: RS.110.2087 (REGULAR - IDCW TRIGGER B (10%))</t>
  </si>
  <si>
    <t>NAV AS ON 30-APR-25: RS.329.2507 (REGULAR - GROWTH)</t>
  </si>
  <si>
    <t>NAV AS ON 30-APR-25: RS.122.4746 (REGULAR - IDCW TRIGGER A (5%))</t>
  </si>
  <si>
    <t>NAV AS ON 30-APR-25: RS.125.7398 (DIRECT - IDCW TRIGGER B (10%))</t>
  </si>
  <si>
    <t>NAV AS ON 30-APR-25: RS.369.9955 (DIRECT - GROWTH)</t>
  </si>
  <si>
    <t>NAV AS ON 30-APR-25: RS.135.9527 (DIRECT - IDCW TRIGGER A (5%))</t>
  </si>
  <si>
    <t>PORTFOLIO TURNOVER RATIO: 0.22 TIMES</t>
  </si>
  <si>
    <t>Tata Small Cap Fund</t>
  </si>
  <si>
    <t>(An open ended equity scheme predominantly investing in small cap stocks)</t>
  </si>
  <si>
    <t>•Long Term Capital Appreciation</t>
  </si>
  <si>
    <t>•Predominant investment in equity/equity related instruments of small cap companies.</t>
  </si>
  <si>
    <t>Chemicals &amp; Petrochemicals</t>
  </si>
  <si>
    <t>INE659A01023</t>
  </si>
  <si>
    <t>INE228A01035</t>
  </si>
  <si>
    <t>INE092T01019</t>
  </si>
  <si>
    <t>GODREJ INDUSTRIES LTD</t>
  </si>
  <si>
    <t>Diversified</t>
  </si>
  <si>
    <t>INE233A01035</t>
  </si>
  <si>
    <t>INE811A01020</t>
  </si>
  <si>
    <t>INE0BV301023</t>
  </si>
  <si>
    <t>INE373A01013</t>
  </si>
  <si>
    <t>IT - Services</t>
  </si>
  <si>
    <t>INE0FFK01017</t>
  </si>
  <si>
    <t>INE498B01024</t>
  </si>
  <si>
    <t>INE049B01025</t>
  </si>
  <si>
    <t>INE066O01014</t>
  </si>
  <si>
    <t>SAMHI HOTELS LTD</t>
  </si>
  <si>
    <t>INE08U801020</t>
  </si>
  <si>
    <t>Realty</t>
  </si>
  <si>
    <t>INE242C01024</t>
  </si>
  <si>
    <t>INE371A01025</t>
  </si>
  <si>
    <t>INE0Q3R01026</t>
  </si>
  <si>
    <t>INE120A01034</t>
  </si>
  <si>
    <t>INE884B01025</t>
  </si>
  <si>
    <t>INE461C01038</t>
  </si>
  <si>
    <t>INE280B01018</t>
  </si>
  <si>
    <t>Healthcare Services</t>
  </si>
  <si>
    <t>INE08LI01020</t>
  </si>
  <si>
    <t>Commercial Services &amp; Supplies</t>
  </si>
  <si>
    <t>INE615P01015</t>
  </si>
  <si>
    <t>INE054A01027</t>
  </si>
  <si>
    <t>Transport Infrastructure</t>
  </si>
  <si>
    <t>INE517F01014</t>
  </si>
  <si>
    <t>INE503A01015</t>
  </si>
  <si>
    <t>INE999A01023</t>
  </si>
  <si>
    <t>INE891D01026</t>
  </si>
  <si>
    <t>INE602A01031</t>
  </si>
  <si>
    <t>INE263M01029</t>
  </si>
  <si>
    <t>INE491J01022</t>
  </si>
  <si>
    <t>INE536H01010</t>
  </si>
  <si>
    <t>Agricultural Food &amp; other Products</t>
  </si>
  <si>
    <t>INE209A01019</t>
  </si>
  <si>
    <t>Industrial Manufacturing</t>
  </si>
  <si>
    <t>INE634A01018</t>
  </si>
  <si>
    <t>INE622W01025</t>
  </si>
  <si>
    <t>INE887G01027</t>
  </si>
  <si>
    <t>INE0NAZ01010</t>
  </si>
  <si>
    <t>CELLO WORLD LTD</t>
  </si>
  <si>
    <t>INE0LMW01024</t>
  </si>
  <si>
    <t>Transport Services</t>
  </si>
  <si>
    <t>INE688A01022</t>
  </si>
  <si>
    <t>INE133A01011</t>
  </si>
  <si>
    <t>Other Construction Materials</t>
  </si>
  <si>
    <t>INE614A01028</t>
  </si>
  <si>
    <t>INE475B01022</t>
  </si>
  <si>
    <t>INE0U4701011</t>
  </si>
  <si>
    <t>R R KABEL LTD</t>
  </si>
  <si>
    <t>INE777K01022</t>
  </si>
  <si>
    <t>ALIVUS LIFE SCIENCES LTD</t>
  </si>
  <si>
    <t>INE03Q201024</t>
  </si>
  <si>
    <t>INE235A01022</t>
  </si>
  <si>
    <t>INE845D01014</t>
  </si>
  <si>
    <t>INE119A01028</t>
  </si>
  <si>
    <t>VARDHMAN SPECIAL STEELS LTD</t>
  </si>
  <si>
    <t>INE050M01012</t>
  </si>
  <si>
    <t>Household Products</t>
  </si>
  <si>
    <t>INE128A01029</t>
  </si>
  <si>
    <t>INE0U4101014</t>
  </si>
  <si>
    <t>EUREKA FORBES LTD</t>
  </si>
  <si>
    <t>INE0KCE01017</t>
  </si>
  <si>
    <t>INE418H01029</t>
  </si>
  <si>
    <t>INE0V9Q01010</t>
  </si>
  <si>
    <t>INE227C01017</t>
  </si>
  <si>
    <t>TEGA INDUSTRIES LTD</t>
  </si>
  <si>
    <t>INE011K01018</t>
  </si>
  <si>
    <t>INE449A01011</t>
  </si>
  <si>
    <t>Fertilizers &amp; Agrochemicals</t>
  </si>
  <si>
    <t>INE613A01020</t>
  </si>
  <si>
    <t>INE0O3901029</t>
  </si>
  <si>
    <t>POWERGRID INFRASTRUCTURE INVESTMENT TRUST</t>
  </si>
  <si>
    <t>INE0GGX23010</t>
  </si>
  <si>
    <t>(A) TREPS</t>
  </si>
  <si>
    <t>B) REPO</t>
  </si>
  <si>
    <t>NAV AS ON 31-OCT-25: RS.39.3236 (REGULAR - IDCW)</t>
  </si>
  <si>
    <t>NAV AS ON 31-OCT-25: RS.39.3236 (REGULAR - GROWTH)</t>
  </si>
  <si>
    <t>NAV AS ON 31-OCT-25: RS.44.3281 (DIRECT - IDCW)</t>
  </si>
  <si>
    <t>NAV AS ON 31-OCT-25: RS.44.3281 (DIRECT - GROWTH)</t>
  </si>
  <si>
    <t>NAV AS ON 30-APR-25: RS.35.9448 (REGULAR - IDCW)</t>
  </si>
  <si>
    <t>NAV AS ON 30-APR-25: RS.35.9448 (REGULAR - GROWTH)</t>
  </si>
  <si>
    <t>NAV AS ON 30-APR-25: RS.40.2464 (DIRECT - IDCW)</t>
  </si>
  <si>
    <t>NAV AS ON 30-APR-25: RS.40.2464 (DIRECT - GROWTH)</t>
  </si>
  <si>
    <t>PORTFOLIO TURNOVER RATIO: 0.11 TIMES</t>
  </si>
  <si>
    <t>Tata Retirement Savings Fund -PROGRESSIVE PLAN</t>
  </si>
  <si>
    <t>(An open ended retirement solution oriented scheme having a lock-in of 5 years or till retirement age (whichever is earlier))</t>
  </si>
  <si>
    <t>TRSF-PROGRESSIVE PLAN: • Long Term Capital Appreciation. • An equity oriented (between 85%-100%) savings scheme which provides tool for retirement planning to individual investors.</t>
  </si>
  <si>
    <t>INE002A01018</t>
  </si>
  <si>
    <t>INE343H01029</t>
  </si>
  <si>
    <t>INE118H01025</t>
  </si>
  <si>
    <t>INE298J01013</t>
  </si>
  <si>
    <t>INE745G01035</t>
  </si>
  <si>
    <t>INE455K01017</t>
  </si>
  <si>
    <t>Gas</t>
  </si>
  <si>
    <t>INE002S01010</t>
  </si>
  <si>
    <t>INE036D01028</t>
  </si>
  <si>
    <t>INE961O01016</t>
  </si>
  <si>
    <t>INE918I01026</t>
  </si>
  <si>
    <t>INE192A01025</t>
  </si>
  <si>
    <t>INE466L01038</t>
  </si>
  <si>
    <t>INE321T01012</t>
  </si>
  <si>
    <t>INE484J01027</t>
  </si>
  <si>
    <t>INE280A01028</t>
  </si>
  <si>
    <t>INE302A01020</t>
  </si>
  <si>
    <t>INE860A01027</t>
  </si>
  <si>
    <t>INE018A01030</t>
  </si>
  <si>
    <t>INE317I01021</t>
  </si>
  <si>
    <t>INE849A01020</t>
  </si>
  <si>
    <t>INE742F01042</t>
  </si>
  <si>
    <t>INE935N01020</t>
  </si>
  <si>
    <t>INE176B01034</t>
  </si>
  <si>
    <t>INE522D01027</t>
  </si>
  <si>
    <t>INE854D01024</t>
  </si>
  <si>
    <t>INE278Y01022</t>
  </si>
  <si>
    <t>INE520A01027</t>
  </si>
  <si>
    <t>INE239A01024</t>
  </si>
  <si>
    <t>BANK OF BARODA</t>
  </si>
  <si>
    <t>INE028A01039</t>
  </si>
  <si>
    <t>Insurance</t>
  </si>
  <si>
    <t>INE795G01014</t>
  </si>
  <si>
    <t>INE850D01014</t>
  </si>
  <si>
    <t>INE805D01034</t>
  </si>
  <si>
    <t>INE686Y01026</t>
  </si>
  <si>
    <t>NAV AS ON 31-OCT-25: RS.65.6543 (REGULAR - GROWTH)</t>
  </si>
  <si>
    <t>NAV AS ON 31-OCT-25: RS.80.0652 (DIRECT - GROWTH)</t>
  </si>
  <si>
    <t>NAV AS ON 30-APR-25: RS.61.4637 (REGULAR - GROWTH)</t>
  </si>
  <si>
    <t>NAV AS ON 30-APR-25: RS.74.4031 (DIRECT - GROWTH)</t>
  </si>
  <si>
    <t>PORTFOLIO TURNOVER RATIO: 0.25 TIMES</t>
  </si>
  <si>
    <t>Tata Retirement Savings Fund - MODERATE PLAN</t>
  </si>
  <si>
    <t>TRSF-MODERATE PLAN: • Long Term Capital Appreciation &amp; Current Income. •   A predominantly equity oriented (between 65%-85%) savings scheme which provides tool for retirement planning to individual investors.</t>
  </si>
  <si>
    <t>INE726V01018</t>
  </si>
  <si>
    <t>GOI - 6.79% (07/10/2034)</t>
  </si>
  <si>
    <t>IN0020240126</t>
  </si>
  <si>
    <t>GOI - 7.38% (20/06/2027)</t>
  </si>
  <si>
    <t>IN0020220037</t>
  </si>
  <si>
    <t>GOI - 7.27% (08/04/2026)</t>
  </si>
  <si>
    <t>IN0020190016</t>
  </si>
  <si>
    <t>GOI - 6.79% (26/12/2029)</t>
  </si>
  <si>
    <t>IN0020160118</t>
  </si>
  <si>
    <t>GOI - 6.10% (12/07/2031)</t>
  </si>
  <si>
    <t>IN0020210095</t>
  </si>
  <si>
    <t>GOI - 7.36% (12/09/2052)</t>
  </si>
  <si>
    <t>IN0020220086</t>
  </si>
  <si>
    <t>GOI - 7.26% (14/01/2029)</t>
  </si>
  <si>
    <t>IN0020180454</t>
  </si>
  <si>
    <t>INE040A08666</t>
  </si>
  <si>
    <t>INE936D07174</t>
  </si>
  <si>
    <t>ICRA-AAA</t>
  </si>
  <si>
    <t>INE848E07BB9</t>
  </si>
  <si>
    <t>INE848E07AY3</t>
  </si>
  <si>
    <t>INE403D08165</t>
  </si>
  <si>
    <t>** 07.51 % SHIVSHAKTI SECURITISATION TRUST - 28/09/2029</t>
  </si>
  <si>
    <t>INE2I7G15010</t>
  </si>
  <si>
    <t>NAV AS ON 31-OCT-25: RS.64.993 (REGULAR - GROWTH)</t>
  </si>
  <si>
    <t>NAV AS ON 31-OCT-25: RS.77.7127 (DIRECT - GROWTH)</t>
  </si>
  <si>
    <t>NAV AS ON 30-APR-25: RS.61.0302 (REGULAR - GROWTH)</t>
  </si>
  <si>
    <t>NAV AS ON 30-APR-25: RS.72.4621 (DIRECT - GROWTH)</t>
  </si>
  <si>
    <t>Tata Resources &amp; Energy Fund</t>
  </si>
  <si>
    <t>(An open-ended equity scheme investing in Resources &amp; Energy Sector)</t>
  </si>
  <si>
    <t>•Investment in equity/equity related instruments of the companies in the Resources &amp; Energy sector in India.</t>
  </si>
  <si>
    <t>INE481G01011</t>
  </si>
  <si>
    <t>INE079A01024</t>
  </si>
  <si>
    <t>Diversified Metals</t>
  </si>
  <si>
    <t>INE205A01025</t>
  </si>
  <si>
    <t>Ferrous Metals</t>
  </si>
  <si>
    <t>INE081A01020</t>
  </si>
  <si>
    <t>INE048G01026</t>
  </si>
  <si>
    <t>INE749A01030</t>
  </si>
  <si>
    <t>INE019A01038</t>
  </si>
  <si>
    <t>INE814H01029</t>
  </si>
  <si>
    <t>INE094A01015</t>
  </si>
  <si>
    <t>INE848E01016</t>
  </si>
  <si>
    <t>INE628A01036</t>
  </si>
  <si>
    <t>INE931S01010</t>
  </si>
  <si>
    <t>OIL &amp; NATURAL GAS CO.</t>
  </si>
  <si>
    <t>INE213A01029</t>
  </si>
  <si>
    <t>INE769A01020</t>
  </si>
  <si>
    <t>INE331A01037</t>
  </si>
  <si>
    <t>INE047A01021</t>
  </si>
  <si>
    <t>INE245A01021</t>
  </si>
  <si>
    <t>INE490G01020</t>
  </si>
  <si>
    <t>INE486A01021</t>
  </si>
  <si>
    <t>INE421D01022</t>
  </si>
  <si>
    <t>ELLENBARRIE INDUSTRIAL GASES.</t>
  </si>
  <si>
    <t>INE236E01022</t>
  </si>
  <si>
    <t>INE258G01013</t>
  </si>
  <si>
    <t>INE172A01027</t>
  </si>
  <si>
    <t>INE070A01015</t>
  </si>
  <si>
    <t>INE242A01010</t>
  </si>
  <si>
    <t>Non - Ferrous Metals</t>
  </si>
  <si>
    <t>INE038A01020</t>
  </si>
  <si>
    <t>Paper, Forest &amp; Jute Products</t>
  </si>
  <si>
    <t>INE976A01021</t>
  </si>
  <si>
    <t>PARADEEP PHOSPHATES LTD</t>
  </si>
  <si>
    <t>INE088F01024</t>
  </si>
  <si>
    <t>INE702C01027</t>
  </si>
  <si>
    <t>INE220G01021</t>
  </si>
  <si>
    <t>INE841L01016</t>
  </si>
  <si>
    <t>INE647A01010</t>
  </si>
  <si>
    <t>INE169A01031</t>
  </si>
  <si>
    <t>INE085A01013</t>
  </si>
  <si>
    <t>INE703B01027</t>
  </si>
  <si>
    <t>INE288B01029</t>
  </si>
  <si>
    <t>VIKRAM SOLAR LTD</t>
  </si>
  <si>
    <t>Electrical Equipment</t>
  </si>
  <si>
    <t>INE078V01014</t>
  </si>
  <si>
    <t>INE743M01012</t>
  </si>
  <si>
    <t>NAV AS ON 31-OCT-25: RS.42.5875 (REGULAR - IDCW)</t>
  </si>
  <si>
    <t>NAV AS ON 31-OCT-25: RS.46.56 (REGULAR - GROWTH)</t>
  </si>
  <si>
    <t>NAV AS ON 31-OCT-25: RS.54.8754 (DIRECT - IDCW)</t>
  </si>
  <si>
    <t>NAV AS ON 31-OCT-25: RS.54.8754 (DIRECT - GROWTH)</t>
  </si>
  <si>
    <t>NAV AS ON 30-APR-25: RS.38.8928 (REGULAR - IDCW)</t>
  </si>
  <si>
    <t>NAV AS ON 30-APR-25: RS.42.5208 (REGULAR - GROWTH)</t>
  </si>
  <si>
    <t>NAV AS ON 30-APR-25: RS.49.7147 (DIRECT - IDCW)</t>
  </si>
  <si>
    <t>NAV AS ON 30-APR-25: RS.49.7147 (DIRECT - GROWTH)</t>
  </si>
  <si>
    <t>PORTFOLIO TURNOVER RATIO: 0.09 TIMES</t>
  </si>
  <si>
    <t>(An open-ended scheme replicating/tracking Nifty500 Multicap Infrastructure 50:30:20 Index)</t>
  </si>
  <si>
    <t>Long Term Capital Appreciation</t>
  </si>
  <si>
    <t>Investment in equity and equity related instruments comprised in Nifty500 Multicap Infrastructure 50:30:20 Index</t>
  </si>
  <si>
    <t>INE397D01024</t>
  </si>
  <si>
    <t>INE040H01021</t>
  </si>
  <si>
    <t>INE298A01020</t>
  </si>
  <si>
    <t>INE646L01027</t>
  </si>
  <si>
    <t>INE061F01013</t>
  </si>
  <si>
    <t>Agricultural, Commercial &amp; Construction Vehicles</t>
  </si>
  <si>
    <t>INE208A01029</t>
  </si>
  <si>
    <t>INE027H01010</t>
  </si>
  <si>
    <t>INE437A01024</t>
  </si>
  <si>
    <t>INE465A01025</t>
  </si>
  <si>
    <t>INE257A01026</t>
  </si>
  <si>
    <t>GMR AIRPORTS LTD</t>
  </si>
  <si>
    <t>INE776C01039</t>
  </si>
  <si>
    <t>INE148O01028</t>
  </si>
  <si>
    <t>INE974X01010</t>
  </si>
  <si>
    <t>INE211B01039</t>
  </si>
  <si>
    <t>INE053A01029</t>
  </si>
  <si>
    <t>INE811K01011</t>
  </si>
  <si>
    <t>KAYNES TECHNOLOGY INDIA LTD</t>
  </si>
  <si>
    <t>INE918Z01012</t>
  </si>
  <si>
    <t>INE813H01021</t>
  </si>
  <si>
    <t>INE669E01016</t>
  </si>
  <si>
    <t>INE967H01025</t>
  </si>
  <si>
    <t>INE405E01023</t>
  </si>
  <si>
    <t>INE335Y01020</t>
  </si>
  <si>
    <t>INE073K01018</t>
  </si>
  <si>
    <t>INE347G01014</t>
  </si>
  <si>
    <t>INE093I01010</t>
  </si>
  <si>
    <t>INE914M01019</t>
  </si>
  <si>
    <t>INOX WIND LTD</t>
  </si>
  <si>
    <t>INE066P01011</t>
  </si>
  <si>
    <t>INE791I01019</t>
  </si>
  <si>
    <t>INE220B01022</t>
  </si>
  <si>
    <t>INE111A01025</t>
  </si>
  <si>
    <t>RAIL VIKAS NIGAM LTD</t>
  </si>
  <si>
    <t>INE415G01027</t>
  </si>
  <si>
    <t>INE614G01033</t>
  </si>
  <si>
    <t>INE885A01032</t>
  </si>
  <si>
    <t>INE095N01031</t>
  </si>
  <si>
    <t>INE0FS801015</t>
  </si>
  <si>
    <t>INE410P01011</t>
  </si>
  <si>
    <t>INE017A01032</t>
  </si>
  <si>
    <t>INE285A01027</t>
  </si>
  <si>
    <t>INE439A01020</t>
  </si>
  <si>
    <t>INE389H01022</t>
  </si>
  <si>
    <t>INE387A01021</t>
  </si>
  <si>
    <t>INE208C01025</t>
  </si>
  <si>
    <t>INE342J01019</t>
  </si>
  <si>
    <t>INE246F01010</t>
  </si>
  <si>
    <t>INE868B01028</t>
  </si>
  <si>
    <t>INE351F01018</t>
  </si>
  <si>
    <t>INE258A01016</t>
  </si>
  <si>
    <t>INE146L01010</t>
  </si>
  <si>
    <t>INE970X01018</t>
  </si>
  <si>
    <t>INE230A01023</t>
  </si>
  <si>
    <t>INE980O01024</t>
  </si>
  <si>
    <t>INE548A01028</t>
  </si>
  <si>
    <t>TITAGARH RAIL SYSTEMS LTD</t>
  </si>
  <si>
    <t>INE615H01020</t>
  </si>
  <si>
    <t>INE399G01023</t>
  </si>
  <si>
    <t>INE074A01025</t>
  </si>
  <si>
    <t>NAV AS ON 31-OCT-25: RS.11.0348 (REGULAR - IDCW)</t>
  </si>
  <si>
    <t>NAV AS ON 31-OCT-25: RS.11.0348 (REGULAR - GROWTH)</t>
  </si>
  <si>
    <t>NAV AS ON 31-OCT-25: RS.11.1516 (DIRECT - IDCW)</t>
  </si>
  <si>
    <t>NAV AS ON 31-OCT-25: RS.11.1516 (DIRECT - GROWTH)</t>
  </si>
  <si>
    <t>NAV AS ON 30-APR-25: RS.10.1616 (REGULAR - IDCW)</t>
  </si>
  <si>
    <t>NAV AS ON 30-APR-25: RS.10.1616 (REGULAR - GROWTH)</t>
  </si>
  <si>
    <t>NAV AS ON 30-APR-25: RS.10.2367 (DIRECT - IDCW)</t>
  </si>
  <si>
    <t>NAV AS ON 30-APR-25: RS.10.2367 (DIRECT - GROWTH)</t>
  </si>
  <si>
    <t>PORTFOLIO TURNOVER RATIO: 0.13 TIMES</t>
  </si>
  <si>
    <t>(An open-ended scheme replicating/tracking Nifty500 Multicap India Manufacturing 50:30:20 Index)</t>
  </si>
  <si>
    <t>Investment in equity and equity related instruments comprised in Nifty500 Multicap India Manufacturing 50:30:20 Index.</t>
  </si>
  <si>
    <t>INE101A01026</t>
  </si>
  <si>
    <t>INE585B01010</t>
  </si>
  <si>
    <t>INE044A01036</t>
  </si>
  <si>
    <t>INE263A01024</t>
  </si>
  <si>
    <t>INE066A01021</t>
  </si>
  <si>
    <t>INE155A01022</t>
  </si>
  <si>
    <t>INE361B01024</t>
  </si>
  <si>
    <t>INE059A01026</t>
  </si>
  <si>
    <t>COMMODITIES &amp; COMMODITIES RELATED</t>
  </si>
  <si>
    <t>A) LISTED ON COMMODITY EXCHANGE (Quantity in Lots)</t>
  </si>
  <si>
    <t>COMMODITIES &amp; COMMODITIES RELATED TOTAL</t>
  </si>
  <si>
    <t>Tata Nifty Next 50 Index Fund</t>
  </si>
  <si>
    <t>(An open‐ended scheme replicating/ tracking Nifty Next 50 Index)</t>
  </si>
  <si>
    <t>•To reflect / mirror the Nifty Next 50 returns by investing in the same stocks which comprises of NIFTY Next 50.</t>
  </si>
  <si>
    <t>Debt Index Replication Factor as on 31st October 2025</t>
  </si>
  <si>
    <t>Scheme Name</t>
  </si>
  <si>
    <t>Index Name</t>
  </si>
  <si>
    <t>Replication Factor</t>
  </si>
  <si>
    <t>CRISIL IBX Gilt Index - April 2026</t>
  </si>
  <si>
    <t>Nifty G-Sec Dec 2026 Index</t>
  </si>
  <si>
    <t>Nifty G-Sec Dec 2029 Index</t>
  </si>
  <si>
    <t>Nifty SDL Plus AAA PSU Bond Dec 2027 60:40 Index</t>
  </si>
  <si>
    <t>as on 31-10-25</t>
  </si>
  <si>
    <t>** 07.80 % KOTAK MAHINDRA PRIME LTD - 12/12/2025</t>
  </si>
  <si>
    <t>** TREASURY BILL 91 DAYS (15/01/2026) $$</t>
  </si>
  <si>
    <t>** TREASURY BILL 91 DAYS (23/01/2026) $$</t>
  </si>
  <si>
    <t>** - PNB HOUSING FINANCE LTD - CP - 17/11/2025</t>
  </si>
  <si>
    <t>** - AXIS BANK LTD - CD - 18/12/2025</t>
  </si>
  <si>
    <t>** - RELIANCE RETAIL VENTURES LTD - CP - 25/11/2025</t>
  </si>
  <si>
    <t>** - INDIAN OIL CORP LTD - CP - 19/12/2025</t>
  </si>
  <si>
    <t>** - AXIS BANK LTD - CD - 12/12/2025</t>
  </si>
  <si>
    <t>** - RELIANCE RETAIL VENTURES LTD - CP - 03/12/2025</t>
  </si>
  <si>
    <t>** - HDFC SECURITIES LTD - CP - 15/01/2026</t>
  </si>
  <si>
    <t>** - PNB HOUSING FINANCE LTD - CP - 27/01/2026</t>
  </si>
  <si>
    <t>** - RELIANCE RETAIL VENTURES LTD - CP - 11/12/2025</t>
  </si>
  <si>
    <t>** - INDUSIND BANK LTD - CD - 20/11/2025</t>
  </si>
  <si>
    <t>** - BHARTI AIRTEL LTD - CP - 03/12/2025</t>
  </si>
  <si>
    <t>** - PILANI INVESTMENT &amp; INDUSTRIES CORPORATION LTD - CP - 12/12/2025</t>
  </si>
  <si>
    <t>** - RBL BANK LTD - CD - 17/12/2025</t>
  </si>
  <si>
    <t>** - AXIS SECURITIES LTD - CP - 04/12/2025</t>
  </si>
  <si>
    <t>** - ANGEL ONE LTD - CP - 09/12/2025</t>
  </si>
  <si>
    <t>** - ICICI SECURITIES LTD - CP - 04/12/2025</t>
  </si>
  <si>
    <t>** - RELIANCE RETAIL VENTURES LTD - CP - 19/12/2025</t>
  </si>
  <si>
    <t>** - CREDILA FINANCIAL SERVICES LTD - CP - 03/12/2025</t>
  </si>
  <si>
    <t>** - HINDUSTAN ZINC LTD - CP - 04/11/2025</t>
  </si>
  <si>
    <t>** - JULIUS BAER CAPITAL IND PVT LTD - CP - 02/12/2025</t>
  </si>
  <si>
    <t>** - ADITYA BIRLA HOUSING FINANCE LTD - CP - 12/12/2025</t>
  </si>
  <si>
    <t>** - JULIUS BAER CAPITAL IND PVT LTD - CP - 10/12/2025</t>
  </si>
  <si>
    <t>** - TATA CAPITAL HOUSING FINANCE LTD - CP - 23/01/2026</t>
  </si>
  <si>
    <t>** - ANGEL ONE LTD - CP - 27/01/2026</t>
  </si>
  <si>
    <t>** - AXIS BANK LTD - CD - 17/12/2025</t>
  </si>
  <si>
    <t>** - GODREJ PROPERTIES LTD - CP - 01/12/2025</t>
  </si>
  <si>
    <t>** - NETWORK 18  MEDIA &amp; INVESTMENTS LTD - CP - 04/12/2025</t>
  </si>
  <si>
    <t>** - IIFL FINANCE LTD - CP - 27/11/2025</t>
  </si>
  <si>
    <t>** - ADITYA BIRLA MONEY LTD - CP - 04/12/2025</t>
  </si>
  <si>
    <t>** - ICICI SECURITIES LTD - CP - 12/12/2025</t>
  </si>
  <si>
    <t>** - ICICI SECURITIES LTD - CP - 17/12/2025</t>
  </si>
  <si>
    <t>** - AXIS SECURITIES LTD - CP - 15/01/2026</t>
  </si>
  <si>
    <t>** - ADITYA BIRLA MONEY LTD - CP - 27/11/2025</t>
  </si>
  <si>
    <t>** - AXIS BANK LTD - CD - 16/12/2025</t>
  </si>
  <si>
    <t>** - NETWORK 18  MEDIA &amp; INVESTMENTS LTD - CP - 06/11/2025</t>
  </si>
  <si>
    <t>** - ADITYA BIRLA MONEY LTD - CP - 06/11/2025</t>
  </si>
  <si>
    <t>** - SHAREKHAN LTD - CP - 06/11/2025</t>
  </si>
  <si>
    <t>** - KARUR VYSYA BANK LTD - CD - 21/11/2025</t>
  </si>
  <si>
    <t>** - HINDUSTAN ZINC LTD - CP - 21/11/2025</t>
  </si>
  <si>
    <t>** - GODREJ PROPERTIES LTD - CP - 27/11/2025</t>
  </si>
  <si>
    <t>** - FEDERAL BANK LTD - CD - 04/12/2025</t>
  </si>
  <si>
    <t>** - NETWORK 18  MEDIA &amp; INVESTMENTS LTD - CP - 04/11/2025</t>
  </si>
  <si>
    <t>** - NTPC LTD - CP - 03/12/2025</t>
  </si>
  <si>
    <t>** - HDFC BANK LTD - CD - 18/12/2025</t>
  </si>
  <si>
    <t>$$ - Pursuant to SEBI circular no. SEBI/HO/IMD/DF2/CIR/P/2021/683 dated December 10, 2021, these securities are kept as margin and collateral for certain transactions.</t>
  </si>
  <si>
    <t>AVERAGE MATURITY : 1.51 MONTHS</t>
  </si>
  <si>
    <t>DIVIDEND DECLARED: Please Refer Dividend History</t>
  </si>
  <si>
    <t>1.51 months</t>
  </si>
  <si>
    <t>^Note: Includes amount of ~Rs. 3169.39 Lakhs (at cost) for 31693.92 units allotted towards Initial Contribution by the scheme (i.e. 25 bps of the schemes AUM as on December 31, 2022), as per SEBI Circular No. SEBI/HO/IMD/PoD2/P/CIR/2023/129 dated July 27, 2023. Also includes additional incremental contribution value and units to CDMDF.</t>
  </si>
  <si>
    <t>** 07.48 % NTPC LTD - 21/03/2026</t>
  </si>
  <si>
    <t>** 07.97 % SUNDARAM HOME FINANCE LTD - 03/02/2026</t>
  </si>
  <si>
    <t>** 09.20 % SHRIRAM FINANCE LTD - 22/05/2026</t>
  </si>
  <si>
    <t>** 09.15 % PIRAMAL FINANCE LTD - 17/06/2027</t>
  </si>
  <si>
    <t>** 08.15 % GODREJ PROPERTIES LTD - 03/07/2026</t>
  </si>
  <si>
    <t>** 08.25 % GIC HOUSING FINANCE LTD - 19/06/2026 #</t>
  </si>
  <si>
    <t>** 09.03 % CREDILA FINANCIAL SERVICES LTD - 04/03/2026</t>
  </si>
  <si>
    <t>** 06.40 % LIC HOUSING FINANCE LTD - 30/11/2026</t>
  </si>
  <si>
    <t>** 09.10 % SHRIRAM FINANCE LTD - 18/03/2027</t>
  </si>
  <si>
    <t>** 08.75 % SHRIRAM FINANCE LTD - 15/06/2026</t>
  </si>
  <si>
    <t>** 09.90 % IIFL FINANCE LTD - 20/03/2026</t>
  </si>
  <si>
    <t>** 07.49 % GIC HOUSING FINANCE LTD - 24/02/2027</t>
  </si>
  <si>
    <t>** 05.81 % REC LTD - 31/12/2025</t>
  </si>
  <si>
    <t>** 09.30 % PIRAMAL FINANCE LTD - 07/01/2027</t>
  </si>
  <si>
    <t>** 07.97 % KOTAK MAHINDRA PRIME LTD - 22/05/2026</t>
  </si>
  <si>
    <t>** 09.30 % SHRIRAM FINANCE LTD - 18/03/2026</t>
  </si>
  <si>
    <t>** 08.20 % CAN FIN HOMES LTD - 18/05/2027</t>
  </si>
  <si>
    <t>** 07.59 % REC LTD - 31/05/2027</t>
  </si>
  <si>
    <t>** 08.28 % PNB HOUSING FINANCE LTD - 30/12/2026</t>
  </si>
  <si>
    <t>** 07.23 % INDIAN RAILWAYS FINANCE CORPORATION LTD - 15/10/2026</t>
  </si>
  <si>
    <t>** 09.95 % INDOSTAR CAPITAL FINANCE LTD - 27/05/2026</t>
  </si>
  <si>
    <t>** 09.10 % JM FINANCIAL SERVICES LTD - 11/03/2026</t>
  </si>
  <si>
    <t>** 09.95 % INDOSTAR CAPITAL FINANCE LTD - 26/06/2026</t>
  </si>
  <si>
    <t>** 08.94 % TRUHOME FINANCE LTD - 26/12/2025</t>
  </si>
  <si>
    <t>** - INDUSIND BANK LTD - CD - 18/02/2026</t>
  </si>
  <si>
    <t>** - HDFC BANK LTD - CD - 24/03/2026</t>
  </si>
  <si>
    <t>** - HDFC BANK LTD - CD - 04/02/2026</t>
  </si>
  <si>
    <t>** - HDFC SECURITIES LTD - CP - 18/12/2025</t>
  </si>
  <si>
    <t>** - AXIS BANK LTD - CD - 04/02/2026</t>
  </si>
  <si>
    <t>** - ANGEL ONE LTD - CP - 21/11/2025</t>
  </si>
  <si>
    <t>** - INDUSIND BANK LTD - CD - 12/12/2025</t>
  </si>
  <si>
    <t>** - HDFC BANK LTD - CD - 12/03/2026</t>
  </si>
  <si>
    <t>** - INDOSTAR CAPITAL FINANCE LTD - CP - 05/02/2026</t>
  </si>
  <si>
    <t>** - INDUSIND BANK LTD - CD - 09/03/2026</t>
  </si>
  <si>
    <t>** - JAMMU AND KASHMIR BANK LTD - CD - 26/05/2026</t>
  </si>
  <si>
    <t>** - NUVAMA WEALTH AND INVESTMENT LTD - CP - 28/11/2025</t>
  </si>
  <si>
    <t>CASH / NET CURRENT ASSETS</t>
  </si>
  <si>
    <t>#with Interest Rate Swap Positions</t>
  </si>
  <si>
    <t>AVERAGE MATURITY : 5.53 months</t>
  </si>
  <si>
    <t>5.35 months</t>
  </si>
  <si>
    <t>5.53 months</t>
  </si>
  <si>
    <t>^Note: Includes amount of ~Rs.372.60 Lakhs (at cost) for 3,726.01 units allotted towards Initial Contribution by the scheme (i.e. 25 bps of the schemes AUM as on December 31, 2022), as per SEBI Circular No. SEBI/HO/IMD/PoD2/P/CIR/2023/129 dated July 27, 2023. Also includes additional incremental contribution value and units to CDMDF.</t>
  </si>
  <si>
    <t>GIC HOUSING FINANCE LTD (SR.- 8) (2024-2025) (OPTION - I) 8.25% NCD (19/06/2026)</t>
  </si>
  <si>
    <t>Long</t>
  </si>
  <si>
    <t>Floating</t>
  </si>
  <si>
    <t>Short</t>
  </si>
  <si>
    <t>FIXED</t>
  </si>
  <si>
    <t>TATA TREASURY ADVANTAGE FUND ( Scheme has 1 Segregrated Portfolio )</t>
  </si>
  <si>
    <t>** 07.99 % HDB FINANCIAL SERVICES LTD - 16/03/2026</t>
  </si>
  <si>
    <t>** 08.00 % BAJAJ FINANCE LTD - 27/02/2026</t>
  </si>
  <si>
    <t>** 08.10 % ICICI HOME FINANCE CO.LTD - 05/03/2027 #</t>
  </si>
  <si>
    <t>** 07.12 % TATA CAPITAL HOUSING FINANCE LTD - 21/07/2027</t>
  </si>
  <si>
    <t>** 07.95 % SIKKA PORTS AND TERMINALS LTD - 28/10/2026</t>
  </si>
  <si>
    <t>** 07.70 % SUNDARAM HOME FINANCE LTD - 26/03/2027 #</t>
  </si>
  <si>
    <t>** 07.31 % ICICI HOME FINANCE CO.LTD - 28/06/2027</t>
  </si>
  <si>
    <t>** 07.72 % LIC HOUSING FINANCE LTD - 12/02/2026</t>
  </si>
  <si>
    <t>** 07.12 % L&amp;T FINANCE LTD - 15/07/2027</t>
  </si>
  <si>
    <t>** 07.60 % POONAWALLA FINCORP LTD - 28/05/2027 #</t>
  </si>
  <si>
    <t>** 07.53 % POONAWALLA FINCORP LTD - 24/09/2027</t>
  </si>
  <si>
    <t>** 08.23 % JOHN DEERE FINANCIAL INDIA PVT LTD - 05/05/2028</t>
  </si>
  <si>
    <t>** 08.65 % BHARTI TELECOM LTD - 05/11/2027</t>
  </si>
  <si>
    <t>** 07.69 % TATA CAPITAL HOUSING FINANCE LTD - 24/07/2028</t>
  </si>
  <si>
    <t>** 07.84 % HDB FINANCIAL SERVICES LTD - 14/07/2026</t>
  </si>
  <si>
    <t>** 08.19 % NTPC LTD - 15/12/2025</t>
  </si>
  <si>
    <t>** 06.55 % ICICI HOME FINANCE CO.LTD - 23/12/2026</t>
  </si>
  <si>
    <t>** 08.05 % NTPC LTD - 05/05/2026</t>
  </si>
  <si>
    <t>** 08.09 % TOYOTA FINANCIAL SERVICES INDIA LTD - 28/07/2028</t>
  </si>
  <si>
    <t>** 07.55 % POONAWALLA FINCORP LTD - 25/03/2027</t>
  </si>
  <si>
    <t>B) SECURITISED DEBT</t>
  </si>
  <si>
    <t>** 08.12 % INDIA UNIVERSAL TRUST AL1 - 20/05/2027 ^^</t>
  </si>
  <si>
    <t>** 08.03 % INDIA UNIVERSAL TRUST AL2 - 21/10/2026 ^^</t>
  </si>
  <si>
    <t>** 08.02 % INDIA UNIVERSAL TRUST AL1 - 20/07/2026 ^^</t>
  </si>
  <si>
    <t>SECURITISED DEBT TOTAL</t>
  </si>
  <si>
    <t>** - HDFC BANK LTD - CD - 05/08/2026</t>
  </si>
  <si>
    <t>** TREASURY BILL 364 DAYS (29/01/2026) $$</t>
  </si>
  <si>
    <t>** - AXIS BANK LTD - CD - 25/05/2026</t>
  </si>
  <si>
    <t>** - ADITYA BIRLA CAPITAL LTD - CP - 06/02/2026</t>
  </si>
  <si>
    <t>** - AXIS BANK LTD - CD - 25/06/2026</t>
  </si>
  <si>
    <t>** - AXIS BANK LTD - CD - 10/08/2026</t>
  </si>
  <si>
    <t>** - DEUTSCHE INVESTMENT INDIA PVT LTD - CP - 27/02/2026</t>
  </si>
  <si>
    <t>AVERAGE MATURITY : 12.30 MONTHS</t>
  </si>
  <si>
    <t>10.82 months</t>
  </si>
  <si>
    <t>12.30 months</t>
  </si>
  <si>
    <t>^Note: Includes amount of ~Rs.675.59 Lakhs (at cost) for 6755.86 units allotted towards Initial Contribution by the scheme (i.e. 25 bps of the schemes AUM as on December 31, 2022), as per SEBI Circular No. SEBI/HO/IMD/PoD2/P/CIR/2023/129 dated July 27, 2023. Also includes additional incremental contribution value and units to CDMDF.</t>
  </si>
  <si>
    <t>^^ In terms of sub clause 5 of clause C of SEBI circular no. SEBI/HO/IMD/DF2/CIR/P/2019/104 dated 01.10.2019, the Instrument has Structured Obligation (SO) / Credit Enhancement (CE) features.</t>
  </si>
  <si>
    <t>ICICI HOME FINANCE CO LTD 8.10% NCD (05/03/2027)</t>
  </si>
  <si>
    <t>SUNDARAM HOME FINANCE LTD(NCD) 7.70% (SR- 348) (26/03/2027)</t>
  </si>
  <si>
    <t>POONAWALLA FINCORP LTD SR- B2 7.60% NCD FY 2025-26 (28/05/2027)</t>
  </si>
  <si>
    <t>TATA TREASURY ADVANTAGE FUND SEGREGATED PORTFOLIO 1</t>
  </si>
  <si>
    <t>RECOVERY PROCEEDINGS</t>
  </si>
  <si>
    <t>Exposure to Securites of Dewan Housing Finace corporation LTD (DHFL)</t>
  </si>
  <si>
    <t>Gross Exposure to DHFL  on the date of Maturity of the Security</t>
  </si>
  <si>
    <t>Less: Provisions made against DHFL Exposure due to default by DHFL</t>
  </si>
  <si>
    <t xml:space="preserve">Net Exposure accounted in the Net assets on the date of Maturity </t>
  </si>
  <si>
    <t>Recovery from DHFL pursuant the NCLT Order dt.07th June 2021.</t>
  </si>
  <si>
    <t>Cash Received (amount Credited to Bank Account of the Scheme)  - ( A )</t>
  </si>
  <si>
    <t>Face Value of the new security (PIRAMAL CAPITAL &amp; HOUSING FINANCE LTD 6.75 LOA 26SP31 FVRS1000) received</t>
  </si>
  <si>
    <t>Amount received on sale of (PIRAMAL CAPITAL &amp; HOUSING FINANCE LTD 6.75 LOA 26SP31 FVRS1000) (Incl interest) ( B )</t>
  </si>
  <si>
    <t>Net payout to Investors   ( A + B )</t>
  </si>
  <si>
    <t>Cash received from DHFL Procceds have been distributed to the unit holders in the month of October 2021 &amp; February 2022</t>
  </si>
  <si>
    <t>TATA SHORT TERM BOND FUND (The scheme has 1 segregated portfolio which was created under Tata Corporate Bond Fund )</t>
  </si>
  <si>
    <t>** 07.35 % BHARTI TELECOM LTD - 15/10/2027</t>
  </si>
  <si>
    <t>** 07.54 % INDIAN RAILWAYS FINANCE CORPORATION LTD - 31/10/2027</t>
  </si>
  <si>
    <t>** 07.66 % BAJAJ HOUSING FINANCE LTD - 20/03/2028</t>
  </si>
  <si>
    <t>** 06.60 % REC LTD - 30/06/2027</t>
  </si>
  <si>
    <t>** 07.60 % POONAWALLA FINCORP LTD - 28/05/2027</t>
  </si>
  <si>
    <t>** 07.84 % LIC HOUSING FINANCE LTD - 11/05/2027</t>
  </si>
  <si>
    <t>** 08.24 % POWER GRID CORPORATION OF INDIA LTD - 14/02/2029</t>
  </si>
  <si>
    <t>** 07.90 % JAMNAGAR UTILITIES &amp; POWER PVT. LTD - 10/08/2028</t>
  </si>
  <si>
    <t>** 07.46 % REC LTD - 30/06/2028</t>
  </si>
  <si>
    <t>** 08.45 % NOMURA CAPITAL (INDIA) PVT LTD - 01/03/2027</t>
  </si>
  <si>
    <t>** 07.07 % LIC HOUSING FINANCE LTD - 29/04/2030</t>
  </si>
  <si>
    <t>** 08.45 % INDIAN RAILWAYS FINANCE CORPORATION LTD - 04/12/2028</t>
  </si>
  <si>
    <t>** 07.57 % LIC HOUSING FINANCE LTD - 18/10/2029</t>
  </si>
  <si>
    <t>** 07.73 % TATA CAPITAL HOUSING FINANCE LTD - 14/01/2030</t>
  </si>
  <si>
    <t>** 06.65 % INDIAN RAILWAYS FINANCE CORPORATION LTD - 20/05/2030</t>
  </si>
  <si>
    <t>** 08.85 % SANSAR JUNE 2024 TRUST - 25/08/2027 ^^</t>
  </si>
  <si>
    <t>** 08.09 % INDIA UNIVERSAL TRUST AL2 - 21/10/2027 ^^</t>
  </si>
  <si>
    <t>** - HDFC BANK LTD - CD - 11/09/2026</t>
  </si>
  <si>
    <t>INVIT UNITS</t>
  </si>
  <si>
    <t>INVIT UNITS TOTAL</t>
  </si>
  <si>
    <t>2.90 years</t>
  </si>
  <si>
    <t>3.57 years</t>
  </si>
  <si>
    <t>^Note: Includes amount of ~Rs. 558.70 Lakhs (at cost) for 5,587.02 units allotted towards Initial Contribution by the scheme (i.e. 25 bps of the schemes AUM as on December 31, 2022), as per SEBI Circular No. SEBI/HO/IMD/PoD2/P/CIR/2023/129 dated July 27, 2023. Also includes additional incremental contribution value and units to CDMDF.</t>
  </si>
  <si>
    <t>DETAILS OF INSTRUMENTS BELOW INVESTMENT GRADE OR DEFAULT</t>
  </si>
  <si>
    <t>Name  / Description Of The Security</t>
  </si>
  <si>
    <t>ISIN Number</t>
  </si>
  <si>
    <t>value of the security considered under net receivables  (value recognized in NAV in absolute terms. Rupees in Lakhs)</t>
  </si>
  <si>
    <t xml:space="preserve">value of the security considered under net receivables ( value recognized in NAV as % to NAV) </t>
  </si>
  <si>
    <t xml:space="preserve">Total Amount due ( principal and interest ) 
(Rupees in Lakhs) </t>
  </si>
  <si>
    <t xml:space="preserve">INFRASTRUCTURE LEASING &amp; FINANCIAL SERVICES LTD CP (26/09/2018)  </t>
  </si>
  <si>
    <t>INE871D14JS6</t>
  </si>
  <si>
    <t>Nil</t>
  </si>
  <si>
    <t xml:space="preserve"> -   </t>
  </si>
  <si>
    <t>INFRASTRUCTURE LEASING &amp; FINANCIAL SERVICES LTD CP (27/11/2018)</t>
  </si>
  <si>
    <t>INE871D14JU2</t>
  </si>
  <si>
    <t>IL &amp; FS FINANCIAL SERVICES LTD 8.54% NCD - 08/11/2019</t>
  </si>
  <si>
    <t>INE121H07BO7</t>
  </si>
  <si>
    <t>$  - INFRASTRUCTURE LEASING &amp; FINANCIAL SERVICES LTD CP (26/09/2018) - Principal due on 26th September 2018 is Rs 2,500.00 Lakhs</t>
  </si>
  <si>
    <t>$$  - INFRASTRUCTURE LEASING &amp; FINANCIAL SERVICES LTD CP (27/11/2018) - Principal due on 27th November 2018 is Rs 14,500.00 Lakhs</t>
  </si>
  <si>
    <t>$$$  - IL &amp; FS FINANCIAL SERVICES LTD 8.54% NCD - (08/11/2019) - Principal due on 8th November 2019 is Rs 2,500.00 Lakhs and Interest is Rs.266.58 Lakhs</t>
  </si>
  <si>
    <t>^ IL&amp;FS group has made an interim distribution payout to IL&amp;FS Financial Services LTD (IFIN), an IL&amp;FS Group company on 1st March 2023. Tata Short Term Bond Fund has received Rs 6.5 crores payment towards securities of IL&amp;FS Financial Services LTD (IFIN), an IL&amp;FS Group company. Face Value of IL&amp;FS Financial Services LTD NCD was Rs 25 crores. Interim Payout is subject to final settlement.</t>
  </si>
  <si>
    <t>Security ISIN</t>
  </si>
  <si>
    <t>Details of Security (NCD)</t>
  </si>
  <si>
    <t>Total Gross receivable</t>
  </si>
  <si>
    <t>Provisions made on the date of maturity of security (A)</t>
  </si>
  <si>
    <t>Interim Payout Received till March 02, 2025 (B)</t>
  </si>
  <si>
    <t>Receivables accounted in last NAV (as on March 02,2025) (A-B)</t>
  </si>
  <si>
    <t>Cash Received (Amount Credited to Scheme) on 03.03.25 ©</t>
  </si>
  <si>
    <t>Total Face Value of Security Received INE0JEI23010- (ROADSTAR INFRA INVESTMENT TRUST - INV-IT) on 06.03.25 (D)</t>
  </si>
  <si>
    <t>Total Value of Claim Received (B+C+D)</t>
  </si>
  <si>
    <t>INR</t>
  </si>
  <si>
    <t>TATA SHORT TERM BOND FUND*</t>
  </si>
  <si>
    <t>*Note : This security of Rs. 25 Crores face value was helfd earstwhile Tata Corporate Bond Fund which was merged with Tata Short Term Bond Fund on 14/12/2019</t>
  </si>
  <si>
    <t>TATA CORPORATE BOND FUND SEGREGATED PORTFOLIO 1</t>
  </si>
  <si>
    <t>** TREASURY BILL 364 DAYS (13/11/2025) $$</t>
  </si>
  <si>
    <t>** TREASURY BILL 182 DAYS (27/11/2025) $$</t>
  </si>
  <si>
    <t>AVERAGE MATURITY : 0.11 months</t>
  </si>
  <si>
    <t>0.11 months</t>
  </si>
  <si>
    <t>AVERAGE MATURITY : 3.60 YEARS</t>
  </si>
  <si>
    <t>3.21 years</t>
  </si>
  <si>
    <t>3.60 years</t>
  </si>
  <si>
    <t>AVERAGE MATURITY : 26.56 YEARS</t>
  </si>
  <si>
    <t>11.00 years</t>
  </si>
  <si>
    <t>26.56 years</t>
  </si>
  <si>
    <t>SGS KARNATAKA 7.45% (20/03/2037) #</t>
  </si>
  <si>
    <t>SGS ANDHRA PRADESH 7.70% (06/12/2029) #</t>
  </si>
  <si>
    <t>** 07.35 % EXIM - 27/07/2028 #</t>
  </si>
  <si>
    <t>** 07.59 % NATIONAL HOUSING BANK - 08/09/2027 #</t>
  </si>
  <si>
    <t>** 07.52 % REC LTD - 07/11/2026 #</t>
  </si>
  <si>
    <t>** 06.47 % INDIAN RAILWAYS FINANCE CORPORATION LTD - 30/05/2028 #</t>
  </si>
  <si>
    <t>** 08.23 % JOHN DEERE FINANCIAL INDIA PVT LTD - 05/05/2028 #</t>
  </si>
  <si>
    <t>** 08.30 % TATA PROJECTS LTD - 07/01/2028 #</t>
  </si>
  <si>
    <t>** 08.75 % SHRIRAM FINANCE LTD - 05/10/2026 #</t>
  </si>
  <si>
    <t>** 05.00 % GMR AIRPORTS LTD - 13/02/2027 #</t>
  </si>
  <si>
    <t>** 07.25 % CUBE HIGHWAYS TRUST - 25/04/2028 #</t>
  </si>
  <si>
    <t>** 07.95 % LIC HOUSING FINANCE LTD - 29/01/2028 #</t>
  </si>
  <si>
    <t>** 07.62 % NABARD - 31/01/2028 #</t>
  </si>
  <si>
    <t>** 08.60 % SANSAR JAN 2025 TRUST - 25/10/2028 ^^</t>
  </si>
  <si>
    <t>AVERAGE MATURITY : 3.17 YEARS</t>
  </si>
  <si>
    <t>1.75 years</t>
  </si>
  <si>
    <t>3.17 years</t>
  </si>
  <si>
    <t>^Note: Includes amount of ~Rs. 69.61 lakhs (at cost) for 696.07 units allotted towards Initial Contribution by the scheme (i.e. 25 bps of the schemes AUM as on December 31, 2022), as per SEBI Circular No. SEBI/HO/IMD/PoD2/P/CIR/2023/129 dated July 27, 2023. Also includes additional incremental contribution value and units to CDMDF.</t>
  </si>
  <si>
    <t>JOHN DEERE FINANCIAL INDIA PVT LTD 8.23% NCD (05/05/2028)</t>
  </si>
  <si>
    <t>LIC HOUSING FINANCE LTD 7.95% NCD (TR-359) (29/01/2028)</t>
  </si>
  <si>
    <t>NATIONAL BANK FOR AGRICULTURE AND RURAL DEVELOPMENT  7.62% NCD (SR-23I) (31/01/2028)</t>
  </si>
  <si>
    <t>EXPORT IMPORT BANK OF INDIA 7.35% NCD (SR AA02-2028) (27/07/2028)</t>
  </si>
  <si>
    <t>INDIAN RAILWAY FINANCE CORPORATION LTD (SR-191 A) 6.47% NCD (30/05/2028)</t>
  </si>
  <si>
    <t>NATIONAL HOUSING BANK 7.59% NCD (08/09/2027)</t>
  </si>
  <si>
    <t>REC LTD (SR - 140) 7.52% NCD (07/11/2026)</t>
  </si>
  <si>
    <t>SHRIRAM FINANCE LTD(NCD) 8.75% (SR-PPD XII 23-24 OPTION 1)(TRANCHE - 1) (05/10/2026) PUT 03/10/2025</t>
  </si>
  <si>
    <t>CUBE HIGHWAYS TRUST NCD 7.2503 % SERIES VA TRANCHE 1 - 25/04/2028</t>
  </si>
  <si>
    <t>TATA PROJECTS LTD NCD (SR. U) 8.30% (07/01/2028)</t>
  </si>
  <si>
    <t>GMR AIRPORTS LTD 5.00% NCD (AUG2025-OPTION 1) 13/02/2027</t>
  </si>
  <si>
    <t>0.41 years</t>
  </si>
  <si>
    <t>TATA CORPORATE BOND FUND (The scheme has 1 segregated portfolio which was created under Tata Medium Term Fund )</t>
  </si>
  <si>
    <t>(An open-ended debt scheme predominantly investing in AA+ and above rated corporate bonds, with flexibility of any Macaulay Duration and relatively high interest rate risk and moderate credit risk. Pursuant to SEBI approval dated April 26, 2024 Tata Banking PSU Debt Fund is merged with Tata Corporate Bond Fund w.e.f. June 15, 2024)</t>
  </si>
  <si>
    <t>** 07.38 % BAJAJ FINANCE LTD - 26/06/2028</t>
  </si>
  <si>
    <t>** 08.10 % GODREJ INDUSTRIES LTD - 22/05/2028</t>
  </si>
  <si>
    <t>** 09.10 % CHOLAMANDALAM INVT &amp; FIN  CO LTD - 27/06/2031</t>
  </si>
  <si>
    <t>** 08.75 % BHARTI TELECOM LTD - 05/11/2029</t>
  </si>
  <si>
    <t>** 08.90 % MUTHOOT FINANCE LTD - 07/10/2027</t>
  </si>
  <si>
    <t>** 07.56 % REC LTD - 31/08/2027</t>
  </si>
  <si>
    <t>** 08.05 % MUTHOOT FINANCE LTD - 25/11/2027</t>
  </si>
  <si>
    <t>** 06.47 % INDIAN RAILWAYS FINANCE CORPORATION LTD - 30/05/2028</t>
  </si>
  <si>
    <t>** 07.99 % LIC HOUSING FINANCE LTD - 12/07/2029</t>
  </si>
  <si>
    <t>** 08.65 % MUTHOOT FINANCE LTD - 31/01/2028</t>
  </si>
  <si>
    <t>** 07.58 % LIC HOUSING FINANCE LTD - 23/03/2035</t>
  </si>
  <si>
    <t>** 08.40 % POWER GRID CORPORATION OF INDIA LTD - 27/05/2028</t>
  </si>
  <si>
    <t>** 08.90 % BHARTI TELECOM LTD - 05/11/2031</t>
  </si>
  <si>
    <t>** 06.23 % REC LTD - 31/10/2031</t>
  </si>
  <si>
    <t>** 07.53 % REC LTD - 31/05/2034</t>
  </si>
  <si>
    <t>** 07.69 % LIC HOUSING FINANCE LTD - 06/02/2034</t>
  </si>
  <si>
    <t>** 07.68 % LIC HOUSING FINANCE LTD - 29/05/2034</t>
  </si>
  <si>
    <t>** 09.00 % CHOLAMANDALAM INVT &amp; FIN  CO LTD - 23/01/2035</t>
  </si>
  <si>
    <t>** 07.46 % INDIAN RAILWAYS FINANCE CORPORATION LTD - 18/06/2029</t>
  </si>
  <si>
    <t>** 07.77 % REC LTD - 31/03/2028</t>
  </si>
  <si>
    <t>** 07.45 % REC LTD - 29/04/2034</t>
  </si>
  <si>
    <t>** 07.85 % ICICI HOME FINANCE CO.LTD - 12/05/2028</t>
  </si>
  <si>
    <t>** 08.00 % TATA CAPITAL HOUSING FINANCE LTD - 03/11/2027</t>
  </si>
  <si>
    <t>** 07.74 % LIC HOUSING FINANCE LTD - 11/02/2028</t>
  </si>
  <si>
    <t>** 07.93 % LIC HOUSING FINANCE LTD - 14/07/2027</t>
  </si>
  <si>
    <t>** 07.44 % REC LTD - 29/02/2028</t>
  </si>
  <si>
    <t>** 08.60 % MUTHOOT FINANCE LTD - 02/03/2028</t>
  </si>
  <si>
    <t>** 07.75 % TATA CAPITAL HOUSING FINANCE LTD - 18/05/2027</t>
  </si>
  <si>
    <t>** 08.28 % GIC HOUSING FINANCE LTD - 21/08/2026</t>
  </si>
  <si>
    <t>** 06.90 % LIC HOUSING FINANCE LTD - 17/09/2027</t>
  </si>
  <si>
    <t>** 07.02 % BAJAJ HOUSING FINANCE LTD - 26/05/2028</t>
  </si>
  <si>
    <t>** 07.72 % BHARAT SANCHAR NIGAM LTD - 22/12/2032 ^^</t>
  </si>
  <si>
    <t>** 07.55 % REC LTD - 11/05/2030</t>
  </si>
  <si>
    <t>** 08.52 % MUTHOOT FINANCE LTD - 26/05/2028</t>
  </si>
  <si>
    <t>** 07.75 % TMF HOLDINGS LTD - 30/12/2120</t>
  </si>
  <si>
    <t>** 08.55 % INDIAN RAILWAYS FINANCE CORPORATION LTD - 21/02/2029</t>
  </si>
  <si>
    <t>** 07.97 % LIC HOUSING FINANCE LTD - 28/01/2030</t>
  </si>
  <si>
    <t>** 08.35 % INDIAN RAILWAYS FINANCE CORPORATION LTD - 13/03/2029</t>
  </si>
  <si>
    <t>** 06.92 % INDIAN RAILWAYS FINANCE CORPORATION LTD - 31/08/2031</t>
  </si>
  <si>
    <t>** 06.75 % SIKKA PORTS AND TERMINALS LTD - 22/04/2026</t>
  </si>
  <si>
    <t>** 08.20 % INDIA UNIVERSAL TRUST AL1 - 20/09/2030 ^^</t>
  </si>
  <si>
    <t>** 08.17 % INDIA UNIVERSAL TRUST AL2 - 21/11/2030 ^^</t>
  </si>
  <si>
    <t>AVERAGE MATURITY : 5.69 YEARS</t>
  </si>
  <si>
    <t>3.77 years</t>
  </si>
  <si>
    <t>5.69 years</t>
  </si>
  <si>
    <t>^Note: Includes amount of ~Rs. 105.25 Lakhs (at cost) for 1052.55 units allotted towards Initial Contribution by the scheme (i.e. 25 bps of the schemes AUM as on December 31, 2022), as per SEBI Circular No. SEBI/HO/IMD/PoD2/P/CIR/2023/129 dated July 27, 2023. Also includes additional incremental contribution value and units to CDMDF.</t>
  </si>
  <si>
    <t>NOTE:</t>
  </si>
  <si>
    <t>There are no investments in Partly Paid up Debentures.</t>
  </si>
  <si>
    <t>MUTUAL FUND INVESTMENTS ARE SUBJECT TO MARKET RISKS, READ ALL SCHEME RELATED DOCUMENTS CAREFULLY.</t>
  </si>
  <si>
    <t>None of the schemes of Tata Mutual Fund have participated in Credit Default Swaps (CDS) from 1st October 2025 to 31st October 2025</t>
  </si>
  <si>
    <t>There were no Repo Transactions in Corporate Debt Securities from 1st October 2025 to 31st October 2025</t>
  </si>
  <si>
    <t>There were No transactions in Interest Rate Futures (IRFs) from 1st October 2025 to 31st October 2025</t>
  </si>
  <si>
    <t>There were Fresh Intra - Scheme Investments from 1st October 2025 to 31st October 2025,but the previous Intra scheme Investments still continue.</t>
  </si>
  <si>
    <t>There were no Covered Call Transactions from 1st October 2025 to 31st October 2025</t>
  </si>
  <si>
    <t>Tata Aggressive Hybrid Fund Regular Plan - IDCW Monthly</t>
  </si>
  <si>
    <t>RECORD_DATE</t>
  </si>
  <si>
    <t>NAV As on Record Date</t>
  </si>
  <si>
    <t>DIVIDEND PER UNIT(HUF &amp; INDIVIDUALS)</t>
  </si>
  <si>
    <t>DIVIDEND PER UNIT(OTHERS)</t>
  </si>
  <si>
    <t>Tata Aggressive Hybrid Fund Direct Plan - IDCW Monthly</t>
  </si>
  <si>
    <t>Tata Treasury Advantage Fund  Regular Plan - Daily IDCW</t>
  </si>
  <si>
    <t>SEP'25</t>
  </si>
  <si>
    <t>OCT'25</t>
  </si>
  <si>
    <t>Tata Treasury Advantage Fund Direct Plan - Daily IDCW</t>
  </si>
  <si>
    <t>Tata Treasury Advantage Fund Regular Plan - IDCW Weekly</t>
  </si>
  <si>
    <t>Tata Treasury Advantage Fund Direct Plan - IDCW Weekly</t>
  </si>
  <si>
    <t>Tata Equity Savings Fund Regular Plan - IDCW Monthly</t>
  </si>
  <si>
    <t>Tata Equity Savings Fund Direct Plan - IDCW Monthly</t>
  </si>
  <si>
    <t>Tata Money Market Fund  Regular Plan - Daily IDCW</t>
  </si>
  <si>
    <t>MAY'25</t>
  </si>
  <si>
    <t>Jun'25</t>
  </si>
  <si>
    <t>JUL'25</t>
  </si>
  <si>
    <t>AUG'25</t>
  </si>
  <si>
    <t>Tata Money Market Fund Direct Plan - Daily IDCW</t>
  </si>
  <si>
    <t>Tata Liquid Fund Regular Plan - Daily IDCW</t>
  </si>
  <si>
    <t>Tata Liquid Fund Direct Plan - Daily IDCW</t>
  </si>
  <si>
    <t>Tata Overnight Fund - Regular Plan - IDCW</t>
  </si>
  <si>
    <t>Tata Overnight Fund - Direct Plan- IDCW</t>
  </si>
  <si>
    <t>Tata Ultra Short Term Fund - Regular Plan - IDCW Weekly</t>
  </si>
  <si>
    <t>Tata Ultra Short Term Fund - Direct Plan - IDCW Weekly</t>
  </si>
  <si>
    <t>IDCW</t>
  </si>
  <si>
    <t>Income Distribution cum Capital Withdrawal</t>
  </si>
  <si>
    <t>PORTFOLIO TURNOVER RATIO: 0.35 TIMES</t>
  </si>
  <si>
    <t>PORTFOLIO TURNOVER RATIO: 8.54 TIMES</t>
  </si>
  <si>
    <t>PORTFOLIO TURNOVER RATIO: 1.87 TIMES</t>
  </si>
  <si>
    <t>PORTFOLIO TURNOVER RATIO: 0.75 TIMES</t>
  </si>
  <si>
    <t>PORTFOLIO TURNOVER RATIO: 3.94 TIMES</t>
  </si>
  <si>
    <t>PORTFOLIO TURNOVER RATIO: 0.31 TIMES</t>
  </si>
  <si>
    <t>PORTFOLIO TURNOVER RATIO: 0.47 TIMES</t>
  </si>
  <si>
    <t>PORTFOLIO TURNOVER RATIO: 2.08 TIMES</t>
  </si>
  <si>
    <t>PORTFOLIO TURNOVER RATIO: 0.58 TIMES</t>
  </si>
  <si>
    <t>PORTFOLIO TURNOVER RATIO: 0.73 TIMES</t>
  </si>
  <si>
    <t>PORTFOLIO TURNOVER RATIO: 0.94 TIMES</t>
  </si>
  <si>
    <t>PORTFOLIO TURNOVER RATIO: 0.4 TIMES</t>
  </si>
  <si>
    <t>PORTFOLIO TURNOVER RATIO: 0.84 TIMES</t>
  </si>
  <si>
    <t>TRSF-CONSERVATIVE PLAN: • Long Term Capital Appreciation &amp; Current Income. • A debt oriented (between 70%-100%) savings scheme which provides tool for retirement planning to individual investors</t>
  </si>
  <si>
    <t>HDFC BANK LTD</t>
  </si>
  <si>
    <t>RELIANCE INDUSTRIES LTD</t>
  </si>
  <si>
    <t>SOLAR INDUSTRIES INDIA LTD</t>
  </si>
  <si>
    <t>ITC LTD</t>
  </si>
  <si>
    <t>ETERNAL LTD</t>
  </si>
  <si>
    <t>TATA CONSULTANCY SERVICES LTD</t>
  </si>
  <si>
    <t>RADICO KHAITAN LTD</t>
  </si>
  <si>
    <t>BSE LTD</t>
  </si>
  <si>
    <t>DOMS INDUSTRIES LTD</t>
  </si>
  <si>
    <t>NIPPON LIFE INDIA  ASSET MANAGEMENT LTD</t>
  </si>
  <si>
    <t>MULTI COMMODITY EXCHANGE OF IND LTD</t>
  </si>
  <si>
    <t>MAHANAGAR GAS LTD</t>
  </si>
  <si>
    <t>TATA CONSUMER PRODUCTS LTD</t>
  </si>
  <si>
    <t>KARUR VYSYA BANK LTD</t>
  </si>
  <si>
    <t>MUTHOOT FINANCE LTD</t>
  </si>
  <si>
    <t>ICICI BANK LTD</t>
  </si>
  <si>
    <t>BAJAJ FINSERV LTD</t>
  </si>
  <si>
    <t>EXIDE INDUSTRIES LTD</t>
  </si>
  <si>
    <t>360 ONE WAM LTD</t>
  </si>
  <si>
    <t>POLYCAB INDIA LTD</t>
  </si>
  <si>
    <t>DIXON TECHNOLOGIES (INDIA) LTD</t>
  </si>
  <si>
    <t>TITAN COMPANY LTD</t>
  </si>
  <si>
    <t>HCL TECHNOLOGIES LTD</t>
  </si>
  <si>
    <t>HAVELLS INDIA LTD</t>
  </si>
  <si>
    <t>GODREJ PROPERTIES LTD</t>
  </si>
  <si>
    <t>OIL INDIA LTD</t>
  </si>
  <si>
    <t>LARSEN &amp; TOUBRO LTD</t>
  </si>
  <si>
    <t>ADANI PORTS AND SPECIAL ECONOMIC ZONE LTD</t>
  </si>
  <si>
    <t>KOTAK MAHINDRA BANK LTD</t>
  </si>
  <si>
    <t>METRO BRANDS LTD</t>
  </si>
  <si>
    <t>RAINBOW CHILDRENS MEDICARE LTD</t>
  </si>
  <si>
    <t>UTI ASSET MANAGEMENT COMPANY LTD</t>
  </si>
  <si>
    <t>UNITED SPIRITS LTD</t>
  </si>
  <si>
    <t>KIRLOSKAR PNEUMATIC COMPANY LTD</t>
  </si>
  <si>
    <t>MANAPPURAM FINANCE LTD</t>
  </si>
  <si>
    <t>TRENT LTD</t>
  </si>
  <si>
    <t>HERO MOTOCORP LTD</t>
  </si>
  <si>
    <t>HDFC LIFE INSURANCE CO. LTD</t>
  </si>
  <si>
    <t>CAMPUS ACTIVEWEAR LTD</t>
  </si>
  <si>
    <t>GODREJ AGROVET LTD</t>
  </si>
  <si>
    <t>GOI 8.24% 15/02/2027</t>
  </si>
  <si>
    <t>IN0020060078</t>
  </si>
  <si>
    <t>** 06.40 % JAMNAGAR UTILITIES &amp; POWER PVT. LTD - 29/09/2026</t>
  </si>
  <si>
    <t>** 08.60 % BHARTI TELECOM LTD - 12/12/2025</t>
  </si>
  <si>
    <t>NAV AS ON 31-OCT-25: RS.31.9114 (REGULAR - GROWTH)</t>
  </si>
  <si>
    <t>NAV AS ON 31-OCT-25: RS.37.4919 (DIRECT - GROWTH)</t>
  </si>
  <si>
    <t>NAV AS ON 30-APR-25: RS.30.9471 (REGULAR - GROWTH)</t>
  </si>
  <si>
    <t>NAV AS ON 30-APR-25: RS.36.1437 (DIRECT - GROWTH)</t>
  </si>
  <si>
    <t>AVERAGE MATURITY : 5.83 YEARS</t>
  </si>
  <si>
    <t>3.90 years</t>
  </si>
  <si>
    <t>5.83 years</t>
  </si>
  <si>
    <t>TATA NIFTY SDL PLUS AAA PSU BOND DEC 2027 6040 INDEX FUND</t>
  </si>
  <si>
    <t>An open-ended Target Maturity Index Fund investing in constituents of Nifty SDL Plus AAA PSU Bond Dec 2027 60: 40 Index. A Scheme with Relatively High Interest Rate Risk and Relatively Low Credit Risk.</t>
  </si>
  <si>
    <t>•Investing in constituents similar to composition of Nifty SDL Plus AAA PSU Bond Dec 2027 60:40 Index.</t>
  </si>
  <si>
    <t>SDL GUJARAT  7.64% (08/11/2027)</t>
  </si>
  <si>
    <t>IN1520170128</t>
  </si>
  <si>
    <t>SDL TAMILNADU 7.65% (06/12/2027)</t>
  </si>
  <si>
    <t>IN3120170094</t>
  </si>
  <si>
    <t>SDL GUJARAT  7.75% (13/12/2027)</t>
  </si>
  <si>
    <t>IN1520170136</t>
  </si>
  <si>
    <t>SDL WEST BENGAL 7.72% (20/12/2027)</t>
  </si>
  <si>
    <t>IN3420170158</t>
  </si>
  <si>
    <t>SDL UTTAR PRADESH 7.67% (29/11/2027)</t>
  </si>
  <si>
    <t>IN3320170142</t>
  </si>
  <si>
    <t>SDL RAJASTHAN 7.86% (27/12/2027)</t>
  </si>
  <si>
    <t>IN2920170122</t>
  </si>
  <si>
    <t>SDL GUJARAT  7.62% (01/11/2027)</t>
  </si>
  <si>
    <t>IN1520170110</t>
  </si>
  <si>
    <t>SDL KARNATAKA 7.70% (15/11/2027)</t>
  </si>
  <si>
    <t>IN1920170074</t>
  </si>
  <si>
    <t>SDL RAJASTHAN 7.64% (01/11/2027)</t>
  </si>
  <si>
    <t>IN2920170098</t>
  </si>
  <si>
    <t>SDL UTTAR PRADESH 7.59% (25/10/2027)</t>
  </si>
  <si>
    <t>IN3320170126</t>
  </si>
  <si>
    <t>SDL KARNATAKA 7.82% (27/12/2027)</t>
  </si>
  <si>
    <t>IN1920170132</t>
  </si>
  <si>
    <t>SDL TAMILNADU 7.69% (20/12/2027)</t>
  </si>
  <si>
    <t>IN3120170102</t>
  </si>
  <si>
    <t>SDL WEST BENGAL 7.68% (06/12/2027)</t>
  </si>
  <si>
    <t>IN3420170133</t>
  </si>
  <si>
    <t>SDL RAJASTHAN 7.65% (29/11/2027)</t>
  </si>
  <si>
    <t>IN2920170106</t>
  </si>
  <si>
    <t>SDL KARNATAKA 7.65% (06/12/2027)</t>
  </si>
  <si>
    <t>IN1920170108</t>
  </si>
  <si>
    <t>SDL KARNATAKA 7.64% (08/11/2027)</t>
  </si>
  <si>
    <t>IN1920170066</t>
  </si>
  <si>
    <t>SDL KARNATAKA 7.69% (20/12/2027)</t>
  </si>
  <si>
    <t>IN1920170124</t>
  </si>
  <si>
    <t>SDL GUJARAT  7.19% (23/10/2027)</t>
  </si>
  <si>
    <t>IN1520190126</t>
  </si>
  <si>
    <t>SDL GUJARAT  7.69% (20/12/2027)</t>
  </si>
  <si>
    <t>IN1520170144</t>
  </si>
  <si>
    <t>** 07.70 % REC LTD - 10/12/2027</t>
  </si>
  <si>
    <t>INE020B08AQ9</t>
  </si>
  <si>
    <t>** 07.30 % POWER GRID CORPORATION OF INDIA LTD - 19/06/2027</t>
  </si>
  <si>
    <t>INE752E07OF7</t>
  </si>
  <si>
    <t>** 07.20 % POWER GRID CORPORATION OF INDIA LTD - 09/08/2027</t>
  </si>
  <si>
    <t>INE752E07OG5</t>
  </si>
  <si>
    <t>** 07.83 % INDIAN RAILWAYS FINANCE CORPORATION LTD - 19/03/2027</t>
  </si>
  <si>
    <t>INE053F07983</t>
  </si>
  <si>
    <t>** 07.65 % POWER FINANCE CORPORATION - 22/11/2027</t>
  </si>
  <si>
    <t>INE134E08JG4</t>
  </si>
  <si>
    <t>NAV AS ON 31-OCT-25: RS.12.6652 (REGULAR - IDCW)</t>
  </si>
  <si>
    <t>NAV AS ON 31-OCT-25: RS.12.6652 (REGULAR - GROWTH)</t>
  </si>
  <si>
    <t>NAV AS ON 31-OCT-25: RS.12.7905 (DIRECT - IDCW)</t>
  </si>
  <si>
    <t>NAV AS ON 31-OCT-25: RS.12.7905 (DIRECT - GROWTH)</t>
  </si>
  <si>
    <t>NAV AS ON 30-APR-25: RS.12.2549 (REGULAR - IDCW)</t>
  </si>
  <si>
    <t>NAV AS ON 30-APR-25: RS.12.2549 (REGULAR - GROWTH)</t>
  </si>
  <si>
    <t>NAV AS ON 30-APR-25: RS.12.3611 (DIRECT - IDCW)</t>
  </si>
  <si>
    <t>NAV AS ON 30-APR-25: RS.12.3611 (DIRECT - GROWTH)</t>
  </si>
  <si>
    <t>AVERAGE MATURITY : 1.98 YEARS</t>
  </si>
  <si>
    <t>1.83 years</t>
  </si>
  <si>
    <t>1.98 years</t>
  </si>
  <si>
    <t>An open-ended Target Maturity Index Fund investing in constituents of Nifty G-Sec Dec 2026 Index. A Scheme with Relatively High Interest Rate Risk and Relatively Low Credit Risk</t>
  </si>
  <si>
    <t>•Investing in constituents similar to composition of Nifty G-Sec Dec 2026 Index.</t>
  </si>
  <si>
    <t>GOI - 8.15% (24/11/2026)</t>
  </si>
  <si>
    <t>IN0020140060</t>
  </si>
  <si>
    <t>NAV AS ON 31-OCT-25: RS.12.1497 (REGULAR - IDCW)</t>
  </si>
  <si>
    <t>NAV AS ON 31-OCT-25: RS.12.1497 (REGULAR - GROWTH)</t>
  </si>
  <si>
    <t>NAV AS ON 31-OCT-25: RS.12.2638 (DIRECT - IDCW)</t>
  </si>
  <si>
    <t>NAV AS ON 31-OCT-25: RS.12.2638 (DIRECT - GROWTH)</t>
  </si>
  <si>
    <t>NAV AS ON 30-APR-25: RS.11.7879 (REGULAR - IDCW)</t>
  </si>
  <si>
    <t>NAV AS ON 30-APR-25: RS.11.7879 (REGULAR - GROWTH)</t>
  </si>
  <si>
    <t>NAV AS ON 30-APR-25: RS.11.88 (DIRECT - IDCW)</t>
  </si>
  <si>
    <t>NAV AS ON 30-APR-25: RS.11.88 (DIRECT - GROWTH)</t>
  </si>
  <si>
    <t>AVERAGE MATURITY : 1.02 YEARS</t>
  </si>
  <si>
    <t>0.97 years</t>
  </si>
  <si>
    <t>1.02 years</t>
  </si>
  <si>
    <t>Tata Money Market Fund</t>
  </si>
  <si>
    <t>(An open ended debt scheme investing in money market instruments. A Relatively Low Interest Rate Risk and Moderate Credit Risk.)</t>
  </si>
  <si>
    <t>•Investment in Money Market Instruments.</t>
  </si>
  <si>
    <t>GOI - 5.63% (12/04/2026) $$</t>
  </si>
  <si>
    <t>** - BANK OF BARODA - CD - 06/04/2026</t>
  </si>
  <si>
    <t>INE028A16JG9</t>
  </si>
  <si>
    <t>** - UNION BANK OF INDIA - CD - 27/01/2026</t>
  </si>
  <si>
    <t>INE692A16IM2</t>
  </si>
  <si>
    <t>** - FEDERAL BANK LTD - CD - 10/03/2026</t>
  </si>
  <si>
    <t>INE171A16MW8</t>
  </si>
  <si>
    <t>** - PUNJAB NATIONAL BANK - CD - 18/03/2026</t>
  </si>
  <si>
    <t>INE160A16RK5</t>
  </si>
  <si>
    <t>** - INDIAN BANK - CD - 17/09/2026</t>
  </si>
  <si>
    <t>INE562A16PO8</t>
  </si>
  <si>
    <t>** - SMALL INDUST DEVLOP BANK  OF INDIA - CD - 27/10/2026</t>
  </si>
  <si>
    <t>INE556F16BN1</t>
  </si>
  <si>
    <t>** - AXIS BANK LTD - CD - 05/03/2026</t>
  </si>
  <si>
    <t>INE238AD6AO8</t>
  </si>
  <si>
    <t>** - NABARD - CD - 27/02/2026</t>
  </si>
  <si>
    <t>INE261F16967</t>
  </si>
  <si>
    <t>** - CANARA BANK - CD - 27/01/2026</t>
  </si>
  <si>
    <t>INE476A16E12</t>
  </si>
  <si>
    <t>** - BANK OF BARODA - CD - 02/01/2026</t>
  </si>
  <si>
    <t>INE028A16JT2</t>
  </si>
  <si>
    <t>** - SMALL INDUST DEVLOP BANK  OF INDIA - CD - 26/03/2026</t>
  </si>
  <si>
    <t>INE556F16BG5</t>
  </si>
  <si>
    <t>** - KARUR VYSYA BANK LTD - CD - 09/01/2026</t>
  </si>
  <si>
    <t>INE036D16IC7</t>
  </si>
  <si>
    <t>** - BAJAJ HOUSING FINANCE LTD - CP - 12/01/2026</t>
  </si>
  <si>
    <t>INE377Y14BQ1</t>
  </si>
  <si>
    <t>** - CHOLAMANDALAM INVT &amp; FIN  CO LTD - CP - 30/01/2026</t>
  </si>
  <si>
    <t>INE121A14XT1</t>
  </si>
  <si>
    <t>** - BAJAJ HOUSING FINANCE LTD - CP - 09/02/2026</t>
  </si>
  <si>
    <t>INE377Y14BP3</t>
  </si>
  <si>
    <t>** - CANARA BANK - CD - 27/02/2026</t>
  </si>
  <si>
    <t>INE476A16D96</t>
  </si>
  <si>
    <t>** TREASURY BILL 364 DAYS (19/03/2026)</t>
  </si>
  <si>
    <t>IN002024Z495</t>
  </si>
  <si>
    <t>** - NABARD - CD - 10/03/2026</t>
  </si>
  <si>
    <t>INE261F16975</t>
  </si>
  <si>
    <t>** - ICICI SECURITIES LTD - CP - 17/03/2026</t>
  </si>
  <si>
    <t>INE763G14XS9</t>
  </si>
  <si>
    <t>** - JAMMU AND KASHMIR BANK LTD - CD - 02/04/2026</t>
  </si>
  <si>
    <t>INE168A16MZ7</t>
  </si>
  <si>
    <t>** - KOTAK MAHINDRA BANK - CD - 27/02/2026</t>
  </si>
  <si>
    <t>INE237A166Z3</t>
  </si>
  <si>
    <t>** - ICICI SECURITIES LTD - CP - 30/01/2026</t>
  </si>
  <si>
    <t>INE763G14ZL9</t>
  </si>
  <si>
    <t>** - MOTILAL OSWAL FINVEST LTD - CP - 30/01/2026</t>
  </si>
  <si>
    <t>INE01WN14BO6</t>
  </si>
  <si>
    <t>** - HDFC BANK LTD - CD - 25/02/2026</t>
  </si>
  <si>
    <t>INE040A16GJ4</t>
  </si>
  <si>
    <t>** TREASURY BILL 182 DAYS (25/12/2025)</t>
  </si>
  <si>
    <t>IN002025Y131</t>
  </si>
  <si>
    <t>** - CANARA BANK - CD - 12/03/2026</t>
  </si>
  <si>
    <t>INE476A16B23</t>
  </si>
  <si>
    <t>** - INDUSIND BANK LTD - CD - 20/01/2026</t>
  </si>
  <si>
    <t>INE095A16X93</t>
  </si>
  <si>
    <t>** - PIRAMAL FINANCE LTD - CP - 30/01/2026</t>
  </si>
  <si>
    <t>INE516Y14HV1</t>
  </si>
  <si>
    <t>** - EXIM - CD - 11/06/2026</t>
  </si>
  <si>
    <t>INE514E16CM3</t>
  </si>
  <si>
    <t>** - IIFL FINANCE LTD - CP - 30/12/2025</t>
  </si>
  <si>
    <t>INE530B14ES3</t>
  </si>
  <si>
    <t>** - PIRAMAL FINANCE LTD - CP - 27/01/2026</t>
  </si>
  <si>
    <t>INE516Y14HO6</t>
  </si>
  <si>
    <t>** - IDBI BANK LTD - CD - 26/02/2026</t>
  </si>
  <si>
    <t>INE008A16Y15</t>
  </si>
  <si>
    <t>** - ICICI SECURITIES LTD - CP - 27/02/2026</t>
  </si>
  <si>
    <t>INE763G14XI0</t>
  </si>
  <si>
    <t>** - NABARD - CD - 13/03/2026</t>
  </si>
  <si>
    <t>INE261F16983</t>
  </si>
  <si>
    <t>** - SMALL INDUST DEVLOP BANK  OF INDIA - CD - 17/03/2026</t>
  </si>
  <si>
    <t>INE556F16BE0</t>
  </si>
  <si>
    <t>** - AXIS FINANCE LTD - CP - 06/03/2026</t>
  </si>
  <si>
    <t>INE891K14OT7</t>
  </si>
  <si>
    <t>** - DEUTSCHE INVESTMENT INDIA PVT LTD - CP - 13/01/2026</t>
  </si>
  <si>
    <t>INE144H14HI4</t>
  </si>
  <si>
    <t>** - AXIS FINANCE LTD - CP - 15/01/2026</t>
  </si>
  <si>
    <t>INE891K14PC0</t>
  </si>
  <si>
    <t>** - JULIUS BAER CAPITAL IND PVT LTD - CP - 14/01/2026</t>
  </si>
  <si>
    <t>INE824H14RC3</t>
  </si>
  <si>
    <t>** - BANK OF INDIA - CD - 03/02/2026</t>
  </si>
  <si>
    <t>INE084A16DA8</t>
  </si>
  <si>
    <t>** - IDBI BANK LTD - CD - 23/02/2026</t>
  </si>
  <si>
    <t>INE008A16X99</t>
  </si>
  <si>
    <t>** - CHOLAMANDALAM INVT &amp; FIN  CO LTD - CP - 18/02/2026</t>
  </si>
  <si>
    <t>INE121A14XV7</t>
  </si>
  <si>
    <t>** - ICICI SECURITIES LTD - CP - 06/03/2026</t>
  </si>
  <si>
    <t>INE763G14XX9</t>
  </si>
  <si>
    <t>** - CREDILA FINANCIAL SERVICES LTD - CP - 27/02/2026</t>
  </si>
  <si>
    <t>INE539K14BX1</t>
  </si>
  <si>
    <t>** - JSW ENERGY LTD - CP - 13/03/2026</t>
  </si>
  <si>
    <t>INE121E14383</t>
  </si>
  <si>
    <t>** - BHARTI TELECOM LTD - CP - 13/02/2026</t>
  </si>
  <si>
    <t>INE403D14551</t>
  </si>
  <si>
    <t>** - CHOLAMANDALAM INVT &amp; FIN  CO LTD - CP - 09/03/2026</t>
  </si>
  <si>
    <t>INE121A14XM6</t>
  </si>
  <si>
    <t>** - JULIUS BAER CAPITAL IND PVT LTD - CP - 25/11/2025</t>
  </si>
  <si>
    <t>INE824H14QR3</t>
  </si>
  <si>
    <t>** - HDFC BANK LTD - CD - 30/01/2026</t>
  </si>
  <si>
    <t>INE040A16GD7</t>
  </si>
  <si>
    <t>** TREASURY BILL 364 DAYS (12/02/2026)</t>
  </si>
  <si>
    <t>IN002024Z446</t>
  </si>
  <si>
    <t>** - NABARD - CD - 17/02/2026</t>
  </si>
  <si>
    <t>INE261F16959</t>
  </si>
  <si>
    <t>** - MOTILAL OSWAL FINANCIAL SERV. LTD - CP - 20/02/2026</t>
  </si>
  <si>
    <t>INE338I14KR5</t>
  </si>
  <si>
    <t>** - KARUR VYSYA BANK LTD - CD - 12/03/2026</t>
  </si>
  <si>
    <t>INE036D16II4</t>
  </si>
  <si>
    <t>** - MOTILAL OSWAL FINANCIAL SERV. LTD - CP - 25/02/2026</t>
  </si>
  <si>
    <t>INE338I14JI6</t>
  </si>
  <si>
    <t>** - EXIM - CD - 20/03/2026</t>
  </si>
  <si>
    <t>INE514E16CK7</t>
  </si>
  <si>
    <t>** TREASURY BILL 182 DAYS (16/04/2026)</t>
  </si>
  <si>
    <t>IN002025Y297</t>
  </si>
  <si>
    <t>** - MUTHOOT FINCORP - CP - 27/02/2026</t>
  </si>
  <si>
    <t>INE549K14BW2</t>
  </si>
  <si>
    <t>** - ICICI SECURITIES LTD - CP - 28/11/2025</t>
  </si>
  <si>
    <t>INE763G14ZJ3</t>
  </si>
  <si>
    <t>** - CREDILA FINANCIAL SERVICES LTD - CP - 28/11/2025</t>
  </si>
  <si>
    <t>INE539K14BS1</t>
  </si>
  <si>
    <t>** - BANK OF BARODA - CD - 11/03/2026</t>
  </si>
  <si>
    <t>INE028A16HZ3</t>
  </si>
  <si>
    <t>** - KOTAK MAHINDRA BANK - CD - 24/03/2026</t>
  </si>
  <si>
    <t>INE237AD6026</t>
  </si>
  <si>
    <t>** - CHOLAMANDALAM INVT &amp; FIN  CO LTD - CP - 20/05/2026</t>
  </si>
  <si>
    <t>INE121A14XU9</t>
  </si>
  <si>
    <t>** TREASURY BILL 182 DAYS (18/12/2025)</t>
  </si>
  <si>
    <t>IN002025Y123</t>
  </si>
  <si>
    <t>** - AXIS BANK LTD - CD - 04/03/2026</t>
  </si>
  <si>
    <t>INE238AD6AN0</t>
  </si>
  <si>
    <t>** - PIRAMAL FINANCE LTD - CP - 17/03/2026</t>
  </si>
  <si>
    <t>INE202B14PL0</t>
  </si>
  <si>
    <t>** - NUVAMA WEALTH FINANCE LTD - CP - 25/11/2025</t>
  </si>
  <si>
    <t>INE918K14CD7</t>
  </si>
  <si>
    <t>** - NUVAMA WEALTH AND INVESTMENT LTD - CP - 05/12/2025</t>
  </si>
  <si>
    <t>INE523L14856</t>
  </si>
  <si>
    <t>** - INFINA FINANCE PVT LTD - CP - 10/12/2025</t>
  </si>
  <si>
    <t>INE879F14LA8</t>
  </si>
  <si>
    <t>** - BANK OF BARODA - CD - 09/01/2026</t>
  </si>
  <si>
    <t>INE028A16HJ7</t>
  </si>
  <si>
    <t>** TREASURY BILL 182 DAYS (29/01/2026)</t>
  </si>
  <si>
    <t>IN002025Y180</t>
  </si>
  <si>
    <t>** TREASURY BILL 364 DAYS (29/01/2026)</t>
  </si>
  <si>
    <t>** - IDFC FIRST BANK LTD - CD - 28/01/2026</t>
  </si>
  <si>
    <t>INE092T16XZ6</t>
  </si>
  <si>
    <t>** - BARCLAYS INVESTMENTS &amp; LOANS (INDIA) PVT LTD - CP - 27/02/2026</t>
  </si>
  <si>
    <t>INE704I14KM9</t>
  </si>
  <si>
    <t>** - ANGEL ONE LTD - CP - 23/02/2026</t>
  </si>
  <si>
    <t>INE732I14BY4</t>
  </si>
  <si>
    <t>** - NUVAMA WEALTH MANAGEMENT LTD   ( EARLIER EDELWEISS SECURITIES LTD) - CP - 08/12/2025</t>
  </si>
  <si>
    <t>INE531F14EX2</t>
  </si>
  <si>
    <t>** - BANK OF BARODA - CD - 13/03/2026</t>
  </si>
  <si>
    <t>INE028A16IC0</t>
  </si>
  <si>
    <t>** - INDIAN BANK - CD - 12/03/2026</t>
  </si>
  <si>
    <t>INE562A16OI3</t>
  </si>
  <si>
    <t>** - PIRAMAL ENTERPRISES LTD - CP - 17/03/2026</t>
  </si>
  <si>
    <t>INE140A146O5</t>
  </si>
  <si>
    <t>** - INDIAN BANK - CD - 06/03/2026</t>
  </si>
  <si>
    <t>INE562A16OG7</t>
  </si>
  <si>
    <t>** - KOTAK MAHINDRA BANK - CD - 15/01/2026</t>
  </si>
  <si>
    <t>INE237A162Z2</t>
  </si>
  <si>
    <t>(C) TREPS</t>
  </si>
  <si>
    <t>NAV AS ON 31-OCT-25: RS.4829.0249 (REGULAR - GROWTH)</t>
  </si>
  <si>
    <t>NAV AS ON 31-OCT-25: RS.1114.52 (REGULAR - DAILY IDCW)</t>
  </si>
  <si>
    <t>NAV AS ON 31-OCT-25: RS.4923.641 (DIRECT - GROWTH)</t>
  </si>
  <si>
    <t>NAV AS ON 31-OCT-25: RS.1114.52 (DIRECT - DAILY IDCW)</t>
  </si>
  <si>
    <t>NAV AS ON 30-APR-25: RS.4672.3374 (REGULAR - GROWTH)</t>
  </si>
  <si>
    <t>NAV AS ON 30-APR-25: RS.1114.52 (REGULAR - DAILY IDCW)</t>
  </si>
  <si>
    <t>NAV AS ON 30-APR-25: RS.4757.9738 (DIRECT - GROWTH)</t>
  </si>
  <si>
    <t>NAV AS ON 30-APR-25: RS.1114.52 (DIRECT - DAILY IDCW)</t>
  </si>
  <si>
    <t>AVERAGE MATURITY : 4.43 MONTHS</t>
  </si>
  <si>
    <t>4.43 months</t>
  </si>
  <si>
    <t>Tata Dividend Yield Fund</t>
  </si>
  <si>
    <t>^Note: Includes amount of ~Rs. 2,216.49 Lakhs (at cost) for 22,164.89 units allotted towards Initial Contribution by the scheme (i.e. 25 bps of the schemes AUM as on December 31, 2022), as per SEBI Circular No. SEBI/HO/IMD/PoD2/P/CIR/2023/129 dated July 27, 2023. Also includes additional incremental contribution value and units to CDMDF.</t>
  </si>
  <si>
    <t xml:space="preserve"> $$ - This Security has been kept as Margin for Derivatives</t>
  </si>
  <si>
    <t>GOI - 5.15% (09/11/2025) $$</t>
  </si>
  <si>
    <t>GOI - 5.74% (15/11/2026) $$</t>
  </si>
  <si>
    <t>GOI - 6.97% (06/09/2026) $$</t>
  </si>
  <si>
    <t>GOI - 7.09% (05/08/2054) $$</t>
  </si>
  <si>
    <t>GOI - 7.10% (08/04/2034) $$</t>
  </si>
  <si>
    <t>GOI - 7.32% (13/11/2030) $$</t>
  </si>
  <si>
    <t>GOI - 7.18% (14/08/2033) $$</t>
  </si>
  <si>
    <t>GOI - 7.34% (22/04/2064) $$</t>
  </si>
  <si>
    <t>GOI - 7.38% (20/06/2027) $$</t>
  </si>
  <si>
    <t>REITs INVITs UNITS TOTAL</t>
  </si>
  <si>
    <t xml:space="preserve">REITs INVITs UNITS </t>
  </si>
  <si>
    <t>PREFERENCE SHARE UNITS</t>
  </si>
  <si>
    <t>PREFERENCE SHARE UNITS TOTAL</t>
  </si>
  <si>
    <t xml:space="preserve">Other than Hedging positions through Commodity futures (ETCD) as on </t>
  </si>
  <si>
    <t>Long/Short (Lots)</t>
  </si>
  <si>
    <t>Current Price of the contract  </t>
  </si>
  <si>
    <t>@</t>
  </si>
  <si>
    <t xml:space="preserve">Total exposure due to Commodity futures (non hedging positions) as a %age of net assets </t>
  </si>
  <si>
    <t>Total Number of Contracts where Commodities futures (ETCDs) were Bought:</t>
  </si>
  <si>
    <t>No.</t>
  </si>
  <si>
    <t>Total Number of Contracts where Commodities futures (ETCDs) were Sold:</t>
  </si>
  <si>
    <t>Gross Notional Value of Contracts where Commodities futures (ETCDs) were Bought:</t>
  </si>
  <si>
    <t>Gross Notional Value of Contracts where Commodities futures (ETCDs) were Sold:</t>
  </si>
  <si>
    <t>@ Included in Total Margins provided in Table 'Disclosure of Funds parked in short term deposits as Margin Deposit as of 31st October 2025</t>
  </si>
  <si>
    <t>SILVER MINI (5 KGS) COMMODITYFEB2026CFUT</t>
  </si>
  <si>
    <t>COPPER (2500 KGS) COMMODITYNOV2025CFUT</t>
  </si>
  <si>
    <t>ZINC (5 MT-5000 GMS) COMMODITYOCT2025CFUT</t>
  </si>
  <si>
    <t>CRUDE OIL (100 BARRELS) COMMODITYNOV2025CFUT</t>
  </si>
  <si>
    <t>COPPER (2500 KGS) COMMODITYDEC2025CFUT</t>
  </si>
  <si>
    <t>ALUMINIUM (5 MT-5000 GMS) COMMODITYOCT2025CFUT</t>
  </si>
  <si>
    <t>SILVER MINI (5 KGS) COMMODITYNOV2025CFUT</t>
  </si>
  <si>
    <t>ZINC (5 MT-5000 GMS) COMMODITYNOV2025CFUT</t>
  </si>
  <si>
    <t>ALUMINIUM (5 MT-5000 GMS) COMMODITYNOV2025CFUT</t>
  </si>
  <si>
    <t>COPPERMCXDEC2025CFUT</t>
  </si>
  <si>
    <t>COPPERMCXJAN2026CFUT</t>
  </si>
  <si>
    <t>GOLDFUTMCXDEC2025CFUT</t>
  </si>
  <si>
    <t>GOLDFUTMCXFEB2026CFUT</t>
  </si>
  <si>
    <t>SILVERMFUTMCXAPR2026CFUT</t>
  </si>
  <si>
    <t>SILVERMFUTMCXFEB2026CFUT</t>
  </si>
  <si>
    <t>COPPERMCXFEB2026CFUT</t>
  </si>
  <si>
    <t>CRUDEOILFUMCXDEC2025CFUT</t>
  </si>
  <si>
    <t>REITs UNITS</t>
  </si>
  <si>
    <t>REITs UNITS TOTAL</t>
  </si>
  <si>
    <t>INVITs UNITS</t>
  </si>
  <si>
    <t>INVITs UNITS TOTAL</t>
  </si>
  <si>
    <t>SMARTWORKS COWORKING SPACES LTD</t>
  </si>
  <si>
    <t>TRANSINDIA REAL ESTATE LTD</t>
  </si>
  <si>
    <t>SIEMENS ENERGY INDIA LTD</t>
  </si>
  <si>
    <t>LEELA PALACES HOTELS &amp; RESORTS LTD</t>
  </si>
  <si>
    <t>LAXMI DENTAL LTD</t>
  </si>
  <si>
    <t>UNITED FOODBRANDS LTD</t>
  </si>
  <si>
    <t>** 08.15 % HDFC ERGO GENERAL INSURANCE COMPANY LTD - 26/09/2033</t>
  </si>
  <si>
    <t>BHARAT PETROLEUM CORPORATION LTD</t>
  </si>
  <si>
    <t>MOTILAL OSWAL FINANCIAL SERVICE LTD</t>
  </si>
  <si>
    <t>SHRIRAM FINANCE LTD</t>
  </si>
  <si>
    <t>WIPRO LTD</t>
  </si>
  <si>
    <t>COAL INDIA LTD</t>
  </si>
  <si>
    <t>HINDUSTAN AERONAUTICS LTD</t>
  </si>
  <si>
    <t>NTPC LTD</t>
  </si>
  <si>
    <t>PNB HOUSING FINANCE LTD</t>
  </si>
  <si>
    <t>INDUS TOWERS LTD</t>
  </si>
  <si>
    <t>POWER GRID CORPORATION OF INDIA LTD</t>
  </si>
  <si>
    <t>CEAT LTD</t>
  </si>
  <si>
    <t>INFOSYS LTD</t>
  </si>
  <si>
    <t>ANGEL ONE LTD</t>
  </si>
  <si>
    <t>CARTRADE TECH LTD</t>
  </si>
  <si>
    <t>NATCO PHARMA LTD</t>
  </si>
  <si>
    <t>SUN TV NETWORK LTD</t>
  </si>
  <si>
    <t>ACC LTD</t>
  </si>
  <si>
    <t>PB FINTECH LTD</t>
  </si>
  <si>
    <t>BAJAJ AUTO LTD</t>
  </si>
  <si>
    <t>POWER FINANCE CORPORATION  LTD</t>
  </si>
  <si>
    <t>NMDC LTD</t>
  </si>
  <si>
    <t>ENGINEERS INDIA LTD</t>
  </si>
  <si>
    <t>RAYMOND LIFESTYLE LTD</t>
  </si>
  <si>
    <t>TIME TECHNOPLAST LTD</t>
  </si>
  <si>
    <t>GREENPANEL INDUSTRIES LTD</t>
  </si>
  <si>
    <t>SUDARSHAN CHEMICAL INDUSTRIES LTD</t>
  </si>
  <si>
    <t>USHA MARTIN LTD</t>
  </si>
  <si>
    <t>IDFC FIRST BANK LTD</t>
  </si>
  <si>
    <t>C.E. INFO SYSTEMS LTD</t>
  </si>
  <si>
    <t>BASF INDIA LTD</t>
  </si>
  <si>
    <t>NETWORK PEOPLE SERVICES TECHNOLOGIES LTD</t>
  </si>
  <si>
    <t>SHOPPERS STOP LTD</t>
  </si>
  <si>
    <t>WOCKHARDT LTD</t>
  </si>
  <si>
    <t>WONDERLA HOLIDAYS LTD</t>
  </si>
  <si>
    <t>ANANT RAJ LTD</t>
  </si>
  <si>
    <t>GRAPHITE INDIA LTD</t>
  </si>
  <si>
    <t>SUNDARAM CLAYTON LTD</t>
  </si>
  <si>
    <t>CARBORUNDUM UNIVERSAL LTD</t>
  </si>
  <si>
    <t>KIRLOSKAR FERROUS INDUSTRIES LTD</t>
  </si>
  <si>
    <t>GREENPLY INDUSTRIES LTD</t>
  </si>
  <si>
    <t>ELANTAS BECK INDIA LTD</t>
  </si>
  <si>
    <t>KRSNAA DIAGNOSTICS LTD</t>
  </si>
  <si>
    <t>QUESS CORP LTD</t>
  </si>
  <si>
    <t>VIP INDUSTRIES LTD</t>
  </si>
  <si>
    <t>GUJARAT PIPAVAV PORT LTD</t>
  </si>
  <si>
    <t>DCB BANK LTD</t>
  </si>
  <si>
    <t>KSB  LTD</t>
  </si>
  <si>
    <t>REDINGTON (INDIA) LTD</t>
  </si>
  <si>
    <t>PCBL CHEMICAL LTD</t>
  </si>
  <si>
    <t>KEYSTONE REALTORS LTD</t>
  </si>
  <si>
    <t>ASK AUTOMOTIVE LTD</t>
  </si>
  <si>
    <t>CIE AUTOMOTIVE INDIA LTD</t>
  </si>
  <si>
    <t>SUNDROP BRANDS LTD</t>
  </si>
  <si>
    <t>HONDA INDIA POWER PRODUCTS LTD</t>
  </si>
  <si>
    <t>ACME SOLAR HOLDINGS LTD</t>
  </si>
  <si>
    <t>GOKALDAS EXPORTS  LTD</t>
  </si>
  <si>
    <t>TRANSPORT CORPORATION OF INDIA LTD</t>
  </si>
  <si>
    <t>AKZO NOBEL INDIA LTD</t>
  </si>
  <si>
    <t>RAMCO INDUSTRIES LTD</t>
  </si>
  <si>
    <t>HIKAL LTD</t>
  </si>
  <si>
    <t>DIGITIDE SOLUTIONS LTD</t>
  </si>
  <si>
    <t>FINOLEX CABLES LTD</t>
  </si>
  <si>
    <t>GANESHA ECOSPHERE LTD</t>
  </si>
  <si>
    <t>BALRAMPUR CHINI MILLS LTD</t>
  </si>
  <si>
    <t>EVEREADY INDUSTRIES INDIA LTD</t>
  </si>
  <si>
    <t>BLUSPRING ENTERPRISES LTD</t>
  </si>
  <si>
    <t>ALLCARGO GLOBAL LOGISTICS LTD</t>
  </si>
  <si>
    <t>SRI LOTUS DEVELOPERS AND REALTY LTD</t>
  </si>
  <si>
    <t>MM FORGINGS LTD</t>
  </si>
  <si>
    <t>AUTOMOTIVE AXLES LTD</t>
  </si>
  <si>
    <t>RALLIS INDIA LTD</t>
  </si>
  <si>
    <t>ZENSAR TECHNOLOGIES LTD</t>
  </si>
  <si>
    <t>NESTLE INDIA LTD</t>
  </si>
  <si>
    <t>SUNTECK REALTY LTD</t>
  </si>
  <si>
    <t>FINE ORGANIC INDUSTRIES LTD</t>
  </si>
  <si>
    <t>PRICOL LTD</t>
  </si>
  <si>
    <t>** 07.80 % HDFC BANK LTD - 03/05/2033</t>
  </si>
  <si>
    <t>** 07.13 % NHPC LTD - 09/02/2029</t>
  </si>
  <si>
    <t>** 07.13 % NHPC LTD - 11/02/2026</t>
  </si>
  <si>
    <t>ULTRATECH CEMENT LTD</t>
  </si>
  <si>
    <t>AMBUJA CEMENTS LTD</t>
  </si>
  <si>
    <t>VEDANTA LTD</t>
  </si>
  <si>
    <t>TATA STEEL LTD</t>
  </si>
  <si>
    <t>NAVIN FLUORINE INTERNATIONAL LTD</t>
  </si>
  <si>
    <t>JINDAL STEEL LTD</t>
  </si>
  <si>
    <t>JSW STEEL LTD</t>
  </si>
  <si>
    <t>ADANI POWER LTD</t>
  </si>
  <si>
    <t>HINDUSTAN PETROLEUM CORPORATION LTD</t>
  </si>
  <si>
    <t>NHPC LTD</t>
  </si>
  <si>
    <t>UPL LTD</t>
  </si>
  <si>
    <t>ADANI ENERGY SOLUTIONS LTD</t>
  </si>
  <si>
    <t>AARTI INDUSTRIES LTD</t>
  </si>
  <si>
    <t>THE RAMCO CEMENTS LTD</t>
  </si>
  <si>
    <t>GRASIM INDUSTRIES LTD</t>
  </si>
  <si>
    <t>TATA POWER COMPANY LTD</t>
  </si>
  <si>
    <t>MOIL LTD</t>
  </si>
  <si>
    <t>CESC LTD</t>
  </si>
  <si>
    <t>CCL PRODUCTS INDIA LTD</t>
  </si>
  <si>
    <t>SUMITOMO CHEMICAL INDIA LTD</t>
  </si>
  <si>
    <t>CASTROL INDIA LTD</t>
  </si>
  <si>
    <t>SHREE CEMENT LTD</t>
  </si>
  <si>
    <t>INDIAN OIL CORPORATION LTD</t>
  </si>
  <si>
    <t>HINDALCO INDUSTRIES LTD</t>
  </si>
  <si>
    <t>WEST COAST PAPER MILLS LTD</t>
  </si>
  <si>
    <t>APL APOLLO TUBES LTD</t>
  </si>
  <si>
    <t>JINDAL STAINLESS LTD</t>
  </si>
  <si>
    <t>DEE DEVELOPMENT ENGINEERS LTD</t>
  </si>
  <si>
    <t>SRF LTD</t>
  </si>
  <si>
    <t>COROMANDEL INTERNATIONAL LTD</t>
  </si>
  <si>
    <t>CHAMBAL FERTILISER &amp; CHEMICALS LTD</t>
  </si>
  <si>
    <t>RATNAMANI METALS &amp; TUBES LTD</t>
  </si>
  <si>
    <t>DEEPAK NITRITE LTD</t>
  </si>
  <si>
    <t>RHI MAGNESITA INDIA LTD</t>
  </si>
  <si>
    <t>BHARTI AIRTEL LTD</t>
  </si>
  <si>
    <t>SUZLON ENERGY LTD</t>
  </si>
  <si>
    <t>CUMMINS INDIA LTD</t>
  </si>
  <si>
    <t>INTERGLOBE AVIATION LTD</t>
  </si>
  <si>
    <t>FORTIS HEALTHCARE LTD</t>
  </si>
  <si>
    <t>ASHOK LEYLAND LTD</t>
  </si>
  <si>
    <t>MAX HEALTHCARE INSTITUTE LTD</t>
  </si>
  <si>
    <t>APOLLO HOSPITALS ENTERPRISE LTD</t>
  </si>
  <si>
    <t>BHARAT FORGE LTD</t>
  </si>
  <si>
    <t>BHARAT HEAVY ELECTRICALS LTD</t>
  </si>
  <si>
    <t>DELHIVERY LTD</t>
  </si>
  <si>
    <t>TUBE INVESTMENTS OF INDIA LTD</t>
  </si>
  <si>
    <t>THE PHOENIX MILLS LTD</t>
  </si>
  <si>
    <t>INDIAN HOTELS CO. LTD</t>
  </si>
  <si>
    <t>PRESTIGE ESTATES PROJECTS LTD</t>
  </si>
  <si>
    <t>TORRENT POWER LTD</t>
  </si>
  <si>
    <t>VODAFONE IDEA LTD</t>
  </si>
  <si>
    <t>KRISHNA INSTITUTE OF MEDICAL SCIENCES LTD</t>
  </si>
  <si>
    <t>UNO MINDA LTD</t>
  </si>
  <si>
    <t>INDIAN RAILWAY CATERING AND TOURISM CORPORATION LTD</t>
  </si>
  <si>
    <t>SONA BLW PRECISION FORGINGS LTD</t>
  </si>
  <si>
    <t>PETRONET LNG LTD</t>
  </si>
  <si>
    <t>OBEROI REALTY LTD</t>
  </si>
  <si>
    <t>ASTER DM HEALTHCARE LTD</t>
  </si>
  <si>
    <t>BRIGADE ENTERPRISES LTD</t>
  </si>
  <si>
    <t>KALPATARU PROJECTS INTERNATIONAL LTD</t>
  </si>
  <si>
    <t>CONTAINER CORPORATION OF INDIA LTD</t>
  </si>
  <si>
    <t>RELIANCE POWER LTD</t>
  </si>
  <si>
    <t>AMARA RAJA ENERGY &amp; MOBILITY LTD</t>
  </si>
  <si>
    <t>NBCC INDIA LTD</t>
  </si>
  <si>
    <t>MOTHERSON SUMI WIRING INDIA LTD</t>
  </si>
  <si>
    <t>NARAYANA HRUDAYALAYA LTD</t>
  </si>
  <si>
    <t>THE GREAT EASTERN SHIPPING CO.LTD</t>
  </si>
  <si>
    <t>ELGI EQUIPMENTS LTD</t>
  </si>
  <si>
    <t>ASAHI INDIA GLASS LTD</t>
  </si>
  <si>
    <t>KEC INTERNATIONAL LTD</t>
  </si>
  <si>
    <t>SUNDRAM FASTENERS LTD</t>
  </si>
  <si>
    <t>AEGIS LOGISTICS LTD</t>
  </si>
  <si>
    <t>ZF COMMERCIAL VEHICLE CONTROL SYSTEMS INDIA LTD</t>
  </si>
  <si>
    <t>GUJARAT STATE PETRONET LTD</t>
  </si>
  <si>
    <t>NCC LTD</t>
  </si>
  <si>
    <t>JAIPRAKASH POWER VENTURES LTD</t>
  </si>
  <si>
    <t>BEML LTD</t>
  </si>
  <si>
    <t>KIRLOSKAR OIL ENGINES LTD</t>
  </si>
  <si>
    <t>LEMON TREE HOTELS LTD</t>
  </si>
  <si>
    <t>EIH LTD</t>
  </si>
  <si>
    <t>JYOTI CNC AUTOMATION LTD</t>
  </si>
  <si>
    <t>HFCL LTD</t>
  </si>
  <si>
    <t>RAMKRISHNA FORGINGS LTD</t>
  </si>
  <si>
    <t>PRAJ INDUSTRIES LTD</t>
  </si>
  <si>
    <t>MAHINDRA &amp; MAHINDRA LTD</t>
  </si>
  <si>
    <t>MARUTI SUZUKI INDIA LTD</t>
  </si>
  <si>
    <t>SUN PHARMACEUTICAL INDUSTRIES LTD</t>
  </si>
  <si>
    <t>BHARAT ELECTRONICS LTD</t>
  </si>
  <si>
    <t>EICHER MOTORS LTD</t>
  </si>
  <si>
    <t>TATA MOTORS PASSENGER VEHICLES LTD</t>
  </si>
  <si>
    <t>DIVI LABORATORIES LTD</t>
  </si>
  <si>
    <t>CIPLA LTD</t>
  </si>
  <si>
    <t>LAURUS LABS LTD</t>
  </si>
  <si>
    <t>DR REDDYS LABORATORIES LTD</t>
  </si>
  <si>
    <t>LUPIN LTD</t>
  </si>
  <si>
    <t>TML COMMERCIAL VEHICLES LTD</t>
  </si>
  <si>
    <t>AUROBINDO PHARMA LTD</t>
  </si>
  <si>
    <t>VOLTAS LTD</t>
  </si>
  <si>
    <t>ALKEM LABORATORIES LTD</t>
  </si>
  <si>
    <t>PI INDUSTRIES LTD</t>
  </si>
  <si>
    <t>GLENMARK PHARMACEUTICALS LTD</t>
  </si>
  <si>
    <t>CROMPTON GREAVES CONSUMER ELECTRICALS LTD</t>
  </si>
  <si>
    <t>PAGE INDUSTRIES LTD</t>
  </si>
  <si>
    <t>AMBER ENTERPRISES INDIA LTD</t>
  </si>
  <si>
    <t>SUPREME INDUSTRIES LTD</t>
  </si>
  <si>
    <t>GLAND PHARMA LTD</t>
  </si>
  <si>
    <t>NEULAND LABORATORIES LTD</t>
  </si>
  <si>
    <t>TATA CHEMICALS LTD</t>
  </si>
  <si>
    <t>J.B.CHEMICALS &amp; PHARMACEUTICALS LTD</t>
  </si>
  <si>
    <t>WELSPUN CORP LTD</t>
  </si>
  <si>
    <t>ASTRAL LTD (ERSTWHILE ASTRAL POLY TECHNIK LTD)</t>
  </si>
  <si>
    <t>HIMADRI SPECIALITY CHEMICAL LTD</t>
  </si>
  <si>
    <t>TIMKEN INDIA LTD</t>
  </si>
  <si>
    <t>HINDUSTAN COPPER LTD</t>
  </si>
  <si>
    <t>KAJARIA CERAMICS LTD</t>
  </si>
  <si>
    <t>ADITYA BIRLA REAL ESTATE LTD</t>
  </si>
  <si>
    <t>COHANCE LIFESCIENCES LTD</t>
  </si>
  <si>
    <t>ATUL LTD</t>
  </si>
  <si>
    <t>PG ELECTROPLAST LTD</t>
  </si>
  <si>
    <t>WHIRLPOOL OF INDIA LTD</t>
  </si>
  <si>
    <t>GRANULES INDIA LTD</t>
  </si>
  <si>
    <t>BATA INDIA LTD</t>
  </si>
  <si>
    <t>SKF INDIA (INDUSTRIAL) LTD</t>
  </si>
  <si>
    <t>SKF INDIA LTD</t>
  </si>
  <si>
    <t>COFORGE LTD</t>
  </si>
  <si>
    <t>ONE 97 COMMUNICATIONS LTD</t>
  </si>
  <si>
    <t>MAX FINANCIAL SERVICES LTD</t>
  </si>
  <si>
    <t>HDFC ASSET MANAGEMENT COMPANY LTD</t>
  </si>
  <si>
    <t>BAJAJ FINANCE LTD</t>
  </si>
  <si>
    <t>BOSCH LTD</t>
  </si>
  <si>
    <t>TVS MOTOR COMPANY LTD</t>
  </si>
  <si>
    <t>ADITYA BIRLA CAPITAL LTD</t>
  </si>
  <si>
    <t>L&amp;T FINANCE LTD</t>
  </si>
  <si>
    <t>SBI CARDS AND PAYMENT SERVICES LTD</t>
  </si>
  <si>
    <t>DLF LTD</t>
  </si>
  <si>
    <t>LODHA DEVELOPERS LTD</t>
  </si>
  <si>
    <t>SOBHA LTD</t>
  </si>
  <si>
    <t>AXIS BANK LTD</t>
  </si>
  <si>
    <t>FEDERAL BANK LTD</t>
  </si>
  <si>
    <t>INDUSIND BANK LTD</t>
  </si>
  <si>
    <t>YES BANK LTD</t>
  </si>
  <si>
    <t>RBL BANK LTD</t>
  </si>
  <si>
    <t>BANDHAN BANK LTD</t>
  </si>
  <si>
    <t>CHOLAMANDALAM INVESTMENT &amp; FINANCE CO LTD</t>
  </si>
  <si>
    <t>BRITANNIA INDUSTRIES LTD</t>
  </si>
  <si>
    <t>VARUN BEVERAGES LTD</t>
  </si>
  <si>
    <t>AVENUE SUPERMARTS LTD</t>
  </si>
  <si>
    <t>INFO EDGE (INDIA) LTD</t>
  </si>
  <si>
    <t>BAJAJ HOLDINGS &amp; INVESTMENT LTD</t>
  </si>
  <si>
    <t>LTIMINDTREE LTD</t>
  </si>
  <si>
    <t>CG POWER AND INDUSTRIAL SOLUTIONS LTD</t>
  </si>
  <si>
    <t>GAIL ( INDIA ) LTD</t>
  </si>
  <si>
    <t>ICICI LOMBARD GENERAL INSURANCE CO. LTD</t>
  </si>
  <si>
    <t>REC LTD</t>
  </si>
  <si>
    <t>SAMVARDHANA MOTHERSON INTERNATIONAL LTD</t>
  </si>
  <si>
    <t>GODREJ CONSUMER PRODUCTS LTD</t>
  </si>
  <si>
    <t>PIDILITE INDUSTRIES  LTD</t>
  </si>
  <si>
    <t>TORRENT PHARMACEUTICALS LTD</t>
  </si>
  <si>
    <t>ADANI GREEN ENERGY LTD</t>
  </si>
  <si>
    <t>HYUNDAI MOTOR INDIA LTD</t>
  </si>
  <si>
    <t>JSW ENERGY LTD</t>
  </si>
  <si>
    <t>ABB INDIA LTD</t>
  </si>
  <si>
    <t>SIEMENS LTD</t>
  </si>
  <si>
    <t>ZYDUS LIFESCIENCES LTD</t>
  </si>
  <si>
    <t>INDIAN RAILWAY FINANCE CORPORATION LTD</t>
  </si>
  <si>
    <t>HINDUSTAN ZINC LTD</t>
  </si>
  <si>
    <t>BIOCON LTD</t>
  </si>
  <si>
    <t>IPCA LABORATORIES LTD</t>
  </si>
  <si>
    <t>ABBOTT INDIA LTD</t>
  </si>
  <si>
    <t>SYNGENE INTERNATIONAL LTD</t>
  </si>
  <si>
    <t>DR. LAL PATH LABS LTD</t>
  </si>
  <si>
    <t>GLOBAL HEALTH LTD</t>
  </si>
  <si>
    <t>GLAXOSMITHKLINE PHARMACEUTICALS LTD</t>
  </si>
  <si>
    <t>AJANTA PHARMA LTD</t>
  </si>
  <si>
    <t>PFIZER LTD</t>
  </si>
  <si>
    <t>POLY MEDICURE LTD</t>
  </si>
  <si>
    <t>PERSISTENT SYSTEMS LTD</t>
  </si>
  <si>
    <t>AU SMALL FINANCE BANK LTD</t>
  </si>
  <si>
    <t>J K CEMENT LTD</t>
  </si>
  <si>
    <t>MARICO LTD</t>
  </si>
  <si>
    <t>HITACHI ENERGY INDIA LTD</t>
  </si>
  <si>
    <t>SUNDARAM FINANCE LTD</t>
  </si>
  <si>
    <t>MRF LTD</t>
  </si>
  <si>
    <t>LLOYDS METALS &amp; ENERGY LTD</t>
  </si>
  <si>
    <t>BHARAT DYNAMICS LTD</t>
  </si>
  <si>
    <t>JUBILANT FOODWORKS LTD</t>
  </si>
  <si>
    <t>BERGER PAINTS INDIA LTD</t>
  </si>
  <si>
    <t>DALMIA BHARAT LTD</t>
  </si>
  <si>
    <t>INDRAPRASTHA GAS LTD</t>
  </si>
  <si>
    <t>K.P.R. MILL LTD</t>
  </si>
  <si>
    <t>GE VERNOVA T&amp;D INDIA LTD</t>
  </si>
  <si>
    <t>SWIGGY LTD</t>
  </si>
  <si>
    <t>MPHASIS LTD</t>
  </si>
  <si>
    <t>COLGATE-PALMOLIVE INDIA LTD</t>
  </si>
  <si>
    <t>DABUR INDIA LTD</t>
  </si>
  <si>
    <t>BLUE STAR LTD</t>
  </si>
  <si>
    <t>KEI INDUSTRIES  LTD</t>
  </si>
  <si>
    <t>ICICI PRUDENTIAL LIFE INSURANCE COMPANY LTD</t>
  </si>
  <si>
    <t>TATA COMMUNICATIONS LTD</t>
  </si>
  <si>
    <t>NATIONAL ALUMINIUM CO. LTD</t>
  </si>
  <si>
    <t>MAHINDRA AND MAHINDRA FINANCIAL SERVICES LTD</t>
  </si>
  <si>
    <t>PATANJALI FOODS LTD</t>
  </si>
  <si>
    <t>ORACLE FINANCIALS SERVICES SOFT LTD</t>
  </si>
  <si>
    <t>ITC HOTELS LTD</t>
  </si>
  <si>
    <t>STEEL AUTHORITY INDIA LTD</t>
  </si>
  <si>
    <t>KPIT TECHNOLOGIES LTD</t>
  </si>
  <si>
    <t>TATA ELXSI LTD</t>
  </si>
  <si>
    <t>BALKRISHNA INDUSTRIES LTD</t>
  </si>
  <si>
    <t>ADANI TOTAL GAS LTD</t>
  </si>
  <si>
    <t>LIC HOUSING FINANCE LTD</t>
  </si>
  <si>
    <t>APOLLO TYRES LTD</t>
  </si>
  <si>
    <t>SCHAEFFLER (I) LTD</t>
  </si>
  <si>
    <t>GUJARAT FLUOROCHEMICALS LTD</t>
  </si>
  <si>
    <t>COCHIN SHIPYARD LTD</t>
  </si>
  <si>
    <t>APAR INDUSTRIES LTD</t>
  </si>
  <si>
    <t>UNITED BREWERIES LTD</t>
  </si>
  <si>
    <t>LINDE INDIA LTD</t>
  </si>
  <si>
    <t>P &amp; G HYGIENE &amp; HEALTH CARE LTD</t>
  </si>
  <si>
    <t>AIA ENGINEERING LTD</t>
  </si>
  <si>
    <t>ESCORTS KUBOTA LTD</t>
  </si>
  <si>
    <t>GODFREY PHILLIPS INDIA LTD</t>
  </si>
  <si>
    <t>THERMAX LTD</t>
  </si>
  <si>
    <t>INDIAN RENEWABLE ENERGY DEVELOPMENT AGENCY LTD</t>
  </si>
  <si>
    <t>HOUSING &amp; URBAN DEVELOPMENT CORPORATION LTD</t>
  </si>
  <si>
    <t>L&amp;T TECHNOLOGY SERVICES LTD</t>
  </si>
  <si>
    <t>TATA INVESTMENT CORPORATION LTD</t>
  </si>
  <si>
    <t>ENDURANCE TECHNOLOGIES LTD</t>
  </si>
  <si>
    <t>NTPC GREEN ENERGY LTD</t>
  </si>
  <si>
    <t>HEXAWARE TECHNOLOGIES LTD</t>
  </si>
  <si>
    <t>AWL AGRI BUSINESS LTD</t>
  </si>
  <si>
    <t>IRB INFRASTRUCTURE DEVELOPERS LTD</t>
  </si>
  <si>
    <t>NLC INDIA LTD</t>
  </si>
  <si>
    <t>3M INDIA LTD</t>
  </si>
  <si>
    <t>HONEYWELL AUTOMATION INDIA LTD</t>
  </si>
  <si>
    <t>GUJARAT GAS LTD</t>
  </si>
  <si>
    <t>SJVN LTD</t>
  </si>
  <si>
    <t>IDBI BANK LTD</t>
  </si>
  <si>
    <t>THE NEW INDIA ASSURANCE COMPANY LTD</t>
  </si>
  <si>
    <t>CHALET HOTELS LTD</t>
  </si>
  <si>
    <t>SAPPHIRE FOODS INDIA LTD</t>
  </si>
  <si>
    <t>DEVYANI INTERNATIONAL LTD</t>
  </si>
  <si>
    <t>TBO TEK LTD</t>
  </si>
  <si>
    <t>VALOR ESTATE LTD</t>
  </si>
  <si>
    <t>TECH MAHINDRA LTD</t>
  </si>
  <si>
    <t>INDIAMART INTERMESH LTD</t>
  </si>
  <si>
    <t>AFFLE 3I LTD</t>
  </si>
  <si>
    <t>INTELLECT DESIGN ARENA LTD</t>
  </si>
  <si>
    <t>CYIENT LTD</t>
  </si>
  <si>
    <t>SONATA SOFTWARE LTD</t>
  </si>
  <si>
    <t>SBI LIFE INSURANCE COMPANY LTD</t>
  </si>
  <si>
    <t>CENTRAL DEPOSITORY SERVICES (INDIA) LTD</t>
  </si>
  <si>
    <t>KFIN TECHNOLOGIES LTD</t>
  </si>
  <si>
    <t>INDIAN ENERGY EXCHANGE LTD</t>
  </si>
  <si>
    <t>ADITYA BIRLA SUN LIFE AMC LTD</t>
  </si>
  <si>
    <t>TVS MOTOR COMPANY LTD (PREFERENCE SHARE) EX DT - 25/08/2025</t>
  </si>
  <si>
    <t>HINDUSTAN UNILEVER LTD</t>
  </si>
  <si>
    <t>ASIAN PAINTS LTD</t>
  </si>
  <si>
    <t>ADANI ENTERPRISES LTD</t>
  </si>
  <si>
    <t>CAN FIN HOMES LTD</t>
  </si>
  <si>
    <t>FIRSTSOURCE SOLUTIONS LTD</t>
  </si>
  <si>
    <t>METROPOLIS HEALTHCARE LTD</t>
  </si>
  <si>
    <t>PEARL GLOBAL INDUSTRIES LTD</t>
  </si>
  <si>
    <t>SHRIRAM PISTONS &amp; RINGS LTD</t>
  </si>
  <si>
    <t>GRAVITA INDIA LTD</t>
  </si>
  <si>
    <t>BIRLASOFT LTD</t>
  </si>
  <si>
    <t>CRAFTSMAN AUTOMATION LTD</t>
  </si>
  <si>
    <t>WEWORK INDIA MANAGEMENT LTD</t>
  </si>
  <si>
    <t>VINATI ORGANICS LTD</t>
  </si>
  <si>
    <t>ORIENT ELECTRIC LTD</t>
  </si>
  <si>
    <t>EQUITAS SMALL FINANCE BANK LTD</t>
  </si>
  <si>
    <t>MASTEK LTD</t>
  </si>
  <si>
    <t>KNR CONSTRUCTIONS LTD</t>
  </si>
  <si>
    <t>NIVA BUPA HEALTH INSURANCE COMPANY LTD</t>
  </si>
  <si>
    <t>DR. AGARWALS HEALTH CARE LTD</t>
  </si>
  <si>
    <t>INDIA SHELTER FINANCE CORPORATION LTD</t>
  </si>
  <si>
    <t>H.G. INFRA ENGINEERING LTD</t>
  </si>
  <si>
    <t>PVR INOX LTD</t>
  </si>
  <si>
    <t>SPICEJET LTD</t>
  </si>
  <si>
    <t>RELIANCE INDUSTRIES LTD^</t>
  </si>
  <si>
    <t>BHARTI AIRTEL LTD^</t>
  </si>
  <si>
    <t>ULTRATECH CEMENT LTD^</t>
  </si>
  <si>
    <t>EXIDE INDUSTRIES LTD^</t>
  </si>
  <si>
    <t>AXIS BANK LTD^</t>
  </si>
  <si>
    <t>INDUSIND BANK LTD^</t>
  </si>
  <si>
    <t>INFOSYS LTD^</t>
  </si>
  <si>
    <t>KOTAK MAHINDRA BANK LTD^</t>
  </si>
  <si>
    <t>HDFC BANK LTD^</t>
  </si>
  <si>
    <t>ICICI BANK LTD^</t>
  </si>
  <si>
    <t>AXIS BANK LTD-FUT-25-NOV-25</t>
  </si>
  <si>
    <t>BHARTI AIRTEL LTD-FUT-25-NOV-25</t>
  </si>
  <si>
    <t>EXIDE INDUSTRIES LTD-FUT-25-NOV-25</t>
  </si>
  <si>
    <t>HDFC BANK LTD-FUT-25-NOV-25</t>
  </si>
  <si>
    <t>ICICI BANK LTD-FUT-25-NOV-25</t>
  </si>
  <si>
    <t>INDUSIND BANK LTD-FUT-25-NOV-25</t>
  </si>
  <si>
    <t>INFOSYS LTD-FUT-25-NOV-25</t>
  </si>
  <si>
    <t>KOTAK MAHINDRA BANK LTD-FUT-25-NOV-25</t>
  </si>
  <si>
    <t>RELIANCE INDUSTRIES LTD-FUT-25-NOV-25</t>
  </si>
  <si>
    <t>ULTRATECH CEMENT LTD-FUT-25-NOV-25</t>
  </si>
  <si>
    <t>TITAN COMPANY LTD-FUT-25-NOV-25</t>
  </si>
  <si>
    <t>AXIS BANK LTD-FUT-28-OCT-25</t>
  </si>
  <si>
    <t>BHARTI AIRTEL LTD-FUT-28-OCT-25</t>
  </si>
  <si>
    <t>EXIDE INDUSTRIES LTD-FUT-28-OCT-25</t>
  </si>
  <si>
    <t>HDFC BANK LTD-FUT-28-OCT-25</t>
  </si>
  <si>
    <t>ICICI BANK LTD-FUT-28-OCT-25</t>
  </si>
  <si>
    <t>INDUSIND BANK LTD-FUT-28-OCT-25</t>
  </si>
  <si>
    <t>INFOSYS LTD-FUT-28-OCT-25</t>
  </si>
  <si>
    <t>KOTAK MAHINDRA BANK LTD-FUT-28-OCT-25</t>
  </si>
  <si>
    <t>RELIANCE INDUSTRIES LTD-FUT-28-OCT-25</t>
  </si>
  <si>
    <t>TITAN COMPANY LTD-FUT-28-OCT-25</t>
  </si>
  <si>
    <t>ULTRATECH CEMENT LTD-FUT-28-OCT-25</t>
  </si>
  <si>
    <t>G R INFRAPROJECTS LTD</t>
  </si>
  <si>
    <t>TEAMLEASE SERVICES LTD</t>
  </si>
  <si>
    <t>MAHINDRA LOGISTICS LTD</t>
  </si>
  <si>
    <t>MARICO LTD-FUT-30-SEP-25</t>
  </si>
  <si>
    <t>PATANJALI FOODS LTD-FUT-31-JUL-25</t>
  </si>
  <si>
    <t>TATA CHEMICALS LTD-FUT-26-JUN-25</t>
  </si>
  <si>
    <t>JSW CEMENT LTD</t>
  </si>
  <si>
    <t>WESTLIFE FOODWORLD LTD</t>
  </si>
  <si>
    <t>PNB HOUSING FINANCE LTD-FUT-30-SEP-25</t>
  </si>
  <si>
    <t>AXIS BANK LTD-FUT-31-JUL-25</t>
  </si>
  <si>
    <t>BAJAJ FINANCE LTD-FUT-31-JUL-25</t>
  </si>
  <si>
    <t>INFOSYS LTD-FUT-26-JUN-25</t>
  </si>
  <si>
    <t>DR REDDYS LABORATORIES LTD-FUT-29-MAY-25</t>
  </si>
  <si>
    <t>BHARTI AIRTEL LTD (RIGHT 14/10/2021) (PARTLY PAID)</t>
  </si>
  <si>
    <t>NUVOCO VISTAS CORPORATION LTD</t>
  </si>
  <si>
    <t>GRINDWELL NORTON LTD</t>
  </si>
  <si>
    <t>PNC INFRATECH LTD</t>
  </si>
  <si>
    <t>INOX INDIA LTD</t>
  </si>
  <si>
    <t>TRUALT BIOENERGY LTD</t>
  </si>
  <si>
    <t>TARC LTD</t>
  </si>
  <si>
    <t>BHARAT BIJLEE LTD</t>
  </si>
  <si>
    <t>AZAD ENGINEERING LTD</t>
  </si>
  <si>
    <t>EPACK DURABLE LTD</t>
  </si>
  <si>
    <t>VOLTAMP TRANSFORMERS LTD</t>
  </si>
  <si>
    <t>HEALTHCARE GLOBAL ENTERPRISES LTD</t>
  </si>
  <si>
    <t>FDC LTD</t>
  </si>
  <si>
    <t>VIJAYA DIAGNOSTIC CENTRE LTD</t>
  </si>
  <si>
    <t>ACUTAAS CHEMICALS LTD</t>
  </si>
  <si>
    <t>ECLERX SERVICES LTD</t>
  </si>
  <si>
    <t>NEWGEN SOFTWARE TECHNOLOGIES LTD</t>
  </si>
  <si>
    <t>NEOGEN CHEMICALS LTD</t>
  </si>
  <si>
    <t>ORCHID PHARMA LTD</t>
  </si>
  <si>
    <t>INDOCO REMEDIES LTD</t>
  </si>
  <si>
    <t>QUICK HEAL TECHNOLOGIES LTD</t>
  </si>
  <si>
    <t>GILLETTE INDIA LTD</t>
  </si>
  <si>
    <t>CERA SANITARYWARE LTD</t>
  </si>
  <si>
    <t>ADITYA INFOTECH LTD</t>
  </si>
  <si>
    <t>VENUS PIPES &amp; TUBES LTD</t>
  </si>
  <si>
    <t>APTUS VALUE HOUSING FINANCE INDIA LTD</t>
  </si>
  <si>
    <t>MAHINDRA LIFESPACE DEVELOPERS LTD</t>
  </si>
  <si>
    <t>GUJARAT STATE FERTILIZERS &amp;CHEM LTD</t>
  </si>
  <si>
    <t>EMAMI LTD</t>
  </si>
  <si>
    <t>ARVIND FASHIONS LTD</t>
  </si>
  <si>
    <t>SANOFI INDIA LTD</t>
  </si>
  <si>
    <t>SBI LIFE INSURANCE COMPANY LTD^</t>
  </si>
  <si>
    <t>AUROBINDO PHARMA LTD^</t>
  </si>
  <si>
    <t>AMBUJA CEMENTS LTD^</t>
  </si>
  <si>
    <t>NTPC LTD^</t>
  </si>
  <si>
    <t>HINDUSTAN UNILEVER LTD^</t>
  </si>
  <si>
    <t>LARSEN &amp; TOUBRO LTD^</t>
  </si>
  <si>
    <t>ADANI PORTS AND SPECIAL ECONOMIC ZONE LTD^</t>
  </si>
  <si>
    <t>ADANI PORTS AND SPECIAL ECONOMIC ZONE LTD-FUT-25-NOV-25</t>
  </si>
  <si>
    <t>AMBUJA CEMENTS LTD-FUT-25-NOV-25</t>
  </si>
  <si>
    <t>AUROBINDO PHARMA LTD-FUT-25-NOV-25</t>
  </si>
  <si>
    <t>HINDUSTAN UNILEVER LTD-FUT-25-NOV-25</t>
  </si>
  <si>
    <t>LARSEN &amp; TOUBRO LTD-FUT-25-NOV-25</t>
  </si>
  <si>
    <t>NTPC LTD-FUT-25-NOV-25</t>
  </si>
  <si>
    <t>SBI LIFE INSURANCE COMPANY LTD-FUT-25-NOV-25</t>
  </si>
  <si>
    <t>ADANI PORTS AND SPECIAL ECONOMIC ZONE LTD-FUT-28-OCT-25</t>
  </si>
  <si>
    <t>AMBUJA CEMENTS LTD-FUT-28-OCT-25</t>
  </si>
  <si>
    <t>AUROBINDO PHARMA LTD-FUT-28-OCT-25</t>
  </si>
  <si>
    <t>HINDUSTAN UNILEVER LTD-FUT-28-OCT-25</t>
  </si>
  <si>
    <t>LARSEN &amp; TOUBRO LTD-FUT-28-OCT-25</t>
  </si>
  <si>
    <t>NTPC LTD-FUT-28-OCT-25</t>
  </si>
  <si>
    <t>SBI LIFE INSURANCE COMPANY LTD-FUT-28-OCT-25</t>
  </si>
  <si>
    <t>V-MART RETAIL LTD</t>
  </si>
  <si>
    <t>CITY UNION BANK LTD</t>
  </si>
  <si>
    <t>TRANSRAIL LIGHTING LTD</t>
  </si>
  <si>
    <t>CREDITACCESS GRAMEEN LTD</t>
  </si>
  <si>
    <t>RELIANCE INDUSTRIES LTD-OPT-31-JUL-25</t>
  </si>
  <si>
    <t>HDFC ASSET MANAGEMENT COMPANY LTD-FUT-26-JUN-25</t>
  </si>
  <si>
    <t>ANGEL ONE LTD-FUT-29-MAY-25</t>
  </si>
  <si>
    <t>RATEGAIN TRAVEL TECHNOLOGIES LTD</t>
  </si>
  <si>
    <t>JUPITER LIFE LINE HOSPITALS LTD</t>
  </si>
  <si>
    <t>INDIGO PAINTS LTD</t>
  </si>
  <si>
    <t>REPCO HOME FINANCE LTD</t>
  </si>
  <si>
    <t>JK PAPER LTD</t>
  </si>
  <si>
    <t>S H KELKAR AND COMPANY LTD</t>
  </si>
  <si>
    <t>VEDANT FASHIONS LTD</t>
  </si>
  <si>
    <t>GO FASHION (INDIA) LTD</t>
  </si>
  <si>
    <t>HOME FIRST FINANCE COMPANY INDIA LTD</t>
  </si>
  <si>
    <t>FINO PAYMENTS BANK LTD</t>
  </si>
  <si>
    <t>INVENTURUS KNOWLEDGE SOLUTIONS LTD</t>
  </si>
  <si>
    <t>ITC LTD^</t>
  </si>
  <si>
    <t>APOLLO HOSPITALS ENTERPRISE LTD^</t>
  </si>
  <si>
    <t>GRASIM INDUSTRIES LTD^</t>
  </si>
  <si>
    <t>POWER GRID CORPORATION OF INDIA LTD^</t>
  </si>
  <si>
    <t>BHARAT ELECTRONICS LTD^</t>
  </si>
  <si>
    <t>HCL TECHNOLOGIES LTD^</t>
  </si>
  <si>
    <t>TATA POWER COMPANY LTD^</t>
  </si>
  <si>
    <t>POLYCAB INDIA LTD^</t>
  </si>
  <si>
    <t>** 06.77 % TATA COMMUNICATIONS LTD - 07/08/2028</t>
  </si>
  <si>
    <t>** 08.75 % PIRAMAL FINANCE LTD - 29/10/2027</t>
  </si>
  <si>
    <t>** 08.40 % GODREJ PROPERTIES LTD - 25/01/2028</t>
  </si>
  <si>
    <t>** 08.30 % GODREJ PROPERTIES LTD - 19/03/2027</t>
  </si>
  <si>
    <t>** 08.10 % TATA CAPITAL HOUSING FINANCE LTD - 19/02/2027</t>
  </si>
  <si>
    <t>** 08.30 % TATA PROJECTS LTD - 07/01/2028</t>
  </si>
  <si>
    <t>** 07.13 % NHPC LTD - 11/02/2028</t>
  </si>
  <si>
    <t>** - BAHADUR CHAND INVESTMENTS PVT. LTD - CP - 04/03/2026</t>
  </si>
  <si>
    <t>** - KOTAK MAHINDRA PRIME LTD - CP - 05/06/2026</t>
  </si>
  <si>
    <t>APOLLO HOSPITALS ENTERPRISE LTD-FUT-25-NOV-25</t>
  </si>
  <si>
    <t>BHARAT ELECTRONICS LTD-FUT-25-NOV-25</t>
  </si>
  <si>
    <t>GRASIM INDUSTRIES LTD-FUT-25-NOV-25</t>
  </si>
  <si>
    <t>HCL TECHNOLOGIES LTD-FUT-25-NOV-25</t>
  </si>
  <si>
    <t>ITC LTD-FUT-25-NOV-25</t>
  </si>
  <si>
    <t>POLYCAB INDIA LTD-FUT-25-NOV-25</t>
  </si>
  <si>
    <t>POWER GRID CORPORATION OF INDIA LTD-FUT-25-NOV-25</t>
  </si>
  <si>
    <t>TATA POWER COMPANY LTD-FUT-25-NOV-25</t>
  </si>
  <si>
    <t>APOLLO HOSPITALS ENTERPRISE LTD-FUT-28-OCT-25</t>
  </si>
  <si>
    <t>BHARAT ELECTRONICS LTD-FUT-28-OCT-25</t>
  </si>
  <si>
    <t>GRASIM INDUSTRIES LTD-FUT-28-OCT-25</t>
  </si>
  <si>
    <t>HCL TECHNOLOGIES LTD-FUT-28-OCT-25</t>
  </si>
  <si>
    <t>ITC LTD-FUT-28-OCT-25</t>
  </si>
  <si>
    <t>POLYCAB INDIA LTD-FUT-28-OCT-25</t>
  </si>
  <si>
    <t>POWER GRID CORPORATION OF INDIA LTD-FUT-28-OCT-25</t>
  </si>
  <si>
    <t>TATA POWER COMPANY LTD-FUT-28-OCT-25</t>
  </si>
  <si>
    <t>SAMMAAN CAPITAL LTD</t>
  </si>
  <si>
    <t>TATA MOTORS PASSENGER VEHICLES LTD^</t>
  </si>
  <si>
    <t>SIEMENS LTD^</t>
  </si>
  <si>
    <t>MAHINDRA &amp; MAHINDRA LTD^</t>
  </si>
  <si>
    <t>NMDC LTD^</t>
  </si>
  <si>
    <t>ADANI ENTERPRISES LTD^</t>
  </si>
  <si>
    <t>INDUS TOWERS LTD^</t>
  </si>
  <si>
    <t>ADANI ENERGY SOLUTIONS LTD^</t>
  </si>
  <si>
    <t>TATA STEEL LTD^</t>
  </si>
  <si>
    <t>TORRENT PHARMACEUTICALS LTD^</t>
  </si>
  <si>
    <t>HDFC LIFE INSURANCE CO. LTD^</t>
  </si>
  <si>
    <t>MUTHOOT FINANCE LTD^</t>
  </si>
  <si>
    <t>SYNGENE INTERNATIONAL LTD^</t>
  </si>
  <si>
    <t>REC LTD^</t>
  </si>
  <si>
    <t>INDIAN ENERGY EXCHANGE LTD^</t>
  </si>
  <si>
    <t>MARUTI SUZUKI INDIA LTD^</t>
  </si>
  <si>
    <t>TUBE INVESTMENTS OF INDIA LTD^</t>
  </si>
  <si>
    <t>INDIAN HOTELS CO. LTD^</t>
  </si>
  <si>
    <t>BANDHAN BANK LTD^</t>
  </si>
  <si>
    <t>NCC LTD^</t>
  </si>
  <si>
    <t>ETERNAL LTD^</t>
  </si>
  <si>
    <t>JUBILANT FOODWORKS LTD^</t>
  </si>
  <si>
    <t>EICHER MOTORS LTD^</t>
  </si>
  <si>
    <t>LTIMINDTREE LTD^</t>
  </si>
  <si>
    <t>ZYDUS LIFESCIENCES LTD^</t>
  </si>
  <si>
    <t>BHARAT DYNAMICS LTD^</t>
  </si>
  <si>
    <t>TATA CONSULTANCY SERVICES LTD^</t>
  </si>
  <si>
    <t>360 ONE WAM LTD^</t>
  </si>
  <si>
    <t>CIPLA LTD^</t>
  </si>
  <si>
    <t>L&amp;T FINANCE LTD^</t>
  </si>
  <si>
    <t>ADANI GREEN ENERGY LTD^</t>
  </si>
  <si>
    <t>CYIENT LTD^</t>
  </si>
  <si>
    <t>ICICI LOMBARD GENERAL INSURANCE CO. LTD^</t>
  </si>
  <si>
    <t>BAJAJ FINANCE LTD^</t>
  </si>
  <si>
    <t>HAVELLS INDIA LTD^</t>
  </si>
  <si>
    <t>HFCL LTD^</t>
  </si>
  <si>
    <t>SONA BLW PRECISION FORGINGS LTD^</t>
  </si>
  <si>
    <t>DIVI LABORATORIES LTD^</t>
  </si>
  <si>
    <t>HERO MOTOCORP LTD^</t>
  </si>
  <si>
    <t>DALMIA BHARAT LTD^</t>
  </si>
  <si>
    <t>SRF LTD^</t>
  </si>
  <si>
    <t>INDIAN RAILWAY FINANCE CORPORATION LTD^</t>
  </si>
  <si>
    <t>TECH MAHINDRA LTD^</t>
  </si>
  <si>
    <t>SUPREME INDUSTRIES LTD^</t>
  </si>
  <si>
    <t>DABUR INDIA LTD^</t>
  </si>
  <si>
    <t>GAIL ( INDIA ) LTD^</t>
  </si>
  <si>
    <t>BOSCH LTD^</t>
  </si>
  <si>
    <t>NHPC LTD^</t>
  </si>
  <si>
    <t>HOUSING &amp; URBAN DEVELOPMENT CORPORATION LTD^</t>
  </si>
  <si>
    <t>BRITANNIA INDUSTRIES LTD^</t>
  </si>
  <si>
    <t>INDIAN RAILWAY CATERING AND TOURISM CORPORATION LTD^</t>
  </si>
  <si>
    <t>INFO EDGE (INDIA) LTD^</t>
  </si>
  <si>
    <t>TORRENT POWER LTD^</t>
  </si>
  <si>
    <t>ALKEM LABORATORIES LTD^</t>
  </si>
  <si>
    <t>MPHASIS LTD^</t>
  </si>
  <si>
    <t>CONTAINER CORPORATION OF INDIA LTD^</t>
  </si>
  <si>
    <t>MANAPPURAM FINANCE LTD^</t>
  </si>
  <si>
    <t>COFORGE LTD^</t>
  </si>
  <si>
    <t>THE PHOENIX MILLS LTD^</t>
  </si>
  <si>
    <t>BIOCON LTD^</t>
  </si>
  <si>
    <t>TATA CONSUMER PRODUCTS LTD^</t>
  </si>
  <si>
    <t>BHARAT PETROLEUM CORPORATION LTD^</t>
  </si>
  <si>
    <t>ICICI PRUDENTIAL LIFE INSURANCE COMPANY LTD^</t>
  </si>
  <si>
    <t>APL APOLLO TUBES LTD^</t>
  </si>
  <si>
    <t>UPL LTD^</t>
  </si>
  <si>
    <t>SAMVARDHANA MOTHERSON INTERNATIONAL LTD^</t>
  </si>
  <si>
    <t>MAX HEALTHCARE INSTITUTE LTD^</t>
  </si>
  <si>
    <t>TVS MOTOR COMPANY LTD^</t>
  </si>
  <si>
    <t>PNB HOUSING FINANCE LTD^</t>
  </si>
  <si>
    <t>MAX FINANCIAL SERVICES LTD^</t>
  </si>
  <si>
    <t>BAJAJ FINSERV LTD^</t>
  </si>
  <si>
    <t>PIDILITE INDUSTRIES  LTD^</t>
  </si>
  <si>
    <t>SUZLON ENERGY LTD^</t>
  </si>
  <si>
    <t>PETRONET LNG LTD^</t>
  </si>
  <si>
    <t>PB FINTECH LTD^</t>
  </si>
  <si>
    <t>PATANJALI FOODS LTD^</t>
  </si>
  <si>
    <t>INDIAN OIL CORPORATION LTD^</t>
  </si>
  <si>
    <t>BSE LTD^</t>
  </si>
  <si>
    <t>DIXON TECHNOLOGIES (INDIA) LTD^</t>
  </si>
  <si>
    <t>TRENT LTD^</t>
  </si>
  <si>
    <t>COAL INDIA LTD^</t>
  </si>
  <si>
    <t>HINDUSTAN ZINC LTD^</t>
  </si>
  <si>
    <t>PERSISTENT SYSTEMS LTD^</t>
  </si>
  <si>
    <t>PRESTIGE ESTATES PROJECTS LTD^</t>
  </si>
  <si>
    <t>NATIONAL ALUMINIUM CO. LTD^</t>
  </si>
  <si>
    <t>TITAN COMPANY LTD^</t>
  </si>
  <si>
    <t>BHARAT HEAVY ELECTRICALS LTD^</t>
  </si>
  <si>
    <t>LODHA DEVELOPERS LTD^</t>
  </si>
  <si>
    <t>RBL BANK LTD^</t>
  </si>
  <si>
    <t>CROMPTON GREAVES CONSUMER ELECTRICALS LTD^</t>
  </si>
  <si>
    <t>LIC HOUSING FINANCE LTD^</t>
  </si>
  <si>
    <t>IDFC FIRST BANK LTD^</t>
  </si>
  <si>
    <t>HINDALCO INDUSTRIES LTD^</t>
  </si>
  <si>
    <t>GLENMARK PHARMACEUTICALS LTD^</t>
  </si>
  <si>
    <t>FEDERAL BANK LTD^</t>
  </si>
  <si>
    <t>JINDAL STEEL LTD^</t>
  </si>
  <si>
    <t>LAURUS LABS LTD^</t>
  </si>
  <si>
    <t>YES BANK LTD^</t>
  </si>
  <si>
    <t>DELHIVERY LTD^</t>
  </si>
  <si>
    <t>POWER FINANCE CORPORATION  LTD^</t>
  </si>
  <si>
    <t>HINDUSTAN PETROLEUM CORPORATION LTD^</t>
  </si>
  <si>
    <t>LUPIN LTD^</t>
  </si>
  <si>
    <t>STEEL AUTHORITY INDIA LTD^</t>
  </si>
  <si>
    <t>SOLAR INDUSTRIES INDIA LTD^</t>
  </si>
  <si>
    <t>SAMMAAN CAPITAL LTD^</t>
  </si>
  <si>
    <t>JSW ENERGY LTD^</t>
  </si>
  <si>
    <t>DLF LTD^</t>
  </si>
  <si>
    <t>GODREJ PROPERTIES LTD^</t>
  </si>
  <si>
    <t>VARUN BEVERAGES LTD^</t>
  </si>
  <si>
    <t>ADITYA BIRLA CAPITAL LTD^</t>
  </si>
  <si>
    <t>ONE 97 COMMUNICATIONS LTD^</t>
  </si>
  <si>
    <t>UNITED SPIRITS LTD^</t>
  </si>
  <si>
    <t>NESTLE INDIA LTD^</t>
  </si>
  <si>
    <t>VODAFONE IDEA LTD^</t>
  </si>
  <si>
    <t>MARICO LTD^</t>
  </si>
  <si>
    <t>MULTI COMMODITY EXCHANGE OF IND LTD^</t>
  </si>
  <si>
    <t>VEDANTA LTD^</t>
  </si>
  <si>
    <t>JSW STEEL LTD^</t>
  </si>
  <si>
    <t>HINDUSTAN AERONAUTICS LTD^</t>
  </si>
  <si>
    <t>SHRIRAM FINANCE LTD^</t>
  </si>
  <si>
    <t>** 08.80 % BHARTI TELECOM LTD - 21/11/2025</t>
  </si>
  <si>
    <t>** 08.30 % TATA CAPITAL LTD - 13/03/2026</t>
  </si>
  <si>
    <t>** 08.70 % BHARTI TELECOM LTD - 05/12/2025</t>
  </si>
  <si>
    <t>** 08.90 % BHARTI TELECOM LTD - 04/12/2025</t>
  </si>
  <si>
    <t>** HDB FINANCIAL SERVICES LTD - 13/01/2026 - ZCB</t>
  </si>
  <si>
    <t>** 07.87 % LIC HOUSING FINANCE LTD - 20/08/2026</t>
  </si>
  <si>
    <t>** 08.00 % SUNDARAM HOME FINANCE LTD - 13/05/2026</t>
  </si>
  <si>
    <t>** 08.25 % MAHINDRA &amp; MAHINDRA FINANCIAL SERVICES LTD - 26/03/2026</t>
  </si>
  <si>
    <t>** 07.90 % BAJAJ FINANCE LTD - 17/11/2025</t>
  </si>
  <si>
    <t>** 09.25 % SHRIRAM FINANCE LTD - 19/12/2025</t>
  </si>
  <si>
    <t>** 05.94 % REC LTD - 31/01/2026</t>
  </si>
  <si>
    <t>** 08.19 % CHOLAMANDALAM INVT &amp; FIN  CO LTD - 26/03/2027</t>
  </si>
  <si>
    <t>** 08.20 % BAJAJ FINANCE LTD - 15/01/2026</t>
  </si>
  <si>
    <t>** 08.15 % L&amp;T FINANCE LTD - 04/01/2027</t>
  </si>
  <si>
    <t>** 07.91 % TATA CAPITAL LTD - 03/12/2026</t>
  </si>
  <si>
    <t>** 08.26 % KOTAK MAHINDRA PRIME LTD - 22/06/2026</t>
  </si>
  <si>
    <t>** 08.10 % BAJAJ FINANCE LTD - 22/05/2026</t>
  </si>
  <si>
    <t>** 08.00 % BAJAJ HOUSING FINANCE LTD - 16/02/2026</t>
  </si>
  <si>
    <t>** 08.45 % CHOLAMANDALAM INVT &amp; FIN  CO LTD - 31/01/2026</t>
  </si>
  <si>
    <t>** 07.92 % KOTAK MAHINDRA PRIME LTD - 20/11/2025</t>
  </si>
  <si>
    <t>** 07.32 % CHOLAMANDALAM INVT &amp; FIN  CO LTD - 28/04/2026</t>
  </si>
  <si>
    <t>** 07.92 % CHOLAMANDALAM INVT &amp; FIN  CO LTD - 14/01/2026</t>
  </si>
  <si>
    <t>** 08.25 % CHOLAMANDALAM INVT &amp; FIN  CO LTD - 15/05/2026</t>
  </si>
  <si>
    <t>** - L&amp;T FINANCE LTD - CP - 10/06/2026</t>
  </si>
  <si>
    <t>360 ONE WAM LTD-FUT-25-NOV-25</t>
  </si>
  <si>
    <t>ADANI ENERGY SOLUTIONS LTD-FUT-25-NOV-25</t>
  </si>
  <si>
    <t>ADANI ENERGY SOLUTIONS LTD-FUT-30-DEC-25</t>
  </si>
  <si>
    <t>ADANI ENTERPRISES LTD-FUT-25-NOV-25</t>
  </si>
  <si>
    <t>ADANI ENTERPRISES LTD-FUT-30-DEC-25</t>
  </si>
  <si>
    <t>ADANI GREEN ENERGY LTD-FUT-25-NOV-25</t>
  </si>
  <si>
    <t>ADANI GREEN ENERGY LTD-FUT-30-DEC-25</t>
  </si>
  <si>
    <t>ADANI PORTS AND SPECIAL ECONOMIC ZONE LTD-FUT-30-DEC-25</t>
  </si>
  <si>
    <t>ADITYA BIRLA CAPITAL LTD-FUT-25-NOV-25</t>
  </si>
  <si>
    <t>ALKEM LABORATORIES LTD-FUT-25-NOV-25</t>
  </si>
  <si>
    <t>APL APOLLO TUBES LTD-FUT-25-NOV-25</t>
  </si>
  <si>
    <t>AXIS BANK LTD-FUT-30-DEC-25</t>
  </si>
  <si>
    <t>BAJAJ FINANCE LTD-FUT-25-NOV-25</t>
  </si>
  <si>
    <t>BAJAJ FINSERV LTD-FUT-25-NOV-25</t>
  </si>
  <si>
    <t>BANDHAN BANK LTD-FUT-25-NOV-25</t>
  </si>
  <si>
    <t>BANDHAN BANK LTD-FUT-30-DEC-25</t>
  </si>
  <si>
    <t>BHARAT DYNAMICS LTD-FUT-25-NOV-25</t>
  </si>
  <si>
    <t>BHARAT HEAVY ELECTRICALS LTD-FUT-25-NOV-25</t>
  </si>
  <si>
    <t>BHARAT PETROLEUM CORPORATION LTD-FUT-25-NOV-25</t>
  </si>
  <si>
    <t>BIOCON LTD-FUT-25-NOV-25</t>
  </si>
  <si>
    <t>BOSCH LTD-FUT-25-NOV-25</t>
  </si>
  <si>
    <t>BRITANNIA INDUSTRIES LTD-FUT-25-NOV-25</t>
  </si>
  <si>
    <t>BSE LTD-FUT-25-NOV-25</t>
  </si>
  <si>
    <t>CIPLA LTD-FUT-25-NOV-25</t>
  </si>
  <si>
    <t>COAL INDIA LTD-FUT-25-NOV-25</t>
  </si>
  <si>
    <t>COFORGE LTD-FUT-25-NOV-25</t>
  </si>
  <si>
    <t>CONTAINER CORPORATION OF INDIA LTD-FUT-25-NOV-25</t>
  </si>
  <si>
    <t>CROMPTON GREAVES CONSUMER ELECTRICALS LTD-FUT-25-NOV-25</t>
  </si>
  <si>
    <t>CYIENT LTD-FUT-25-NOV-25</t>
  </si>
  <si>
    <t>DABUR INDIA LTD-FUT-25-NOV-25</t>
  </si>
  <si>
    <t>DALMIA BHARAT LTD-FUT-25-NOV-25</t>
  </si>
  <si>
    <t>DELHIVERY LTD-FUT-25-NOV-25</t>
  </si>
  <si>
    <t>DIVI LABORATORIES LTD-FUT-25-NOV-25</t>
  </si>
  <si>
    <t>DIXON TECHNOLOGIES (INDIA) LTD-FUT-25-NOV-25</t>
  </si>
  <si>
    <t>DLF LTD-FUT-25-NOV-25</t>
  </si>
  <si>
    <t>EICHER MOTORS LTD-FUT-25-NOV-25</t>
  </si>
  <si>
    <t>ETERNAL LTD-FUT-25-NOV-25</t>
  </si>
  <si>
    <t>ETERNAL LTD-FUT-30-DEC-25</t>
  </si>
  <si>
    <t>FEDERAL BANK LTD-FUT-25-NOV-25</t>
  </si>
  <si>
    <t>GAIL ( INDIA ) LTD-FUT-25-NOV-25</t>
  </si>
  <si>
    <t>GLENMARK PHARMACEUTICALS LTD-FUT-25-NOV-25</t>
  </si>
  <si>
    <t>GODREJ PROPERTIES LTD-FUT-25-NOV-25</t>
  </si>
  <si>
    <t>GRASIM INDUSTRIES LTD-FUT-30-DEC-25</t>
  </si>
  <si>
    <t>HAVELLS INDIA LTD-FUT-25-NOV-25</t>
  </si>
  <si>
    <t>HCL TECHNOLOGIES LTD-FUT-27-JAN-26</t>
  </si>
  <si>
    <t>HDFC BANK LTD-FUT-30-DEC-25</t>
  </si>
  <si>
    <t>HDFC LIFE INSURANCE CO. LTD-FUT-25-NOV-25</t>
  </si>
  <si>
    <t>HERO MOTOCORP LTD-FUT-25-NOV-25</t>
  </si>
  <si>
    <t>HFCL LTD-FUT-25-NOV-25</t>
  </si>
  <si>
    <t>HINDALCO INDUSTRIES LTD-FUT-25-NOV-25</t>
  </si>
  <si>
    <t>HINDUSTAN AERONAUTICS LTD-FUT-25-NOV-25</t>
  </si>
  <si>
    <t>HINDUSTAN PETROLEUM CORPORATION LTD-FUT-25-NOV-25</t>
  </si>
  <si>
    <t>HINDUSTAN ZINC LTD-FUT-25-NOV-25</t>
  </si>
  <si>
    <t>HOUSING &amp; URBAN DEVELOPMENT CORPORATION LTD-FUT-25-NOV-25</t>
  </si>
  <si>
    <t>ICICI BANK LTD-FUT-30-DEC-25</t>
  </si>
  <si>
    <t>ICICI LOMBARD GENERAL INSURANCE CO. LTD-FUT-25-NOV-25</t>
  </si>
  <si>
    <t>ICICI PRUDENTIAL LIFE INSURANCE COMPANY LTD-FUT-25-NOV-25</t>
  </si>
  <si>
    <t>IDFC FIRST BANK LTD-FUT-25-NOV-25</t>
  </si>
  <si>
    <t>INDIAN ENERGY EXCHANGE LTD-FUT-25-NOV-25</t>
  </si>
  <si>
    <t>INDIAN ENERGY EXCHANGE LTD-FUT-30-DEC-25</t>
  </si>
  <si>
    <t>INDIAN HOTELS CO. LTD-FUT-25-NOV-25</t>
  </si>
  <si>
    <t>INDIAN HOTELS CO. LTD-FUT-30-DEC-25</t>
  </si>
  <si>
    <t>INDIAN OIL CORPORATION LTD-FUT-25-NOV-25</t>
  </si>
  <si>
    <t>INDIAN RAILWAY CATERING AND TOURISM CORPORATION LTD-FUT-25-NOV-25</t>
  </si>
  <si>
    <t>INDIAN RAILWAY FINANCE CORPORATION LTD-FUT-25-NOV-25</t>
  </si>
  <si>
    <t>INDUS TOWERS LTD-FUT-25-NOV-25</t>
  </si>
  <si>
    <t>INDUS TOWERS LTD-FUT-30-DEC-25</t>
  </si>
  <si>
    <t>INDUSIND BANK LTD-FUT-30-DEC-25</t>
  </si>
  <si>
    <t>INFO EDGE (INDIA) LTD-FUT-25-NOV-25</t>
  </si>
  <si>
    <t>ITC LTD-FUT-30-DEC-25</t>
  </si>
  <si>
    <t>JINDAL STEEL LTD-FUT-25-NOV-25</t>
  </si>
  <si>
    <t>JSW ENERGY LTD-FUT-25-NOV-25</t>
  </si>
  <si>
    <t>JSW STEEL LTD-FUT-25-NOV-25</t>
  </si>
  <si>
    <t>JUBILANT FOODWORKS LTD-FUT-25-NOV-25</t>
  </si>
  <si>
    <t>JUBILANT FOODWORKS LTD-FUT-30-DEC-25</t>
  </si>
  <si>
    <t>KOTAK MAHINDRA BANK LTD-FUT-30-DEC-25</t>
  </si>
  <si>
    <t>L&amp;T FINANCE LTD-FUT-25-NOV-25</t>
  </si>
  <si>
    <t>LARSEN &amp; TOUBRO LTD-FUT-30-DEC-25</t>
  </si>
  <si>
    <t>LAURUS LABS LTD-FUT-25-NOV-25</t>
  </si>
  <si>
    <t>LIC HOUSING FINANCE LTD-FUT-25-NOV-25</t>
  </si>
  <si>
    <t>LODHA DEVELOPERS LTD-FUT-25-NOV-25</t>
  </si>
  <si>
    <t>LTIMINDTREE LTD-FUT-25-NOV-25</t>
  </si>
  <si>
    <t>LUPIN LTD-FUT-25-NOV-25</t>
  </si>
  <si>
    <t>MAHINDRA &amp; MAHINDRA LTD-FUT-25-NOV-25</t>
  </si>
  <si>
    <t>MAHINDRA &amp; MAHINDRA LTD-FUT-30-DEC-25</t>
  </si>
  <si>
    <t>MANAPPURAM FINANCE LTD-FUT-25-NOV-25</t>
  </si>
  <si>
    <t>MARICO LTD-FUT-25-NOV-25</t>
  </si>
  <si>
    <t>MARUTI SUZUKI INDIA LTD-FUT-25-NOV-25</t>
  </si>
  <si>
    <t>MAX FINANCIAL SERVICES LTD-FUT-25-NOV-25</t>
  </si>
  <si>
    <t>MAX HEALTHCARE INSTITUTE LTD-FUT-25-NOV-25</t>
  </si>
  <si>
    <t>MPHASIS LTD-FUT-25-NOV-25</t>
  </si>
  <si>
    <t>MULTI COMMODITY EXCHANGE OF IND LTD-FUT-25-NOV-25</t>
  </si>
  <si>
    <t>MUTHOOT FINANCE LTD-FUT-25-NOV-25</t>
  </si>
  <si>
    <t>NATIONAL ALUMINIUM CO. LTD-FUT-25-NOV-25</t>
  </si>
  <si>
    <t>NCC LTD-FUT-25-NOV-25</t>
  </si>
  <si>
    <t>NESTLE INDIA LTD-FUT-25-NOV-25</t>
  </si>
  <si>
    <t>NHPC LTD-FUT-25-NOV-25</t>
  </si>
  <si>
    <t>NMDC LTD-FUT-25-NOV-25</t>
  </si>
  <si>
    <t>NMDC LTD-FUT-30-DEC-25</t>
  </si>
  <si>
    <t>ONE 97 COMMUNICATIONS LTD-FUT-25-NOV-25</t>
  </si>
  <si>
    <t>PATANJALI FOODS LTD-FUT-25-NOV-25</t>
  </si>
  <si>
    <t>PB FINTECH LTD-FUT-25-NOV-25</t>
  </si>
  <si>
    <t>PERSISTENT SYSTEMS LTD-FUT-25-NOV-25</t>
  </si>
  <si>
    <t>PETRONET LNG LTD-FUT-25-NOV-25</t>
  </si>
  <si>
    <t>PIDILITE INDUSTRIES  LTD-FUT-25-NOV-25</t>
  </si>
  <si>
    <t>PNB HOUSING FINANCE LTD-FUT-25-NOV-25</t>
  </si>
  <si>
    <t>POWER FINANCE CORPORATION  LTD-FUT-25-NOV-25</t>
  </si>
  <si>
    <t>PRESTIGE ESTATES PROJECTS LTD-FUT-25-NOV-25</t>
  </si>
  <si>
    <t>RBL BANK LTD-FUT-25-NOV-25</t>
  </si>
  <si>
    <t>REC LTD-FUT-25-NOV-25</t>
  </si>
  <si>
    <t>REC LTD-FUT-30-DEC-25</t>
  </si>
  <si>
    <t>RELIANCE INDUSTRIES LTD-FUT-30-DEC-25</t>
  </si>
  <si>
    <t>SAMMAAN CAPITAL LTD-FUT-25-NOV-25</t>
  </si>
  <si>
    <t>SAMVARDHANA MOTHERSON INTERNATIONAL LTD-FUT-25-NOV-25</t>
  </si>
  <si>
    <t>SHRIRAM FINANCE LTD-FUT-25-NOV-25</t>
  </si>
  <si>
    <t>SIEMENS LTD-FUT-25-NOV-25</t>
  </si>
  <si>
    <t>SOLAR INDUSTRIES INDIA LTD-FUT-25-NOV-25</t>
  </si>
  <si>
    <t>SONA BLW PRECISION FORGINGS LTD-FUT-25-NOV-25</t>
  </si>
  <si>
    <t>SRF LTD-FUT-25-NOV-25</t>
  </si>
  <si>
    <t>STEEL AUTHORITY INDIA LTD-FUT-25-NOV-25</t>
  </si>
  <si>
    <t>SUPREME INDUSTRIES LTD-FUT-25-NOV-25</t>
  </si>
  <si>
    <t>SUZLON ENERGY LTD-FUT-25-NOV-25</t>
  </si>
  <si>
    <t>SYNGENE INTERNATIONAL LTD-FUT-25-NOV-25</t>
  </si>
  <si>
    <t>TATA CONSULTANCY SERVICES LTD-FUT-25-NOV-25</t>
  </si>
  <si>
    <t>TATA CONSULTANCY SERVICES LTD-FUT-30-DEC-25</t>
  </si>
  <si>
    <t>TATA CONSUMER PRODUCTS LTD-FUT-25-NOV-25</t>
  </si>
  <si>
    <t>TATA MOTORS PASSENGER VEHICLES LTD-FUT-25-NOV-25</t>
  </si>
  <si>
    <t>TATA STEEL LTD-FUT-25-NOV-25</t>
  </si>
  <si>
    <t>TATA STEEL LTD-FUT-30-DEC-25</t>
  </si>
  <si>
    <t>TECH MAHINDRA LTD-FUT-25-NOV-25</t>
  </si>
  <si>
    <t>THE PHOENIX MILLS LTD-FUT-25-NOV-25</t>
  </si>
  <si>
    <t>TORRENT PHARMACEUTICALS LTD-FUT-25-NOV-25</t>
  </si>
  <si>
    <t>TORRENT POWER LTD-FUT-25-NOV-25</t>
  </si>
  <si>
    <t>TRENT LTD-FUT-25-NOV-25</t>
  </si>
  <si>
    <t>TUBE INVESTMENTS OF INDIA LTD-FUT-25-NOV-25</t>
  </si>
  <si>
    <t>TVS MOTOR COMPANY LTD-FUT-25-NOV-25</t>
  </si>
  <si>
    <t>UNITED SPIRITS LTD-FUT-25-NOV-25</t>
  </si>
  <si>
    <t>UPL LTD-FUT-25-NOV-25</t>
  </si>
  <si>
    <t>VARUN BEVERAGES LTD-FUT-25-NOV-25</t>
  </si>
  <si>
    <t>VEDANTA LTD-FUT-25-NOV-25</t>
  </si>
  <si>
    <t>VODAFONE IDEA LTD-FUT-25-NOV-25</t>
  </si>
  <si>
    <t>YES BANK LTD-FUT-25-NOV-25</t>
  </si>
  <si>
    <t>ZYDUS LIFESCIENCES LTD-FUT-25-NOV-25</t>
  </si>
  <si>
    <t>TATA MOTORS PASSENGER VEHICLES LTD-FUT-30-DEC-25</t>
  </si>
  <si>
    <t>ABB INDIA LTD-FUT-25-NOV-25</t>
  </si>
  <si>
    <t>CG POWER AND INDUSTRIAL SOLUTIONS LTD-FUT-25-NOV-25</t>
  </si>
  <si>
    <t>COLGATE-PALMOLIVE INDIA LTD-FUT-25-NOV-25</t>
  </si>
  <si>
    <t>CUMMINS INDIA LTD-FUT-25-NOV-25</t>
  </si>
  <si>
    <t>HDFC ASSET MANAGEMENT COMPANY LTD-FUT-25-NOV-25</t>
  </si>
  <si>
    <t>PI INDUSTRIES LTD-FUT-25-NOV-25</t>
  </si>
  <si>
    <t>SUN PHARMACEUTICAL INDUSTRIES LTD-FUT-25-NOV-25</t>
  </si>
  <si>
    <t>360 ONE WAM LTD-FUT-28-OCT-25</t>
  </si>
  <si>
    <t>ABB INDIA LTD-FUT-28-OCT-25</t>
  </si>
  <si>
    <t>ADANI ENERGY SOLUTIONS LTD-FUT-28-OCT-25</t>
  </si>
  <si>
    <t>ADANI ENTERPRISES LTD-FUT-28-OCT-25</t>
  </si>
  <si>
    <t>ADANI GREEN ENERGY LTD-FUT-28-OCT-25</t>
  </si>
  <si>
    <t>ADITYA BIRLA CAPITAL LTD-FUT-28-OCT-25</t>
  </si>
  <si>
    <t>ALKEM LABORATORIES LTD-FUT-28-OCT-25</t>
  </si>
  <si>
    <t>APL APOLLO TUBES LTD-FUT-28-OCT-25</t>
  </si>
  <si>
    <t>ASIAN PAINTS LTD-FUT-28-OCT-25</t>
  </si>
  <si>
    <t>ASTRAL LTD (ERSTWHILE ASTRAL POLY TECHNIK LTD)-FUT-28-OCT-25</t>
  </si>
  <si>
    <t>AU SMALL FINANCE BANK LTD-FUT-28-OCT-25</t>
  </si>
  <si>
    <t>BAJAJ AUTO LTD-FUT-28-OCT-25</t>
  </si>
  <si>
    <t>BAJAJ FINANCE LTD-FUT-28-OCT-25</t>
  </si>
  <si>
    <t>BAJAJ FINSERV LTD-FUT-28-OCT-25</t>
  </si>
  <si>
    <t>BANDHAN BANK LTD-FUT-28-OCT-25</t>
  </si>
  <si>
    <t>BHARAT DYNAMICS LTD-FUT-28-OCT-25</t>
  </si>
  <si>
    <t>BHARAT HEAVY ELECTRICALS LTD-FUT-28-OCT-25</t>
  </si>
  <si>
    <t>BHARAT PETROLEUM CORPORATION LTD-FUT-28-OCT-25</t>
  </si>
  <si>
    <t>BIOCON LTD-FUT-28-OCT-25</t>
  </si>
  <si>
    <t>BOSCH LTD-FUT-28-OCT-25</t>
  </si>
  <si>
    <t>BRITANNIA INDUSTRIES LTD-FUT-28-OCT-25</t>
  </si>
  <si>
    <t>BSE LTD-FUT-28-OCT-25</t>
  </si>
  <si>
    <t>CG POWER AND INDUSTRIAL SOLUTIONS LTD-FUT-28-OCT-25</t>
  </si>
  <si>
    <t>CIPLA LTD-FUT-28-OCT-25</t>
  </si>
  <si>
    <t>COAL INDIA LTD-FUT-28-OCT-25</t>
  </si>
  <si>
    <t>COFORGE LTD-FUT-28-OCT-25</t>
  </si>
  <si>
    <t>COLGATE-PALMOLIVE INDIA LTD-FUT-28-OCT-25</t>
  </si>
  <si>
    <t>CONTAINER CORPORATION OF INDIA LTD-FUT-28-OCT-25</t>
  </si>
  <si>
    <t>CROMPTON GREAVES CONSUMER ELECTRICALS LTD-FUT-28-OCT-25</t>
  </si>
  <si>
    <t>CUMMINS INDIA LTD-FUT-28-OCT-25</t>
  </si>
  <si>
    <t>CYIENT LTD-FUT-28-OCT-25</t>
  </si>
  <si>
    <t>DABUR INDIA LTD-FUT-28-OCT-25</t>
  </si>
  <si>
    <t>DALMIA BHARAT LTD-FUT-28-OCT-25</t>
  </si>
  <si>
    <t>DELHIVERY LTD-FUT-28-OCT-25</t>
  </si>
  <si>
    <t>DIVI LABORATORIES LTD-FUT-28-OCT-25</t>
  </si>
  <si>
    <t>DIXON TECHNOLOGIES (INDIA) LTD-FUT-28-OCT-25</t>
  </si>
  <si>
    <t>DLF LTD-FUT-28-OCT-25</t>
  </si>
  <si>
    <t>EICHER MOTORS LTD-FUT-28-OCT-25</t>
  </si>
  <si>
    <t>ETERNAL LTD-FUT-28-OCT-25</t>
  </si>
  <si>
    <t>FEDERAL BANK LTD-FUT-28-OCT-25</t>
  </si>
  <si>
    <t>FORTIS HEALTHCARE LTD-FUT-28-OCT-25</t>
  </si>
  <si>
    <t>GAIL ( INDIA ) LTD-FUT-28-OCT-25</t>
  </si>
  <si>
    <t>GLENMARK PHARMACEUTICALS LTD-FUT-28-OCT-25</t>
  </si>
  <si>
    <t>GODREJ PROPERTIES LTD-FUT-28-OCT-25</t>
  </si>
  <si>
    <t>HAVELLS INDIA LTD-FUT-28-OCT-25</t>
  </si>
  <si>
    <t>HDFC ASSET MANAGEMENT COMPANY LTD-FUT-28-OCT-25</t>
  </si>
  <si>
    <t>HDFC LIFE INSURANCE CO. LTD-FUT-28-OCT-25</t>
  </si>
  <si>
    <t>HERO MOTOCORP LTD-FUT-28-OCT-25</t>
  </si>
  <si>
    <t>HFCL LTD-FUT-28-OCT-25</t>
  </si>
  <si>
    <t>HINDALCO INDUSTRIES LTD-FUT-28-OCT-25</t>
  </si>
  <si>
    <t>HINDUSTAN AERONAUTICS LTD-FUT-28-OCT-25</t>
  </si>
  <si>
    <t>HINDUSTAN PETROLEUM CORPORATION LTD-FUT-28-OCT-25</t>
  </si>
  <si>
    <t>HINDUSTAN ZINC LTD-FUT-28-OCT-25</t>
  </si>
  <si>
    <t>HOUSING &amp; URBAN DEVELOPMENT CORPORATION LTD-FUT-28-OCT-25</t>
  </si>
  <si>
    <t>ICICI LOMBARD GENERAL INSURANCE CO. LTD-FUT-28-OCT-25</t>
  </si>
  <si>
    <t>ICICI PRUDENTIAL LIFE INSURANCE COMPANY LTD-FUT-28-OCT-25</t>
  </si>
  <si>
    <t>IDFC FIRST BANK LTD-FUT-28-OCT-25</t>
  </si>
  <si>
    <t>INDIAN ENERGY EXCHANGE LTD-FUT-28-OCT-25</t>
  </si>
  <si>
    <t>INDIAN HOTELS CO. LTD-FUT-28-OCT-25</t>
  </si>
  <si>
    <t>INDIAN OIL CORPORATION LTD-FUT-28-OCT-25</t>
  </si>
  <si>
    <t>INDIAN RAILWAY CATERING AND TOURISM CORPORATION LTD-FUT-28-OCT-25</t>
  </si>
  <si>
    <t>INDIAN RAILWAY FINANCE CORPORATION LTD-FUT-28-OCT-25</t>
  </si>
  <si>
    <t>INDUS TOWERS LTD-FUT-28-OCT-25</t>
  </si>
  <si>
    <t>INFO EDGE (INDIA) LTD-FUT-28-OCT-25</t>
  </si>
  <si>
    <t>JINDAL STEEL LTD-FUT-28-OCT-25</t>
  </si>
  <si>
    <t>JSW ENERGY LTD-FUT-28-OCT-25</t>
  </si>
  <si>
    <t>JSW STEEL LTD-FUT-28-OCT-25</t>
  </si>
  <si>
    <t>JUBILANT FOODWORKS LTD-FUT-28-OCT-25</t>
  </si>
  <si>
    <t>KEI INDUSTRIES  LTD-FUT-28-OCT-25</t>
  </si>
  <si>
    <t>L&amp;T FINANCE LTD-FUT-28-OCT-25</t>
  </si>
  <si>
    <t>LAURUS LABS LTD-FUT-28-OCT-25</t>
  </si>
  <si>
    <t>LIC HOUSING FINANCE LTD-FUT-28-OCT-25</t>
  </si>
  <si>
    <t>LODHA DEVELOPERS LTD-FUT-28-OCT-25</t>
  </si>
  <si>
    <t>LTIMINDTREE LTD-FUT-28-OCT-25</t>
  </si>
  <si>
    <t>LUPIN LTD-FUT-28-OCT-25</t>
  </si>
  <si>
    <t>MAHINDRA &amp; MAHINDRA LTD-FUT-28-OCT-25</t>
  </si>
  <si>
    <t>MANAPPURAM FINANCE LTD-FUT-28-OCT-25</t>
  </si>
  <si>
    <t>MARICO LTD-FUT-28-OCT-25</t>
  </si>
  <si>
    <t>MARUTI SUZUKI INDIA LTD-FUT-28-OCT-25</t>
  </si>
  <si>
    <t>MAX FINANCIAL SERVICES LTD-FUT-28-OCT-25</t>
  </si>
  <si>
    <t>MAX HEALTHCARE INSTITUTE LTD-FUT-28-OCT-25</t>
  </si>
  <si>
    <t>MPHASIS LTD-FUT-28-OCT-25</t>
  </si>
  <si>
    <t>MULTI COMMODITY EXCHANGE OF IND LTD-FUT-28-OCT-25</t>
  </si>
  <si>
    <t>NATIONAL ALUMINIUM CO. LTD-FUT-28-OCT-25</t>
  </si>
  <si>
    <t>NCC LTD-FUT-28-OCT-25</t>
  </si>
  <si>
    <t>NESTLE INDIA LTD-FUT-28-OCT-25</t>
  </si>
  <si>
    <t>NHPC LTD-FUT-28-OCT-25</t>
  </si>
  <si>
    <t>NMDC LTD-FUT-28-OCT-25</t>
  </si>
  <si>
    <t>ONE 97 COMMUNICATIONS LTD-FUT-28-OCT-25</t>
  </si>
  <si>
    <t>ORACLE FINANCIALS SERVICES SOFT LTD-FUT-28-OCT-25</t>
  </si>
  <si>
    <t>PAGE INDUSTRIES LTD-FUT-28-OCT-25</t>
  </si>
  <si>
    <t>PATANJALI FOODS LTD-FUT-28-OCT-25</t>
  </si>
  <si>
    <t>PB FINTECH LTD-FUT-28-OCT-25</t>
  </si>
  <si>
    <t>PERSISTENT SYSTEMS LTD-FUT-28-OCT-25</t>
  </si>
  <si>
    <t>PETRONET LNG LTD-FUT-28-OCT-25</t>
  </si>
  <si>
    <t>PG ELECTROPLAST LTD-FUT-28-OCT-25</t>
  </si>
  <si>
    <t>PI INDUSTRIES LTD-FUT-28-OCT-25</t>
  </si>
  <si>
    <t>PIDILITE INDUSTRIES  LTD-FUT-28-OCT-25</t>
  </si>
  <si>
    <t>PNB HOUSING FINANCE LTD-FUT-28-OCT-25</t>
  </si>
  <si>
    <t>POWER FINANCE CORPORATION  LTD-FUT-28-OCT-25</t>
  </si>
  <si>
    <t>PRESTIGE ESTATES PROJECTS LTD-FUT-28-OCT-25</t>
  </si>
  <si>
    <t>RBL BANK LTD-FUT-28-OCT-25</t>
  </si>
  <si>
    <t>REC LTD-FUT-28-OCT-25</t>
  </si>
  <si>
    <t>SAMMAAN CAPITAL LTD-FUT-28-OCT-25</t>
  </si>
  <si>
    <t>SAMVARDHANA MOTHERSON INTERNATIONAL LTD-FUT-28-OCT-25</t>
  </si>
  <si>
    <t>SHRIRAM FINANCE LTD-FUT-28-OCT-25</t>
  </si>
  <si>
    <t>SIEMENS LTD-FUT-28-OCT-25</t>
  </si>
  <si>
    <t>SOLAR INDUSTRIES INDIA LTD-FUT-28-OCT-25</t>
  </si>
  <si>
    <t>SONA BLW PRECISION FORGINGS LTD-FUT-28-OCT-25</t>
  </si>
  <si>
    <t>SRF LTD-FUT-28-OCT-25</t>
  </si>
  <si>
    <t>STEEL AUTHORITY INDIA LTD-FUT-28-OCT-25</t>
  </si>
  <si>
    <t>SUN PHARMACEUTICAL INDUSTRIES LTD-FUT-28-OCT-25</t>
  </si>
  <si>
    <t>SUPREME INDUSTRIES LTD-FUT-28-OCT-25</t>
  </si>
  <si>
    <t>SUZLON ENERGY LTD-FUT-28-OCT-25</t>
  </si>
  <si>
    <t>SYNGENE INTERNATIONAL LTD-FUT-28-OCT-25</t>
  </si>
  <si>
    <t>TATA CONSULTANCY SERVICES LTD-FUT-28-OCT-25</t>
  </si>
  <si>
    <t>TATA CONSUMER PRODUCTS LTD-FUT-28-OCT-25</t>
  </si>
  <si>
    <t>TATA MOTORS PASSENGER VEHICLES LTD-FUT-28-OCT-25</t>
  </si>
  <si>
    <t>TATA STEEL LTD-FUT-28-OCT-25</t>
  </si>
  <si>
    <t>TECH MAHINDRA LTD-FUT-28-OCT-25</t>
  </si>
  <si>
    <t>THE PHOENIX MILLS LTD-FUT-28-OCT-25</t>
  </si>
  <si>
    <t>TORRENT PHARMACEUTICALS LTD-FUT-28-OCT-25</t>
  </si>
  <si>
    <t>TORRENT POWER LTD-FUT-28-OCT-25</t>
  </si>
  <si>
    <t>TRENT LTD-FUT-28-OCT-25</t>
  </si>
  <si>
    <t>TUBE INVESTMENTS OF INDIA LTD-FUT-28-OCT-25</t>
  </si>
  <si>
    <t>TVS MOTOR COMPANY LTD-FUT-28-OCT-25</t>
  </si>
  <si>
    <t>UNITED SPIRITS LTD-FUT-28-OCT-25</t>
  </si>
  <si>
    <t>UPL LTD-FUT-28-OCT-25</t>
  </si>
  <si>
    <t>VARUN BEVERAGES LTD-FUT-28-OCT-25</t>
  </si>
  <si>
    <t>VEDANTA LTD-FUT-28-OCT-25</t>
  </si>
  <si>
    <t>VODAFONE IDEA LTD-FUT-28-OCT-25</t>
  </si>
  <si>
    <t>YES BANK LTD-FUT-28-OCT-25</t>
  </si>
  <si>
    <t>ZYDUS LIFESCIENCES LTD-FUT-28-OCT-25</t>
  </si>
  <si>
    <t>** 08.50 % CHOLAMANDALAM INVT &amp; FIN  CO LTD - 25/07/2027</t>
  </si>
  <si>
    <t>** 08.45 % CAN FIN HOMES LTD - 27/05/2026</t>
  </si>
  <si>
    <t>** 08.10 % ICICI HOME FINANCE CO.LTD - 05/03/2027</t>
  </si>
  <si>
    <t>INFOSYS LTD-FUT-30-SEP-25</t>
  </si>
  <si>
    <t>TATA CONSULTANCY SERVICES LTD-FUT-30-SEP-25</t>
  </si>
  <si>
    <t>INFOSYS LTD-FUT-28-AUG-25</t>
  </si>
  <si>
    <t>TATA CONSULTANCY SERVICES LTD-FUT-28-AUG-25</t>
  </si>
  <si>
    <t>Scheme Risk-O-Meter and Scheme Benchmark Risk-O-Meter as of 31st October 2025</t>
  </si>
  <si>
    <t>Serial No.</t>
  </si>
  <si>
    <t>Scheme             Risk- O-Meter</t>
  </si>
  <si>
    <t>Scheme Bench Mark</t>
  </si>
  <si>
    <t>Benchmark     Risk-O-Meter</t>
  </si>
  <si>
    <t>Very High</t>
  </si>
  <si>
    <t>CRISIL Hybrid 35+65 - Aggressive Index</t>
  </si>
  <si>
    <t>High</t>
  </si>
  <si>
    <t>Low</t>
  </si>
  <si>
    <t>NIFTY 50 Arbitrage</t>
  </si>
  <si>
    <t>LOW</t>
  </si>
  <si>
    <t>CRISIL Hybrid 50+50 - Moderate Index</t>
  </si>
  <si>
    <t>Nifty Financial Services</t>
  </si>
  <si>
    <t>BSE Quality Index</t>
  </si>
  <si>
    <t>BSE Select Business Groups</t>
  </si>
  <si>
    <t>BSE Sensex</t>
  </si>
  <si>
    <t>Nifty 500</t>
  </si>
  <si>
    <t>Moderate</t>
  </si>
  <si>
    <t>CRISIL Corporate Bond A-II Index</t>
  </si>
  <si>
    <t>Low to Moderate</t>
  </si>
  <si>
    <t>CRISIL-IBX Gilt Index-April 2026</t>
  </si>
  <si>
    <t>Nifty IT</t>
  </si>
  <si>
    <t>NIFTY Equity Savings Index</t>
  </si>
  <si>
    <t>MODERATE</t>
  </si>
  <si>
    <t>Nifty500 Shariah</t>
  </si>
  <si>
    <t>CRISIL Short Duration Debt A-II Index</t>
  </si>
  <si>
    <t>CRISIL Dynamic Gilt Index (AIII)</t>
  </si>
  <si>
    <t>Domestic Price of Gold</t>
  </si>
  <si>
    <t>NIFTY Housing</t>
  </si>
  <si>
    <t>Crisil Composite Bond Fund Index (60%) + Nifty 50 Arbitrage Index (40%) (TRI)</t>
  </si>
  <si>
    <t>Nifty India Consumption</t>
  </si>
  <si>
    <t>BSE Healthcare</t>
  </si>
  <si>
    <t>BSE India Infrastructure Index</t>
  </si>
  <si>
    <t>NIFTY LargeMidcap 250</t>
  </si>
  <si>
    <t>Nifty 100</t>
  </si>
  <si>
    <t>CRISIL Liquid Debt A-I Index</t>
  </si>
  <si>
    <t>Nifty Midcap 150</t>
  </si>
  <si>
    <t>CRISIL Money Market A-I Index</t>
  </si>
  <si>
    <t>Composite Benchmark of 65% S&amp;P BSE 200 + 15% CRISIL Short Term Bond Index + 20% iComdex Composite Index (Total Return variant of the index (TRI) will be used for performance comparison).</t>
  </si>
  <si>
    <t>Nifty500 Multicap 50:25:25</t>
  </si>
  <si>
    <t>Nifty 50</t>
  </si>
  <si>
    <t>NIFTY Auto</t>
  </si>
  <si>
    <t>Nifty Capital Markets</t>
  </si>
  <si>
    <t>NIFTY Financial Services</t>
  </si>
  <si>
    <t>Low To Moderate</t>
  </si>
  <si>
    <t>Nifty India Digital</t>
  </si>
  <si>
    <t>Nifty India Tourism</t>
  </si>
  <si>
    <t>Nifty Midcap150 Momentum 50</t>
  </si>
  <si>
    <t>Nifty MidSmall Healthcare</t>
  </si>
  <si>
    <t>Nifty Next 50</t>
  </si>
  <si>
    <t>Nifty Private Bank</t>
  </si>
  <si>
    <t>Nifty Realty</t>
  </si>
  <si>
    <t>Nifty200 Alpha 30</t>
  </si>
  <si>
    <t>Nifty500 Multicap India Manufacturing 50:30:20</t>
  </si>
  <si>
    <t>Nifty500 Multicap Infrastructure 50:30:20</t>
  </si>
  <si>
    <t>CRISIL Liquid Overnight Index (AI)</t>
  </si>
  <si>
    <t>Nifty Commodities</t>
  </si>
  <si>
    <t>Moderately High</t>
  </si>
  <si>
    <t>CRISIL Short Term Debt Hybrid 75+25 Index</t>
  </si>
  <si>
    <t>CRISIL Hybrid 25+75 - Aggressive Index</t>
  </si>
  <si>
    <t>Domestic Price of silver</t>
  </si>
  <si>
    <t>Nifty Smallcap 250</t>
  </si>
  <si>
    <t>CRISIL Low Duration Debt A-I Index</t>
  </si>
  <si>
    <t>CRISIL Ultra Short Duration Debt A-I Index</t>
  </si>
  <si>
    <t>Name Of The Instrument</t>
  </si>
  <si>
    <t>Disclosure of Margins as of 31st October, 2025 is as given below   :</t>
  </si>
  <si>
    <t>INE1TAE01010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</si>
</sst>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409]d\-mmmm\-yyyy;@"/>
    <numFmt numFmtId="166" formatCode="#,##0.00000"/>
    <numFmt numFmtId="167" formatCode="0.00000"/>
    <numFmt numFmtId="168" formatCode="0.0000"/>
    <numFmt numFmtId="169" formatCode="######0.00000"/>
    <numFmt numFmtId="170" formatCode="#,##0.0000"/>
  </numFmts>
  <fonts count="44">
    <font>
      <sz val="10"/>
      <name val="Arial"/>
    </font>
    <font>
      <sz val="11"/>
      <color theme="1"/>
      <name val="Aptos Narrow"/>
      <family val="2"/>
      <scheme val="minor"/>
    </font>
    <font>
      <sz val="11"/>
      <color theme="1"/>
      <name val="Aptos Narrow"/>
      <family val="2"/>
      <scheme val="minor"/>
    </font>
    <font>
      <sz val="10"/>
      <name val="Arial"/>
    </font>
    <font>
      <sz val="11"/>
      <color indexed="8"/>
      <name val="Calibri"/>
      <family val="2"/>
    </font>
    <font>
      <sz val="11"/>
      <color indexed="9"/>
      <name val="Calibri"/>
      <family val="2"/>
    </font>
    <font>
      <sz val="11"/>
      <color indexed="20"/>
      <name val="Calibri"/>
      <family val="2"/>
    </font>
    <font>
      <b/>
      <sz val="11"/>
      <color indexed="10"/>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u/>
      <sz val="10"/>
      <color indexed="12"/>
      <name val="Arial"/>
      <family val="2"/>
    </font>
    <font>
      <sz val="11"/>
      <color indexed="62"/>
      <name val="Calibri"/>
      <family val="2"/>
    </font>
    <font>
      <sz val="11"/>
      <color indexed="10"/>
      <name val="Calibri"/>
      <family val="2"/>
    </font>
    <font>
      <sz val="11"/>
      <color indexed="19"/>
      <name val="Calibri"/>
      <family val="2"/>
    </font>
    <font>
      <sz val="10"/>
      <name val="Arial"/>
      <family val="2"/>
    </font>
    <font>
      <b/>
      <sz val="11"/>
      <color indexed="63"/>
      <name val="Calibri"/>
      <family val="2"/>
    </font>
    <font>
      <b/>
      <sz val="18"/>
      <color indexed="62"/>
      <name val="Cambria"/>
      <family val="2"/>
    </font>
    <font>
      <b/>
      <sz val="11"/>
      <color indexed="8"/>
      <name val="Calibri"/>
      <family val="2"/>
    </font>
    <font>
      <b/>
      <sz val="10"/>
      <name val="Rupee Foradian"/>
    </font>
    <font>
      <sz val="10"/>
      <name val="Rupee Foradian"/>
    </font>
    <font>
      <b/>
      <sz val="11"/>
      <name val="Calibri"/>
      <family val="2"/>
    </font>
    <font>
      <sz val="11"/>
      <name val="Calibri"/>
      <family val="2"/>
    </font>
    <font>
      <sz val="10"/>
      <name val="Rupee Foradian"/>
      <family val="2"/>
    </font>
    <font>
      <b/>
      <sz val="10"/>
      <name val="Rupee Foradian"/>
      <family val="2"/>
    </font>
    <font>
      <i/>
      <sz val="11"/>
      <name val="Calibri"/>
      <family val="2"/>
    </font>
    <font>
      <sz val="11"/>
      <name val="Aptos Narrow"/>
      <family val="2"/>
    </font>
    <font>
      <b/>
      <sz val="12"/>
      <name val="Arial"/>
      <family val="2"/>
    </font>
    <font>
      <b/>
      <sz val="10"/>
      <name val="Arial"/>
      <family val="2"/>
    </font>
    <font>
      <b/>
      <sz val="11"/>
      <name val="Aptos Narrow"/>
      <family val="2"/>
      <scheme val="minor"/>
    </font>
    <font>
      <sz val="11"/>
      <name val="Aptos Narrow"/>
      <family val="2"/>
      <scheme val="minor"/>
    </font>
    <font>
      <sz val="11"/>
      <name val="Aptos"/>
      <family val="2"/>
    </font>
    <font>
      <sz val="10"/>
      <color indexed="8"/>
      <name val="Arial"/>
      <family val="2"/>
    </font>
    <font>
      <b/>
      <sz val="12"/>
      <color indexed="8"/>
      <name val="Aptos Narrow"/>
      <family val="2"/>
      <scheme val="minor"/>
    </font>
    <font>
      <b/>
      <sz val="10"/>
      <color indexed="8"/>
      <name val="Aptos Narrow"/>
      <family val="2"/>
      <scheme val="minor"/>
    </font>
    <font>
      <sz val="8"/>
      <color indexed="8"/>
      <name val="Aptos Narrow"/>
      <family val="2"/>
      <scheme val="minor"/>
    </font>
    <font>
      <sz val="8"/>
      <color theme="1"/>
      <name val="Aptos Narrow"/>
      <family val="2"/>
      <scheme val="minor"/>
    </font>
    <font>
      <sz val="10"/>
      <color indexed="8"/>
      <name val="Aptos Narrow"/>
      <family val="2"/>
      <scheme val="minor"/>
    </font>
    <font>
      <b/>
      <sz val="11"/>
      <color theme="1"/>
      <name val="Calibri"/>
      <family val="2"/>
    </font>
    <font>
      <sz val="11"/>
      <color theme="1"/>
      <name val="Calibri"/>
      <family val="2"/>
    </font>
    <font>
      <b/>
      <sz val="14"/>
      <name val="Aptos Narrow"/>
      <family val="2"/>
      <scheme val="minor"/>
    </font>
  </fonts>
  <fills count="2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
      <patternFill patternType="solid">
        <fgColor indexed="44"/>
        <bgColor indexed="64"/>
      </patternFill>
    </fill>
    <fill>
      <patternFill patternType="solid">
        <fgColor theme="4" tint="0.39997558519241921"/>
        <bgColor indexed="64"/>
      </patternFill>
    </fill>
    <fill>
      <patternFill patternType="solid">
        <fgColor theme="0"/>
        <bgColor indexed="64"/>
      </patternFill>
    </fill>
  </fills>
  <borders count="4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55">
    <xf numFmtId="0" fontId="0" fillId="0" borderId="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4" borderId="0" applyNumberFormat="0" applyBorder="0" applyAlignment="0" applyProtection="0"/>
    <xf numFmtId="0" fontId="4" fillId="6" borderId="0" applyNumberFormat="0" applyBorder="0" applyAlignment="0" applyProtection="0"/>
    <xf numFmtId="0" fontId="4" fillId="3"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6" borderId="0" applyNumberFormat="0" applyBorder="0" applyAlignment="0" applyProtection="0"/>
    <xf numFmtId="0" fontId="4" fillId="4" borderId="0" applyNumberFormat="0" applyBorder="0" applyAlignment="0" applyProtection="0"/>
    <xf numFmtId="0" fontId="5" fillId="6"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8" borderId="0" applyNumberFormat="0" applyBorder="0" applyAlignment="0" applyProtection="0"/>
    <xf numFmtId="0" fontId="5" fillId="6" borderId="0" applyNumberFormat="0" applyBorder="0" applyAlignment="0" applyProtection="0"/>
    <xf numFmtId="0" fontId="5" fillId="3" borderId="0" applyNumberFormat="0" applyBorder="0" applyAlignment="0" applyProtection="0"/>
    <xf numFmtId="0" fontId="5" fillId="11"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6" fillId="15" borderId="0" applyNumberFormat="0" applyBorder="0" applyAlignment="0" applyProtection="0"/>
    <xf numFmtId="0" fontId="7" fillId="16" borderId="1" applyNumberFormat="0" applyAlignment="0" applyProtection="0"/>
    <xf numFmtId="0" fontId="8" fillId="17" borderId="2" applyNumberFormat="0" applyAlignment="0" applyProtection="0"/>
    <xf numFmtId="164" fontId="3" fillId="0" borderId="0" applyFont="0" applyFill="0" applyBorder="0" applyAlignment="0" applyProtection="0"/>
    <xf numFmtId="0" fontId="9" fillId="0" borderId="0" applyNumberFormat="0" applyFill="0" applyBorder="0" applyAlignment="0" applyProtection="0"/>
    <xf numFmtId="0" fontId="10" fillId="6" borderId="0" applyNumberFormat="0" applyBorder="0" applyAlignment="0" applyProtection="0"/>
    <xf numFmtId="0" fontId="11" fillId="0" borderId="3" applyNumberFormat="0" applyFill="0" applyAlignment="0" applyProtection="0"/>
    <xf numFmtId="0" fontId="12" fillId="0" borderId="4" applyNumberFormat="0" applyFill="0" applyAlignment="0" applyProtection="0"/>
    <xf numFmtId="0" fontId="13" fillId="0" borderId="5" applyNumberFormat="0" applyFill="0" applyAlignment="0" applyProtection="0"/>
    <xf numFmtId="0" fontId="13" fillId="0" borderId="0" applyNumberFormat="0" applyFill="0" applyBorder="0" applyAlignment="0" applyProtection="0"/>
    <xf numFmtId="0" fontId="14" fillId="0" borderId="0" applyNumberFormat="0" applyFill="0" applyBorder="0" applyAlignment="0" applyProtection="0">
      <alignment vertical="top"/>
      <protection locked="0"/>
    </xf>
    <xf numFmtId="0" fontId="15" fillId="7" borderId="1" applyNumberFormat="0" applyAlignment="0" applyProtection="0"/>
    <xf numFmtId="0" fontId="16" fillId="0" borderId="6" applyNumberFormat="0" applyFill="0" applyAlignment="0" applyProtection="0"/>
    <xf numFmtId="0" fontId="17" fillId="7" borderId="0" applyNumberFormat="0" applyBorder="0" applyAlignment="0" applyProtection="0"/>
    <xf numFmtId="0" fontId="18" fillId="4" borderId="7" applyNumberFormat="0" applyFont="0" applyAlignment="0" applyProtection="0"/>
    <xf numFmtId="0" fontId="19" fillId="16" borderId="8" applyNumberFormat="0" applyAlignment="0" applyProtection="0"/>
    <xf numFmtId="9" fontId="18" fillId="0" borderId="0" applyFont="0" applyFill="0" applyBorder="0" applyAlignment="0" applyProtection="0"/>
    <xf numFmtId="0" fontId="20" fillId="0" borderId="0" applyNumberFormat="0" applyFill="0" applyBorder="0" applyAlignment="0" applyProtection="0"/>
    <xf numFmtId="0" fontId="21" fillId="0" borderId="9" applyNumberFormat="0" applyFill="0" applyAlignment="0" applyProtection="0"/>
    <xf numFmtId="0" fontId="16" fillId="0" borderId="0" applyNumberFormat="0" applyFill="0" applyBorder="0" applyAlignment="0" applyProtection="0"/>
    <xf numFmtId="9" fontId="18" fillId="0" borderId="0" applyFont="0" applyFill="0" applyBorder="0" applyAlignment="0" applyProtection="0"/>
    <xf numFmtId="0" fontId="18" fillId="0" borderId="0"/>
    <xf numFmtId="0" fontId="18" fillId="0" borderId="0"/>
    <xf numFmtId="0" fontId="18" fillId="0" borderId="0"/>
    <xf numFmtId="0" fontId="18" fillId="0" borderId="0"/>
    <xf numFmtId="9" fontId="3" fillId="0" borderId="0" applyFont="0" applyFill="0" applyBorder="0" applyAlignment="0" applyProtection="0"/>
    <xf numFmtId="0" fontId="1" fillId="0" borderId="0"/>
    <xf numFmtId="0" fontId="35" fillId="0" borderId="0"/>
    <xf numFmtId="164" fontId="18" fillId="0" borderId="0" applyFont="0" applyFill="0" applyBorder="0" applyAlignment="0" applyProtection="0"/>
    <xf numFmtId="0" fontId="18" fillId="0" borderId="0"/>
  </cellStyleXfs>
  <cellXfs count="282">
    <xf numFmtId="0" fontId="0" fillId="0" borderId="0" xfId="0"/>
    <xf numFmtId="0" fontId="23" fillId="0" borderId="0" xfId="0" applyFont="1"/>
    <xf numFmtId="0" fontId="22" fillId="0" borderId="0" xfId="0" applyFont="1"/>
    <xf numFmtId="0" fontId="14" fillId="0" borderId="0" xfId="35" applyAlignment="1" applyProtection="1"/>
    <xf numFmtId="2" fontId="23" fillId="0" borderId="0" xfId="0" applyNumberFormat="1" applyFont="1" applyAlignment="1">
      <alignment horizontal="right"/>
    </xf>
    <xf numFmtId="0" fontId="24" fillId="0" borderId="10" xfId="0" applyFont="1" applyBorder="1" applyAlignment="1">
      <alignment vertical="center" wrapText="1"/>
    </xf>
    <xf numFmtId="0" fontId="26" fillId="0" borderId="0" xfId="0" applyFont="1"/>
    <xf numFmtId="0" fontId="25" fillId="0" borderId="10" xfId="0" applyFont="1" applyBorder="1" applyAlignment="1">
      <alignment horizontal="justify" vertical="center" wrapText="1"/>
    </xf>
    <xf numFmtId="2" fontId="27" fillId="0" borderId="10" xfId="0" applyNumberFormat="1" applyFont="1" applyBorder="1" applyAlignment="1">
      <alignment horizontal="center"/>
    </xf>
    <xf numFmtId="2" fontId="23" fillId="0" borderId="0" xfId="0" applyNumberFormat="1" applyFont="1"/>
    <xf numFmtId="0" fontId="22" fillId="0" borderId="11" xfId="0" applyFont="1" applyBorder="1"/>
    <xf numFmtId="2" fontId="22" fillId="0" borderId="11" xfId="0" applyNumberFormat="1" applyFont="1" applyBorder="1"/>
    <xf numFmtId="2" fontId="22" fillId="0" borderId="0" xfId="0" applyNumberFormat="1" applyFont="1"/>
    <xf numFmtId="2" fontId="22" fillId="0" borderId="11" xfId="0" applyNumberFormat="1" applyFont="1" applyBorder="1" applyAlignment="1">
      <alignment horizontal="right"/>
    </xf>
    <xf numFmtId="2" fontId="22" fillId="0" borderId="0" xfId="0" applyNumberFormat="1" applyFont="1" applyAlignment="1">
      <alignment horizontal="right"/>
    </xf>
    <xf numFmtId="0" fontId="22" fillId="0" borderId="0" xfId="0" applyFont="1" applyAlignment="1">
      <alignment wrapText="1"/>
    </xf>
    <xf numFmtId="0" fontId="25" fillId="0" borderId="10" xfId="0" applyFont="1" applyBorder="1"/>
    <xf numFmtId="2" fontId="25" fillId="0" borderId="10" xfId="0" applyNumberFormat="1" applyFont="1" applyBorder="1"/>
    <xf numFmtId="2" fontId="25" fillId="0" borderId="10" xfId="0" applyNumberFormat="1" applyFont="1" applyBorder="1" applyAlignment="1">
      <alignment wrapText="1"/>
    </xf>
    <xf numFmtId="0" fontId="25" fillId="0" borderId="10" xfId="0" applyFont="1" applyBorder="1" applyAlignment="1">
      <alignment wrapText="1"/>
    </xf>
    <xf numFmtId="0" fontId="22" fillId="0" borderId="10" xfId="0" applyFont="1" applyBorder="1"/>
    <xf numFmtId="165" fontId="22" fillId="0" borderId="10" xfId="0" applyNumberFormat="1" applyFont="1" applyBorder="1"/>
    <xf numFmtId="0" fontId="23" fillId="0" borderId="10" xfId="0" applyFont="1" applyBorder="1"/>
    <xf numFmtId="0" fontId="23" fillId="0" borderId="12" xfId="0" applyFont="1" applyBorder="1"/>
    <xf numFmtId="2" fontId="23" fillId="0" borderId="13" xfId="0" applyNumberFormat="1" applyFont="1" applyBorder="1" applyAlignment="1">
      <alignment horizontal="right"/>
    </xf>
    <xf numFmtId="2" fontId="22" fillId="0" borderId="10" xfId="0" applyNumberFormat="1" applyFont="1" applyBorder="1"/>
    <xf numFmtId="0" fontId="22" fillId="0" borderId="12" xfId="0" applyFont="1" applyBorder="1"/>
    <xf numFmtId="2" fontId="22" fillId="0" borderId="10" xfId="0" applyNumberFormat="1" applyFont="1" applyBorder="1" applyAlignment="1">
      <alignment horizontal="right"/>
    </xf>
    <xf numFmtId="0" fontId="23" fillId="0" borderId="14" xfId="0" applyFont="1" applyBorder="1"/>
    <xf numFmtId="2" fontId="23" fillId="0" borderId="14" xfId="0" applyNumberFormat="1" applyFont="1" applyBorder="1"/>
    <xf numFmtId="0" fontId="23" fillId="0" borderId="15" xfId="0" applyFont="1" applyBorder="1"/>
    <xf numFmtId="2" fontId="23" fillId="0" borderId="14" xfId="0" applyNumberFormat="1" applyFont="1" applyBorder="1" applyAlignment="1">
      <alignment horizontal="right"/>
    </xf>
    <xf numFmtId="2" fontId="23" fillId="0" borderId="10" xfId="0" applyNumberFormat="1" applyFont="1" applyBorder="1"/>
    <xf numFmtId="2" fontId="23" fillId="0" borderId="10" xfId="0" applyNumberFormat="1" applyFont="1" applyBorder="1" applyAlignment="1">
      <alignment horizontal="right"/>
    </xf>
    <xf numFmtId="0" fontId="25" fillId="0" borderId="0" xfId="0" applyFont="1"/>
    <xf numFmtId="0" fontId="25" fillId="0" borderId="10" xfId="0" applyFont="1" applyBorder="1" applyAlignment="1">
      <alignment vertical="center" wrapText="1"/>
    </xf>
    <xf numFmtId="2" fontId="24" fillId="0" borderId="10" xfId="0" applyNumberFormat="1" applyFont="1" applyBorder="1" applyAlignment="1">
      <alignment horizontal="center"/>
    </xf>
    <xf numFmtId="2" fontId="25" fillId="0" borderId="0" xfId="0" applyNumberFormat="1" applyFont="1" applyAlignment="1">
      <alignment horizontal="center"/>
    </xf>
    <xf numFmtId="0" fontId="24" fillId="0" borderId="10" xfId="0" applyFont="1" applyBorder="1" applyAlignment="1">
      <alignment horizontal="center" vertical="center" wrapText="1"/>
    </xf>
    <xf numFmtId="2" fontId="24" fillId="0" borderId="10" xfId="0" applyNumberFormat="1" applyFont="1" applyBorder="1" applyAlignment="1">
      <alignment horizontal="center" vertical="center" wrapText="1"/>
    </xf>
    <xf numFmtId="2" fontId="25" fillId="0" borderId="10" xfId="0" applyNumberFormat="1" applyFont="1" applyBorder="1" applyAlignment="1">
      <alignment horizontal="center" vertical="center" wrapText="1"/>
    </xf>
    <xf numFmtId="0" fontId="25" fillId="0" borderId="0" xfId="0" applyFont="1" applyAlignment="1">
      <alignment horizontal="center"/>
    </xf>
    <xf numFmtId="0" fontId="25" fillId="0" borderId="10" xfId="0" applyFont="1" applyBorder="1" applyAlignment="1">
      <alignment horizontal="center" vertical="center" wrapText="1"/>
    </xf>
    <xf numFmtId="0" fontId="24" fillId="0" borderId="10" xfId="0" applyFont="1" applyBorder="1"/>
    <xf numFmtId="2" fontId="25" fillId="0" borderId="0" xfId="0" applyNumberFormat="1" applyFont="1"/>
    <xf numFmtId="2" fontId="24" fillId="0" borderId="10" xfId="0" applyNumberFormat="1" applyFont="1" applyBorder="1"/>
    <xf numFmtId="2" fontId="24" fillId="0" borderId="10" xfId="0" applyNumberFormat="1" applyFont="1" applyBorder="1" applyAlignment="1">
      <alignment wrapText="1"/>
    </xf>
    <xf numFmtId="2" fontId="27" fillId="0" borderId="10" xfId="0" applyNumberFormat="1" applyFont="1" applyBorder="1" applyAlignment="1">
      <alignment horizontal="center" vertical="center"/>
    </xf>
    <xf numFmtId="0" fontId="25" fillId="0" borderId="10" xfId="0" applyFont="1" applyBorder="1" applyAlignment="1">
      <alignment horizontal="left" vertical="center" wrapText="1"/>
    </xf>
    <xf numFmtId="165" fontId="22" fillId="0" borderId="0" xfId="0" applyNumberFormat="1" applyFont="1"/>
    <xf numFmtId="2" fontId="22" fillId="0" borderId="13" xfId="0" applyNumberFormat="1" applyFont="1" applyBorder="1" applyAlignment="1">
      <alignment horizontal="right"/>
    </xf>
    <xf numFmtId="2" fontId="23" fillId="0" borderId="16" xfId="0" applyNumberFormat="1" applyFont="1" applyBorder="1" applyAlignment="1">
      <alignment horizontal="right"/>
    </xf>
    <xf numFmtId="0" fontId="26" fillId="0" borderId="0" xfId="0" applyFont="1" applyAlignment="1">
      <alignment vertical="center" wrapText="1"/>
    </xf>
    <xf numFmtId="164" fontId="26" fillId="0" borderId="0" xfId="28" applyFont="1"/>
    <xf numFmtId="0" fontId="25" fillId="0" borderId="0" xfId="0" applyFont="1" applyAlignment="1">
      <alignment vertical="center" wrapText="1"/>
    </xf>
    <xf numFmtId="0" fontId="24" fillId="0" borderId="12" xfId="0" applyFont="1" applyBorder="1" applyAlignment="1">
      <alignment vertical="center" wrapText="1"/>
    </xf>
    <xf numFmtId="0" fontId="25" fillId="0" borderId="0" xfId="0" applyFont="1" applyAlignment="1">
      <alignment horizontal="center" vertical="center"/>
    </xf>
    <xf numFmtId="2" fontId="25" fillId="0" borderId="10" xfId="0" applyNumberFormat="1" applyFont="1" applyBorder="1" applyAlignment="1">
      <alignment horizontal="justify" vertical="center" wrapText="1"/>
    </xf>
    <xf numFmtId="0" fontId="25" fillId="0" borderId="17" xfId="0" applyFont="1" applyBorder="1" applyAlignment="1">
      <alignment horizontal="center" vertical="center" wrapText="1"/>
    </xf>
    <xf numFmtId="2" fontId="24" fillId="0" borderId="0" xfId="0" applyNumberFormat="1" applyFont="1" applyAlignment="1">
      <alignment horizontal="center"/>
    </xf>
    <xf numFmtId="0" fontId="24" fillId="0" borderId="18" xfId="0" applyFont="1" applyBorder="1" applyAlignment="1">
      <alignment vertical="center" wrapText="1"/>
    </xf>
    <xf numFmtId="0" fontId="25" fillId="0" borderId="19" xfId="0" applyFont="1" applyBorder="1" applyAlignment="1">
      <alignment horizontal="justify" vertical="center" wrapText="1"/>
    </xf>
    <xf numFmtId="0" fontId="25" fillId="0" borderId="15" xfId="0" applyFont="1" applyBorder="1"/>
    <xf numFmtId="2" fontId="24" fillId="0" borderId="15" xfId="0" applyNumberFormat="1" applyFont="1" applyBorder="1" applyAlignment="1">
      <alignment horizontal="center"/>
    </xf>
    <xf numFmtId="2" fontId="24" fillId="0" borderId="20" xfId="0" applyNumberFormat="1" applyFont="1" applyBorder="1" applyAlignment="1">
      <alignment horizontal="center"/>
    </xf>
    <xf numFmtId="0" fontId="25" fillId="0" borderId="10" xfId="0" applyFont="1" applyBorder="1" applyAlignment="1">
      <alignment horizontal="justify" wrapText="1"/>
    </xf>
    <xf numFmtId="0" fontId="25" fillId="0" borderId="0" xfId="0" applyFont="1" applyAlignment="1">
      <alignment wrapText="1"/>
    </xf>
    <xf numFmtId="2" fontId="25" fillId="0" borderId="0" xfId="0" applyNumberFormat="1" applyFont="1" applyAlignment="1">
      <alignment horizontal="right"/>
    </xf>
    <xf numFmtId="0" fontId="29" fillId="0" borderId="10" xfId="0" applyFont="1" applyBorder="1" applyAlignment="1">
      <alignment vertical="center" wrapText="1"/>
    </xf>
    <xf numFmtId="0" fontId="4" fillId="0" borderId="10" xfId="0" applyFont="1" applyBorder="1" applyAlignment="1">
      <alignment horizontal="center" vertical="center"/>
    </xf>
    <xf numFmtId="0" fontId="25" fillId="0" borderId="17" xfId="0" applyFont="1" applyBorder="1"/>
    <xf numFmtId="0" fontId="0" fillId="0" borderId="30" xfId="0" applyBorder="1"/>
    <xf numFmtId="0" fontId="0" fillId="0" borderId="31" xfId="0" applyBorder="1"/>
    <xf numFmtId="0" fontId="0" fillId="0" borderId="32" xfId="0" applyBorder="1"/>
    <xf numFmtId="0" fontId="31" fillId="0" borderId="33" xfId="0" applyFont="1" applyBorder="1"/>
    <xf numFmtId="0" fontId="31" fillId="0" borderId="34" xfId="0" applyFont="1" applyBorder="1"/>
    <xf numFmtId="0" fontId="31" fillId="0" borderId="35" xfId="0" applyFont="1" applyBorder="1"/>
    <xf numFmtId="0" fontId="0" fillId="0" borderId="36" xfId="0" applyBorder="1"/>
    <xf numFmtId="0" fontId="0" fillId="0" borderId="14" xfId="0" applyBorder="1"/>
    <xf numFmtId="10" fontId="0" fillId="0" borderId="37" xfId="41" applyNumberFormat="1" applyFont="1" applyBorder="1" applyAlignment="1">
      <alignment horizontal="center"/>
    </xf>
    <xf numFmtId="0" fontId="0" fillId="0" borderId="38" xfId="0" applyBorder="1"/>
    <xf numFmtId="0" fontId="0" fillId="0" borderId="10" xfId="0" applyBorder="1"/>
    <xf numFmtId="10" fontId="0" fillId="0" borderId="39" xfId="41" applyNumberFormat="1" applyFont="1" applyBorder="1" applyAlignment="1">
      <alignment horizontal="center"/>
    </xf>
    <xf numFmtId="0" fontId="0" fillId="0" borderId="40" xfId="0" applyBorder="1"/>
    <xf numFmtId="0" fontId="0" fillId="0" borderId="41" xfId="0" applyBorder="1"/>
    <xf numFmtId="10" fontId="0" fillId="0" borderId="42" xfId="41" applyNumberFormat="1" applyFont="1" applyBorder="1" applyAlignment="1">
      <alignment horizontal="center"/>
    </xf>
    <xf numFmtId="10" fontId="2" fillId="0" borderId="10" xfId="45" applyNumberFormat="1" applyFont="1" applyFill="1" applyBorder="1" applyAlignment="1">
      <alignment horizontal="right" vertical="center"/>
    </xf>
    <xf numFmtId="2" fontId="25" fillId="0" borderId="10" xfId="46" applyNumberFormat="1" applyFont="1" applyBorder="1" applyAlignment="1">
      <alignment horizontal="right"/>
    </xf>
    <xf numFmtId="2" fontId="25" fillId="0" borderId="10" xfId="47" applyNumberFormat="1" applyFont="1" applyBorder="1" applyAlignment="1">
      <alignment horizontal="right"/>
    </xf>
    <xf numFmtId="0" fontId="0" fillId="0" borderId="10" xfId="0" applyBorder="1" applyAlignment="1">
      <alignment horizontal="center" vertical="center"/>
    </xf>
    <xf numFmtId="14" fontId="0" fillId="0" borderId="10" xfId="0" applyNumberFormat="1" applyBorder="1"/>
    <xf numFmtId="2" fontId="25" fillId="0" borderId="10" xfId="0" applyNumberFormat="1" applyFont="1" applyBorder="1" applyAlignment="1">
      <alignment horizontal="right"/>
    </xf>
    <xf numFmtId="10" fontId="25" fillId="0" borderId="10" xfId="45" applyNumberFormat="1" applyFont="1" applyBorder="1"/>
    <xf numFmtId="10" fontId="25" fillId="0" borderId="0" xfId="45" applyNumberFormat="1" applyFont="1" applyBorder="1"/>
    <xf numFmtId="0" fontId="32" fillId="0" borderId="0" xfId="47" applyFont="1"/>
    <xf numFmtId="2" fontId="32" fillId="0" borderId="0" xfId="47" applyNumberFormat="1" applyFont="1"/>
    <xf numFmtId="0" fontId="32" fillId="0" borderId="0" xfId="47" applyFont="1" applyAlignment="1">
      <alignment vertical="center"/>
    </xf>
    <xf numFmtId="2" fontId="32" fillId="0" borderId="0" xfId="48" applyNumberFormat="1" applyFont="1" applyAlignment="1">
      <alignment horizontal="center"/>
    </xf>
    <xf numFmtId="0" fontId="33" fillId="0" borderId="0" xfId="49" applyFont="1"/>
    <xf numFmtId="0" fontId="33" fillId="0" borderId="0" xfId="47" applyFont="1"/>
    <xf numFmtId="4" fontId="33" fillId="0" borderId="0" xfId="48" applyNumberFormat="1" applyFont="1" applyAlignment="1">
      <alignment horizontal="center"/>
    </xf>
    <xf numFmtId="4" fontId="32" fillId="0" borderId="0" xfId="48" applyNumberFormat="1" applyFont="1" applyAlignment="1">
      <alignment horizontal="center"/>
    </xf>
    <xf numFmtId="0" fontId="33" fillId="0" borderId="0" xfId="47" applyFont="1" applyAlignment="1">
      <alignment wrapText="1"/>
    </xf>
    <xf numFmtId="4" fontId="33" fillId="0" borderId="0" xfId="47" applyNumberFormat="1" applyFont="1" applyAlignment="1">
      <alignment horizontal="center" vertical="center"/>
    </xf>
    <xf numFmtId="0" fontId="32" fillId="0" borderId="0" xfId="48" applyFont="1"/>
    <xf numFmtId="2" fontId="33" fillId="0" borderId="0" xfId="47" applyNumberFormat="1" applyFont="1" applyAlignment="1">
      <alignment horizontal="center"/>
    </xf>
    <xf numFmtId="0" fontId="25" fillId="0" borderId="0" xfId="47" applyFont="1" applyAlignment="1">
      <alignment horizontal="left" vertical="center" wrapText="1"/>
    </xf>
    <xf numFmtId="0" fontId="24" fillId="0" borderId="0" xfId="47" applyFont="1" applyAlignment="1">
      <alignment vertical="center"/>
    </xf>
    <xf numFmtId="4" fontId="25" fillId="0" borderId="0" xfId="47" applyNumberFormat="1" applyFont="1" applyAlignment="1">
      <alignment horizontal="center" vertical="center"/>
    </xf>
    <xf numFmtId="0" fontId="25" fillId="0" borderId="0" xfId="47" applyFont="1" applyAlignment="1">
      <alignment vertical="center"/>
    </xf>
    <xf numFmtId="2" fontId="25" fillId="0" borderId="0" xfId="47" applyNumberFormat="1" applyFont="1" applyAlignment="1">
      <alignment horizontal="right" vertical="center"/>
    </xf>
    <xf numFmtId="0" fontId="24" fillId="0" borderId="10" xfId="47" applyFont="1" applyBorder="1" applyAlignment="1">
      <alignment horizontal="center" vertical="center" wrapText="1"/>
    </xf>
    <xf numFmtId="4" fontId="24" fillId="0" borderId="10" xfId="47" applyNumberFormat="1" applyFont="1" applyBorder="1" applyAlignment="1">
      <alignment horizontal="center" vertical="center" wrapText="1"/>
    </xf>
    <xf numFmtId="2" fontId="24" fillId="0" borderId="10" xfId="47" applyNumberFormat="1" applyFont="1" applyBorder="1" applyAlignment="1">
      <alignment horizontal="center" vertical="center" wrapText="1"/>
    </xf>
    <xf numFmtId="0" fontId="25" fillId="0" borderId="10" xfId="47" applyFont="1" applyBorder="1" applyAlignment="1">
      <alignment vertical="center"/>
    </xf>
    <xf numFmtId="4" fontId="25" fillId="0" borderId="10" xfId="47" applyNumberFormat="1" applyFont="1" applyBorder="1" applyAlignment="1">
      <alignment horizontal="center" vertical="center"/>
    </xf>
    <xf numFmtId="0" fontId="25" fillId="0" borderId="10" xfId="47" applyFont="1" applyBorder="1" applyAlignment="1">
      <alignment horizontal="center" vertical="center"/>
    </xf>
    <xf numFmtId="2" fontId="25" fillId="0" borderId="10" xfId="47" applyNumberFormat="1" applyFont="1" applyBorder="1" applyAlignment="1">
      <alignment horizontal="right" vertical="center"/>
    </xf>
    <xf numFmtId="4" fontId="25" fillId="0" borderId="10" xfId="47" applyNumberFormat="1" applyFont="1" applyBorder="1" applyAlignment="1">
      <alignment horizontal="right" vertical="center"/>
    </xf>
    <xf numFmtId="2" fontId="25" fillId="0" borderId="0" xfId="47" applyNumberFormat="1" applyFont="1" applyAlignment="1">
      <alignment horizontal="right"/>
    </xf>
    <xf numFmtId="0" fontId="25" fillId="0" borderId="0" xfId="47" applyFont="1" applyAlignment="1">
      <alignment horizontal="left" vertical="top" wrapText="1"/>
    </xf>
    <xf numFmtId="0" fontId="34" fillId="0" borderId="44" xfId="0" applyFont="1" applyBorder="1" applyAlignment="1">
      <alignment vertical="center"/>
    </xf>
    <xf numFmtId="0" fontId="34" fillId="0" borderId="32" xfId="0" applyFont="1" applyBorder="1" applyAlignment="1">
      <alignment vertical="center"/>
    </xf>
    <xf numFmtId="0" fontId="34" fillId="0" borderId="32" xfId="0" applyFont="1" applyBorder="1" applyAlignment="1">
      <alignment vertical="center" wrapText="1"/>
    </xf>
    <xf numFmtId="3" fontId="34" fillId="0" borderId="32" xfId="0" applyNumberFormat="1" applyFont="1" applyBorder="1" applyAlignment="1">
      <alignment horizontal="right" vertical="center"/>
    </xf>
    <xf numFmtId="4" fontId="34" fillId="0" borderId="32" xfId="0" applyNumberFormat="1" applyFont="1" applyBorder="1" applyAlignment="1">
      <alignment horizontal="right" vertical="center"/>
    </xf>
    <xf numFmtId="0" fontId="25" fillId="0" borderId="0" xfId="47" applyFont="1"/>
    <xf numFmtId="2" fontId="25" fillId="0" borderId="0" xfId="47" applyNumberFormat="1" applyFont="1"/>
    <xf numFmtId="0" fontId="24" fillId="0" borderId="0" xfId="47" applyFont="1"/>
    <xf numFmtId="2" fontId="24" fillId="0" borderId="0" xfId="47" applyNumberFormat="1" applyFont="1"/>
    <xf numFmtId="2" fontId="24" fillId="0" borderId="0" xfId="47" applyNumberFormat="1" applyFont="1" applyAlignment="1">
      <alignment horizontal="right"/>
    </xf>
    <xf numFmtId="0" fontId="25" fillId="0" borderId="0" xfId="49" applyFont="1"/>
    <xf numFmtId="2" fontId="25" fillId="0" borderId="0" xfId="49" applyNumberFormat="1" applyFont="1"/>
    <xf numFmtId="2" fontId="25" fillId="0" borderId="0" xfId="49" applyNumberFormat="1" applyFont="1" applyAlignment="1">
      <alignment horizontal="right"/>
    </xf>
    <xf numFmtId="2" fontId="24" fillId="0" borderId="0" xfId="48" applyNumberFormat="1" applyFont="1" applyAlignment="1">
      <alignment horizontal="center"/>
    </xf>
    <xf numFmtId="4" fontId="25" fillId="0" borderId="0" xfId="47" applyNumberFormat="1" applyFont="1" applyAlignment="1">
      <alignment horizontal="center"/>
    </xf>
    <xf numFmtId="4" fontId="24" fillId="0" borderId="0" xfId="47" applyNumberFormat="1" applyFont="1" applyAlignment="1">
      <alignment horizontal="center"/>
    </xf>
    <xf numFmtId="0" fontId="25" fillId="0" borderId="0" xfId="47" applyFont="1" applyAlignment="1">
      <alignment wrapText="1"/>
    </xf>
    <xf numFmtId="0" fontId="24" fillId="0" borderId="0" xfId="48" applyFont="1"/>
    <xf numFmtId="2" fontId="25" fillId="0" borderId="0" xfId="47" applyNumberFormat="1" applyFont="1" applyAlignment="1">
      <alignment horizontal="center"/>
    </xf>
    <xf numFmtId="10" fontId="25" fillId="0" borderId="10" xfId="45" applyNumberFormat="1" applyFont="1" applyBorder="1" applyAlignment="1">
      <alignment wrapText="1"/>
    </xf>
    <xf numFmtId="0" fontId="1" fillId="0" borderId="0" xfId="51"/>
    <xf numFmtId="0" fontId="1" fillId="0" borderId="0" xfId="51" applyAlignment="1">
      <alignment vertical="center" wrapText="1"/>
    </xf>
    <xf numFmtId="15" fontId="37" fillId="19" borderId="10" xfId="51" applyNumberFormat="1" applyFont="1" applyFill="1" applyBorder="1" applyAlignment="1">
      <alignment horizontal="center" vertical="center" wrapText="1"/>
    </xf>
    <xf numFmtId="166" fontId="37" fillId="19" borderId="10" xfId="51" applyNumberFormat="1" applyFont="1" applyFill="1" applyBorder="1" applyAlignment="1">
      <alignment horizontal="center" vertical="center" wrapText="1"/>
    </xf>
    <xf numFmtId="167" fontId="37" fillId="19" borderId="10" xfId="51" applyNumberFormat="1" applyFont="1" applyFill="1" applyBorder="1" applyAlignment="1">
      <alignment horizontal="center" vertical="center" wrapText="1"/>
    </xf>
    <xf numFmtId="15" fontId="38" fillId="0" borderId="10" xfId="0" applyNumberFormat="1" applyFont="1" applyBorder="1" applyAlignment="1">
      <alignment horizontal="center"/>
    </xf>
    <xf numFmtId="168" fontId="38" fillId="0" borderId="10" xfId="0" applyNumberFormat="1" applyFont="1" applyBorder="1"/>
    <xf numFmtId="0" fontId="1" fillId="0" borderId="0" xfId="51" applyAlignment="1">
      <alignment horizontal="center"/>
    </xf>
    <xf numFmtId="0" fontId="1" fillId="0" borderId="0" xfId="51" applyAlignment="1">
      <alignment wrapText="1"/>
    </xf>
    <xf numFmtId="15" fontId="39" fillId="0" borderId="10" xfId="51" applyNumberFormat="1" applyFont="1" applyBorder="1" applyAlignment="1">
      <alignment horizontal="center" wrapText="1"/>
    </xf>
    <xf numFmtId="169" fontId="38" fillId="0" borderId="10" xfId="51" applyNumberFormat="1" applyFont="1" applyBorder="1" applyAlignment="1">
      <alignment horizontal="right" wrapText="1"/>
    </xf>
    <xf numFmtId="168" fontId="39" fillId="0" borderId="10" xfId="51" applyNumberFormat="1" applyFont="1" applyBorder="1" applyAlignment="1">
      <alignment wrapText="1"/>
    </xf>
    <xf numFmtId="169" fontId="38" fillId="0" borderId="0" xfId="51" applyNumberFormat="1" applyFont="1"/>
    <xf numFmtId="168" fontId="40" fillId="0" borderId="0" xfId="51" applyNumberFormat="1" applyFont="1"/>
    <xf numFmtId="15" fontId="38" fillId="0" borderId="0" xfId="0" applyNumberFormat="1" applyFont="1" applyAlignment="1">
      <alignment horizontal="center"/>
    </xf>
    <xf numFmtId="168" fontId="38" fillId="0" borderId="0" xfId="0" applyNumberFormat="1" applyFont="1"/>
    <xf numFmtId="0" fontId="39" fillId="0" borderId="10" xfId="51" applyFont="1" applyBorder="1" applyAlignment="1">
      <alignment horizontal="center" wrapText="1"/>
    </xf>
    <xf numFmtId="168" fontId="38" fillId="0" borderId="10" xfId="0" applyNumberFormat="1" applyFont="1" applyBorder="1" applyAlignment="1">
      <alignment horizontal="right"/>
    </xf>
    <xf numFmtId="15" fontId="40" fillId="0" borderId="0" xfId="51" applyNumberFormat="1" applyFont="1" applyAlignment="1">
      <alignment horizontal="center"/>
    </xf>
    <xf numFmtId="15" fontId="1" fillId="0" borderId="0" xfId="51" quotePrefix="1" applyNumberFormat="1" applyAlignment="1">
      <alignment horizontal="center"/>
    </xf>
    <xf numFmtId="15" fontId="40" fillId="0" borderId="0" xfId="51" quotePrefix="1" applyNumberFormat="1" applyFont="1" applyAlignment="1">
      <alignment horizontal="center"/>
    </xf>
    <xf numFmtId="170" fontId="40" fillId="0" borderId="0" xfId="51" applyNumberFormat="1" applyFont="1"/>
    <xf numFmtId="0" fontId="41" fillId="0" borderId="10" xfId="51" applyFont="1" applyBorder="1" applyAlignment="1">
      <alignment horizontal="center" vertical="center"/>
    </xf>
    <xf numFmtId="10" fontId="1" fillId="0" borderId="10" xfId="45" applyNumberFormat="1" applyFont="1" applyFill="1" applyBorder="1" applyAlignment="1">
      <alignment horizontal="right" vertical="center"/>
    </xf>
    <xf numFmtId="10" fontId="23" fillId="0" borderId="0" xfId="50" applyNumberFormat="1" applyFont="1"/>
    <xf numFmtId="0" fontId="24" fillId="0" borderId="0" xfId="0" applyFont="1" applyAlignment="1">
      <alignment vertical="center"/>
    </xf>
    <xf numFmtId="165" fontId="24" fillId="0" borderId="10" xfId="0" applyNumberFormat="1" applyFont="1" applyBorder="1"/>
    <xf numFmtId="164" fontId="21" fillId="0" borderId="0" xfId="53" applyFont="1" applyFill="1" applyAlignment="1">
      <alignment vertical="center"/>
    </xf>
    <xf numFmtId="0" fontId="24" fillId="0" borderId="0" xfId="48" applyFont="1" applyAlignment="1">
      <alignment vertical="center"/>
    </xf>
    <xf numFmtId="2" fontId="24" fillId="0" borderId="0" xfId="0" applyNumberFormat="1" applyFont="1" applyAlignment="1">
      <alignment horizontal="right" vertical="center"/>
    </xf>
    <xf numFmtId="0" fontId="21" fillId="0" borderId="10" xfId="48" applyFont="1" applyBorder="1" applyAlignment="1">
      <alignment horizontal="center" vertical="center" wrapText="1"/>
    </xf>
    <xf numFmtId="4" fontId="21" fillId="0" borderId="10" xfId="53" applyNumberFormat="1" applyFont="1" applyFill="1" applyBorder="1" applyAlignment="1">
      <alignment horizontal="center" vertical="center" wrapText="1"/>
    </xf>
    <xf numFmtId="4" fontId="21" fillId="0" borderId="10" xfId="48" applyNumberFormat="1" applyFont="1" applyBorder="1" applyAlignment="1">
      <alignment horizontal="center" vertical="center" wrapText="1"/>
    </xf>
    <xf numFmtId="40" fontId="25" fillId="0" borderId="10" xfId="0" applyNumberFormat="1" applyFont="1" applyBorder="1" applyAlignment="1">
      <alignment vertical="top"/>
    </xf>
    <xf numFmtId="0" fontId="25" fillId="0" borderId="0" xfId="0" quotePrefix="1" applyFont="1" applyAlignment="1">
      <alignment vertical="center"/>
    </xf>
    <xf numFmtId="0" fontId="25" fillId="0" borderId="0" xfId="0" applyFont="1" applyAlignment="1">
      <alignment vertical="center"/>
    </xf>
    <xf numFmtId="2" fontId="25" fillId="0" borderId="0" xfId="0" applyNumberFormat="1" applyFont="1" applyAlignment="1">
      <alignment horizontal="right" vertical="center"/>
    </xf>
    <xf numFmtId="0" fontId="24" fillId="0" borderId="0" xfId="0" applyFont="1" applyAlignment="1">
      <alignment horizontal="left" vertical="center" wrapText="1"/>
    </xf>
    <xf numFmtId="10" fontId="24" fillId="0" borderId="0" xfId="45" applyNumberFormat="1" applyFont="1" applyFill="1" applyAlignment="1">
      <alignment horizontal="center" vertical="center"/>
    </xf>
    <xf numFmtId="0" fontId="24" fillId="0" borderId="0" xfId="0" applyFont="1" applyAlignment="1">
      <alignment vertical="center" wrapText="1"/>
    </xf>
    <xf numFmtId="10" fontId="41" fillId="0" borderId="0" xfId="45" applyNumberFormat="1" applyFont="1" applyFill="1" applyAlignment="1">
      <alignment horizontal="center" vertical="center"/>
    </xf>
    <xf numFmtId="0" fontId="21" fillId="0" borderId="10" xfId="48" applyFont="1" applyBorder="1" applyAlignment="1">
      <alignment horizontal="justify" vertical="center" wrapText="1"/>
    </xf>
    <xf numFmtId="4" fontId="21" fillId="0" borderId="10" xfId="53" applyNumberFormat="1" applyFont="1" applyFill="1" applyBorder="1" applyAlignment="1">
      <alignment horizontal="center" vertical="center"/>
    </xf>
    <xf numFmtId="17" fontId="42" fillId="0" borderId="10" xfId="0" applyNumberFormat="1" applyFont="1" applyBorder="1"/>
    <xf numFmtId="0" fontId="42" fillId="0" borderId="10" xfId="0" applyFont="1" applyBorder="1"/>
    <xf numFmtId="4" fontId="24" fillId="0" borderId="10" xfId="0" applyNumberFormat="1" applyFont="1" applyBorder="1" applyAlignment="1">
      <alignment horizontal="right"/>
    </xf>
    <xf numFmtId="2" fontId="24" fillId="0" borderId="0" xfId="0" applyNumberFormat="1" applyFont="1" applyAlignment="1">
      <alignment horizontal="right"/>
    </xf>
    <xf numFmtId="0" fontId="21" fillId="0" borderId="10" xfId="0" applyFont="1" applyBorder="1" applyAlignment="1">
      <alignment vertical="center"/>
    </xf>
    <xf numFmtId="164" fontId="24" fillId="0" borderId="10" xfId="53" applyFont="1" applyFill="1" applyBorder="1" applyAlignment="1">
      <alignment horizontal="right"/>
    </xf>
    <xf numFmtId="4" fontId="24" fillId="0" borderId="0" xfId="54" applyNumberFormat="1" applyFont="1"/>
    <xf numFmtId="0" fontId="24" fillId="0" borderId="0" xfId="54" applyFont="1"/>
    <xf numFmtId="2" fontId="24" fillId="0" borderId="0" xfId="54" applyNumberFormat="1" applyFont="1" applyAlignment="1">
      <alignment horizontal="right"/>
    </xf>
    <xf numFmtId="2" fontId="22" fillId="0" borderId="12" xfId="0" applyNumberFormat="1" applyFont="1" applyBorder="1" applyAlignment="1">
      <alignment horizontal="right"/>
    </xf>
    <xf numFmtId="2" fontId="23" fillId="0" borderId="12" xfId="0" applyNumberFormat="1" applyFont="1" applyBorder="1" applyAlignment="1">
      <alignment horizontal="right"/>
    </xf>
    <xf numFmtId="10" fontId="22" fillId="0" borderId="0" xfId="50" applyNumberFormat="1" applyFont="1"/>
    <xf numFmtId="0" fontId="33" fillId="0" borderId="0" xfId="0" applyFont="1"/>
    <xf numFmtId="0" fontId="33" fillId="0" borderId="0" xfId="0" applyFont="1" applyAlignment="1">
      <alignment horizontal="left" vertical="center"/>
    </xf>
    <xf numFmtId="0" fontId="32" fillId="19" borderId="10" xfId="0" applyFont="1" applyFill="1" applyBorder="1" applyAlignment="1">
      <alignment horizontal="center" vertical="center" wrapText="1"/>
    </xf>
    <xf numFmtId="0" fontId="32" fillId="0" borderId="0" xfId="0" applyFont="1" applyAlignment="1">
      <alignment horizontal="center" vertical="center" wrapText="1"/>
    </xf>
    <xf numFmtId="0" fontId="33" fillId="0" borderId="10" xfId="0" applyFont="1" applyBorder="1" applyAlignment="1">
      <alignment horizontal="center" vertical="center"/>
    </xf>
    <xf numFmtId="0" fontId="33" fillId="0" borderId="10" xfId="0" applyFont="1" applyBorder="1" applyAlignment="1">
      <alignment horizontal="left" vertical="center"/>
    </xf>
    <xf numFmtId="0" fontId="33" fillId="0" borderId="10" xfId="0" applyFont="1" applyBorder="1" applyAlignment="1">
      <alignment horizontal="left"/>
    </xf>
    <xf numFmtId="0" fontId="33" fillId="0" borderId="10" xfId="0" applyFont="1" applyBorder="1"/>
    <xf numFmtId="0" fontId="0" fillId="0" borderId="10" xfId="0" applyBorder="1" applyAlignment="1">
      <alignment horizontal="left" vertical="center"/>
    </xf>
    <xf numFmtId="0" fontId="33" fillId="0" borderId="10" xfId="0" applyFont="1" applyBorder="1" applyAlignment="1">
      <alignment horizontal="left" vertical="center" wrapText="1"/>
    </xf>
    <xf numFmtId="0" fontId="0" fillId="0" borderId="10" xfId="0" applyBorder="1" applyAlignment="1">
      <alignment wrapText="1"/>
    </xf>
    <xf numFmtId="0" fontId="33" fillId="0" borderId="0" xfId="0" applyFont="1" applyAlignment="1">
      <alignment wrapText="1"/>
    </xf>
    <xf numFmtId="0" fontId="33" fillId="0" borderId="0" xfId="0" applyFont="1" applyAlignment="1">
      <alignment horizontal="left"/>
    </xf>
    <xf numFmtId="0" fontId="25" fillId="0" borderId="0" xfId="0" applyFont="1" applyAlignment="1">
      <alignment horizontal="justify" vertical="center" wrapText="1"/>
    </xf>
    <xf numFmtId="0" fontId="22" fillId="0" borderId="0" xfId="0" applyFont="1" applyAlignment="1">
      <alignment horizontal="center"/>
    </xf>
    <xf numFmtId="0" fontId="24" fillId="0" borderId="13" xfId="0" applyFont="1" applyBorder="1" applyAlignment="1">
      <alignment horizontal="center" vertical="center" wrapText="1"/>
    </xf>
    <xf numFmtId="0" fontId="24" fillId="0" borderId="16" xfId="0" applyFont="1" applyBorder="1" applyAlignment="1">
      <alignment horizontal="center" vertical="center" wrapText="1"/>
    </xf>
    <xf numFmtId="0" fontId="24" fillId="0" borderId="14" xfId="0" applyFont="1" applyBorder="1" applyAlignment="1">
      <alignment horizontal="center" vertical="center" wrapText="1"/>
    </xf>
    <xf numFmtId="0" fontId="24" fillId="0" borderId="0" xfId="0" applyFont="1" applyAlignment="1">
      <alignment horizontal="center" vertical="center" wrapText="1"/>
    </xf>
    <xf numFmtId="0" fontId="36" fillId="0" borderId="10" xfId="52" applyFont="1" applyBorder="1" applyAlignment="1">
      <alignment horizontal="center"/>
    </xf>
    <xf numFmtId="0" fontId="36" fillId="20" borderId="10" xfId="52" applyFont="1" applyFill="1" applyBorder="1" applyAlignment="1">
      <alignment horizontal="center"/>
    </xf>
    <xf numFmtId="0" fontId="41" fillId="0" borderId="12" xfId="51" applyFont="1" applyBorder="1" applyAlignment="1">
      <alignment horizontal="center" vertical="center"/>
    </xf>
    <xf numFmtId="0" fontId="41" fillId="0" borderId="11" xfId="51" applyFont="1" applyBorder="1" applyAlignment="1">
      <alignment horizontal="center" vertical="center"/>
    </xf>
    <xf numFmtId="0" fontId="41" fillId="0" borderId="17" xfId="51" applyFont="1" applyBorder="1" applyAlignment="1">
      <alignment horizontal="center" vertical="center"/>
    </xf>
    <xf numFmtId="0" fontId="43" fillId="19" borderId="12" xfId="0" applyFont="1" applyFill="1" applyBorder="1" applyAlignment="1">
      <alignment horizontal="center"/>
    </xf>
    <xf numFmtId="0" fontId="43" fillId="19" borderId="11" xfId="0" applyFont="1" applyFill="1" applyBorder="1" applyAlignment="1">
      <alignment horizontal="center"/>
    </xf>
    <xf numFmtId="0" fontId="43" fillId="19" borderId="17" xfId="0" applyFont="1" applyFill="1" applyBorder="1" applyAlignment="1">
      <alignment horizontal="center"/>
    </xf>
    <xf numFmtId="0" fontId="30" fillId="0" borderId="27" xfId="0" applyFont="1" applyBorder="1" applyAlignment="1">
      <alignment horizontal="center"/>
    </xf>
    <xf numFmtId="0" fontId="30" fillId="0" borderId="28" xfId="0" applyFont="1" applyBorder="1" applyAlignment="1">
      <alignment horizontal="center"/>
    </xf>
    <xf numFmtId="0" fontId="30" fillId="0" borderId="29" xfId="0" applyFont="1" applyBorder="1" applyAlignment="1">
      <alignment horizontal="center"/>
    </xf>
    <xf numFmtId="0" fontId="22" fillId="18" borderId="10" xfId="0" applyFont="1" applyFill="1" applyBorder="1" applyAlignment="1">
      <alignment horizontal="center"/>
    </xf>
    <xf numFmtId="2" fontId="25" fillId="0" borderId="10" xfId="0" applyNumberFormat="1" applyFont="1" applyBorder="1" applyAlignment="1">
      <alignment horizontal="center" vertical="top" wrapText="1"/>
    </xf>
    <xf numFmtId="0" fontId="26" fillId="0" borderId="10" xfId="0" applyFont="1" applyBorder="1" applyAlignment="1">
      <alignment horizontal="center"/>
    </xf>
    <xf numFmtId="0" fontId="25" fillId="0" borderId="10" xfId="0" applyFont="1" applyBorder="1"/>
    <xf numFmtId="2" fontId="25" fillId="0" borderId="10" xfId="41" applyNumberFormat="1" applyFont="1" applyBorder="1" applyAlignment="1">
      <alignment horizontal="center" vertical="top" wrapText="1"/>
    </xf>
    <xf numFmtId="9" fontId="26" fillId="0" borderId="10" xfId="41" applyFont="1" applyBorder="1" applyAlignment="1">
      <alignment horizontal="center"/>
    </xf>
    <xf numFmtId="2" fontId="28" fillId="0" borderId="10" xfId="0" applyNumberFormat="1" applyFont="1" applyBorder="1" applyAlignment="1">
      <alignment horizontal="center" vertical="center" wrapText="1"/>
    </xf>
    <xf numFmtId="0" fontId="25" fillId="0" borderId="10" xfId="0" applyFont="1" applyBorder="1" applyAlignment="1">
      <alignment horizontal="center"/>
    </xf>
    <xf numFmtId="0" fontId="24" fillId="0" borderId="10" xfId="0" applyFont="1" applyBorder="1" applyAlignment="1">
      <alignment horizontal="left" vertical="top" wrapText="1"/>
    </xf>
    <xf numFmtId="2" fontId="23" fillId="0" borderId="13" xfId="0" applyNumberFormat="1" applyFont="1" applyBorder="1" applyAlignment="1">
      <alignment horizontal="left" vertical="top"/>
    </xf>
    <xf numFmtId="2" fontId="23" fillId="0" borderId="16" xfId="0" applyNumberFormat="1" applyFont="1" applyBorder="1" applyAlignment="1">
      <alignment horizontal="left" vertical="top"/>
    </xf>
    <xf numFmtId="2" fontId="23" fillId="0" borderId="14" xfId="0" applyNumberFormat="1" applyFont="1" applyBorder="1" applyAlignment="1">
      <alignment horizontal="left" vertical="top"/>
    </xf>
    <xf numFmtId="2" fontId="24" fillId="0" borderId="10" xfId="0" applyNumberFormat="1" applyFont="1" applyBorder="1" applyAlignment="1">
      <alignment horizontal="center" vertical="top" wrapText="1"/>
    </xf>
    <xf numFmtId="2" fontId="25" fillId="0" borderId="10" xfId="28" applyNumberFormat="1" applyFont="1" applyBorder="1" applyAlignment="1">
      <alignment horizontal="center" vertical="top" wrapText="1"/>
    </xf>
    <xf numFmtId="164" fontId="26" fillId="0" borderId="10" xfId="28" applyFont="1" applyBorder="1" applyAlignment="1">
      <alignment horizontal="center"/>
    </xf>
    <xf numFmtId="0" fontId="25" fillId="0" borderId="10" xfId="47" applyFont="1" applyBorder="1" applyAlignment="1">
      <alignment horizontal="left" vertical="center" wrapText="1"/>
    </xf>
    <xf numFmtId="2" fontId="25" fillId="0" borderId="10" xfId="0" applyNumberFormat="1" applyFont="1" applyBorder="1" applyAlignment="1">
      <alignment horizontal="center" vertical="top"/>
    </xf>
    <xf numFmtId="0" fontId="24" fillId="0" borderId="10" xfId="0" applyFont="1" applyBorder="1" applyAlignment="1">
      <alignment horizontal="center" vertical="center" wrapText="1"/>
    </xf>
    <xf numFmtId="2" fontId="24" fillId="0" borderId="10" xfId="0" applyNumberFormat="1" applyFont="1" applyBorder="1" applyAlignment="1">
      <alignment horizontal="center" vertical="center" wrapText="1"/>
    </xf>
    <xf numFmtId="0" fontId="25" fillId="0" borderId="10" xfId="0" applyFont="1" applyBorder="1" applyAlignment="1">
      <alignment horizontal="justify" vertical="center" wrapText="1"/>
    </xf>
    <xf numFmtId="0" fontId="25" fillId="0" borderId="10" xfId="47" applyFont="1" applyBorder="1" applyAlignment="1">
      <alignment horizontal="left" vertical="center"/>
    </xf>
    <xf numFmtId="0" fontId="32" fillId="18" borderId="10" xfId="47" applyFont="1" applyFill="1" applyBorder="1" applyAlignment="1">
      <alignment horizontal="center"/>
    </xf>
    <xf numFmtId="0" fontId="32" fillId="18" borderId="10" xfId="0" applyFont="1" applyFill="1" applyBorder="1" applyAlignment="1">
      <alignment horizontal="center"/>
    </xf>
    <xf numFmtId="0" fontId="34" fillId="0" borderId="43" xfId="0" applyFont="1" applyBorder="1" applyAlignment="1">
      <alignment vertical="center" wrapText="1"/>
    </xf>
    <xf numFmtId="0" fontId="34" fillId="0" borderId="44" xfId="0" applyFont="1" applyBorder="1" applyAlignment="1">
      <alignment vertical="center" wrapText="1"/>
    </xf>
    <xf numFmtId="0" fontId="34" fillId="0" borderId="43" xfId="0" applyFont="1" applyBorder="1" applyAlignment="1">
      <alignment horizontal="center" vertical="center" wrapText="1"/>
    </xf>
    <xf numFmtId="0" fontId="34" fillId="0" borderId="44" xfId="0" applyFont="1" applyBorder="1" applyAlignment="1">
      <alignment horizontal="center" vertical="center" wrapText="1"/>
    </xf>
    <xf numFmtId="0" fontId="24" fillId="18" borderId="10" xfId="47" applyFont="1" applyFill="1" applyBorder="1" applyAlignment="1">
      <alignment horizontal="center"/>
    </xf>
    <xf numFmtId="0" fontId="25" fillId="0" borderId="10" xfId="47" applyFont="1" applyBorder="1" applyAlignment="1">
      <alignment horizontal="left" vertical="top" wrapText="1"/>
    </xf>
    <xf numFmtId="0" fontId="34" fillId="0" borderId="43" xfId="0" applyFont="1" applyBorder="1" applyAlignment="1">
      <alignment vertical="center"/>
    </xf>
    <xf numFmtId="0" fontId="34" fillId="0" borderId="44" xfId="0" applyFont="1" applyBorder="1" applyAlignment="1">
      <alignment vertical="center"/>
    </xf>
    <xf numFmtId="2" fontId="24" fillId="0" borderId="13" xfId="0" applyNumberFormat="1" applyFont="1" applyBorder="1" applyAlignment="1">
      <alignment horizontal="center" vertical="center" wrapText="1"/>
    </xf>
    <xf numFmtId="2" fontId="24" fillId="0" borderId="16" xfId="0" applyNumberFormat="1" applyFont="1" applyBorder="1" applyAlignment="1">
      <alignment horizontal="center" vertical="center" wrapText="1"/>
    </xf>
    <xf numFmtId="2" fontId="24" fillId="0" borderId="14" xfId="0" applyNumberFormat="1" applyFont="1" applyBorder="1" applyAlignment="1">
      <alignment horizontal="center" vertical="center" wrapText="1"/>
    </xf>
    <xf numFmtId="0" fontId="25" fillId="0" borderId="12" xfId="0" applyFont="1" applyBorder="1" applyAlignment="1">
      <alignment horizontal="justify" vertical="center" wrapText="1"/>
    </xf>
    <xf numFmtId="0" fontId="25" fillId="0" borderId="11" xfId="0" applyFont="1" applyBorder="1" applyAlignment="1">
      <alignment horizontal="justify" vertical="center" wrapText="1"/>
    </xf>
    <xf numFmtId="0" fontId="25" fillId="0" borderId="17" xfId="0" applyFont="1" applyBorder="1" applyAlignment="1">
      <alignment horizontal="justify" vertical="center" wrapText="1"/>
    </xf>
    <xf numFmtId="0" fontId="24" fillId="0" borderId="12" xfId="0" applyFont="1" applyBorder="1" applyAlignment="1">
      <alignment horizontal="center" vertical="center" wrapText="1"/>
    </xf>
    <xf numFmtId="0" fontId="24" fillId="0" borderId="11" xfId="0" applyFont="1" applyBorder="1" applyAlignment="1">
      <alignment horizontal="center" vertical="center" wrapText="1"/>
    </xf>
    <xf numFmtId="0" fontId="24" fillId="0" borderId="17" xfId="0" applyFont="1" applyBorder="1" applyAlignment="1">
      <alignment horizontal="center" vertical="center" wrapText="1"/>
    </xf>
    <xf numFmtId="2" fontId="25" fillId="0" borderId="10" xfId="0" applyNumberFormat="1" applyFont="1" applyBorder="1" applyAlignment="1">
      <alignment horizontal="center"/>
    </xf>
    <xf numFmtId="2" fontId="25" fillId="0" borderId="21" xfId="0" applyNumberFormat="1" applyFont="1" applyBorder="1" applyAlignment="1">
      <alignment horizontal="center" vertical="top"/>
    </xf>
    <xf numFmtId="2" fontId="25" fillId="0" borderId="22" xfId="0" applyNumberFormat="1" applyFont="1" applyBorder="1" applyAlignment="1">
      <alignment horizontal="center" vertical="top"/>
    </xf>
    <xf numFmtId="2" fontId="25" fillId="0" borderId="23" xfId="0" applyNumberFormat="1" applyFont="1" applyBorder="1" applyAlignment="1">
      <alignment horizontal="center" vertical="top"/>
    </xf>
    <xf numFmtId="0" fontId="25" fillId="0" borderId="24" xfId="0" applyFont="1" applyBorder="1" applyAlignment="1">
      <alignment horizontal="center"/>
    </xf>
    <xf numFmtId="0" fontId="25" fillId="0" borderId="25" xfId="0" applyFont="1" applyBorder="1" applyAlignment="1">
      <alignment horizontal="center"/>
    </xf>
    <xf numFmtId="0" fontId="25" fillId="0" borderId="26" xfId="0" applyFont="1" applyBorder="1" applyAlignment="1">
      <alignment horizontal="center"/>
    </xf>
    <xf numFmtId="0" fontId="25" fillId="0" borderId="12" xfId="47" applyFont="1" applyBorder="1" applyAlignment="1">
      <alignment horizontal="left" vertical="center" wrapText="1"/>
    </xf>
    <xf numFmtId="0" fontId="25" fillId="0" borderId="11" xfId="47" applyFont="1" applyBorder="1" applyAlignment="1">
      <alignment horizontal="left" vertical="center" wrapText="1"/>
    </xf>
    <xf numFmtId="0" fontId="25" fillId="0" borderId="17" xfId="47" applyFont="1" applyBorder="1" applyAlignment="1">
      <alignment horizontal="left" vertical="center" wrapText="1"/>
    </xf>
    <xf numFmtId="0" fontId="25" fillId="0" borderId="12" xfId="47" applyFont="1" applyBorder="1" applyAlignment="1">
      <alignment horizontal="left" vertical="center"/>
    </xf>
    <xf numFmtId="0" fontId="25" fillId="0" borderId="11" xfId="47" applyFont="1" applyBorder="1" applyAlignment="1">
      <alignment horizontal="left" vertical="center"/>
    </xf>
    <xf numFmtId="0" fontId="25" fillId="0" borderId="17" xfId="47" applyFont="1" applyBorder="1" applyAlignment="1">
      <alignment horizontal="left" vertical="center"/>
    </xf>
    <xf numFmtId="0" fontId="22" fillId="18" borderId="12" xfId="0" applyFont="1" applyFill="1" applyBorder="1" applyAlignment="1">
      <alignment horizontal="center"/>
    </xf>
    <xf numFmtId="0" fontId="22" fillId="18" borderId="11" xfId="0" applyFont="1" applyFill="1" applyBorder="1" applyAlignment="1">
      <alignment horizontal="center"/>
    </xf>
    <xf numFmtId="0" fontId="22" fillId="18" borderId="17" xfId="0" applyFont="1" applyFill="1" applyBorder="1" applyAlignment="1">
      <alignment horizontal="center"/>
    </xf>
  </cellXfs>
  <cellStyles count="5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2 2" xfId="53" xr:uid="{A1E8422B-0B94-4700-B8BD-967A74E27C80}"/>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xfId="35" builtinId="8"/>
    <cellStyle name="Input" xfId="36" builtinId="20" customBuiltin="1"/>
    <cellStyle name="Linked Cell" xfId="37" builtinId="24" customBuiltin="1"/>
    <cellStyle name="Neutral" xfId="38" builtinId="28" customBuiltin="1"/>
    <cellStyle name="Normal" xfId="0" builtinId="0"/>
    <cellStyle name="Normal 2" xfId="51" xr:uid="{FC439B28-6A2C-46D0-99E7-A8463EF432E1}"/>
    <cellStyle name="Normal 2 2" xfId="52" xr:uid="{BFC74080-96F8-4190-B916-80CCB29CA688}"/>
    <cellStyle name="Normal 2 3" xfId="47" xr:uid="{B3F6F04F-F116-4D0F-B281-61CAEF593E41}"/>
    <cellStyle name="Normal 2 3 2" xfId="49" xr:uid="{2B27C002-315A-4DE2-A737-321A3CC8001B}"/>
    <cellStyle name="Normal 3" xfId="48" xr:uid="{0061F568-A741-4C8A-907C-F20601C336A2}"/>
    <cellStyle name="Normal 4" xfId="46" xr:uid="{0D317ED8-2749-4EBB-896C-61F4084BB4C0}"/>
    <cellStyle name="Normal 5" xfId="54" xr:uid="{1E6ECBEA-CBFF-4D47-8B7D-DF5537F6638C}"/>
    <cellStyle name="Note" xfId="39" builtinId="10" customBuiltin="1"/>
    <cellStyle name="Output" xfId="40" builtinId="21" customBuiltin="1"/>
    <cellStyle name="Percent" xfId="50" builtinId="5"/>
    <cellStyle name="Percent 2" xfId="45" xr:uid="{A314B46A-C9BD-4D06-B146-DFB6EAE7677A}"/>
    <cellStyle name="Percent 6" xfId="41" xr:uid="{FD4951C1-EC9B-4C60-B962-E7A82C9EFCA9}"/>
    <cellStyle name="Title" xfId="42" builtinId="15" customBuiltin="1"/>
    <cellStyle name="Total" xfId="43" builtinId="25" customBuiltin="1"/>
    <cellStyle name="Warning Text" xfId="44" builtinId="11" customBuiltin="1"/>
  </cellStyles>
  <dxfs count="6">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1.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4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1.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2.png"/></Relationships>
</file>

<file path=xl/drawings/_rels/drawing52.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53.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2.png"/></Relationships>
</file>

<file path=xl/drawings/_rels/drawing54.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5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3.png"/></Relationships>
</file>

<file path=xl/drawings/_rels/drawing56.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57.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58.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59.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drawing60.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21.png"/></Relationships>
</file>

<file path=xl/drawings/_rels/drawing61.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_rels/drawing62.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5.png"/></Relationships>
</file>

<file path=xl/drawings/_rels/drawing63.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5.png"/></Relationships>
</file>

<file path=xl/drawings/_rels/drawing6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25.png"/></Relationships>
</file>

<file path=xl/drawings/_rels/drawing65.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6.png"/></Relationships>
</file>

<file path=xl/drawings/_rels/drawing66.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67.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3</xdr:col>
      <xdr:colOff>57150</xdr:colOff>
      <xdr:row>2</xdr:row>
      <xdr:rowOff>101600</xdr:rowOff>
    </xdr:from>
    <xdr:to>
      <xdr:col>4</xdr:col>
      <xdr:colOff>0</xdr:colOff>
      <xdr:row>6</xdr:row>
      <xdr:rowOff>19050</xdr:rowOff>
    </xdr:to>
    <xdr:pic>
      <xdr:nvPicPr>
        <xdr:cNvPr id="1037" name="Picture 8">
          <a:extLst>
            <a:ext uri="{FF2B5EF4-FFF2-40B4-BE49-F238E27FC236}">
              <a16:creationId xmlns:a16="http://schemas.microsoft.com/office/drawing/2014/main" id="{5994EF24-A75D-551D-C7C1-3A8243EB52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17250" y="425450"/>
          <a:ext cx="2089150" cy="65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76200</xdr:colOff>
      <xdr:row>2</xdr:row>
      <xdr:rowOff>95250</xdr:rowOff>
    </xdr:from>
    <xdr:to>
      <xdr:col>3</xdr:col>
      <xdr:colOff>0</xdr:colOff>
      <xdr:row>6</xdr:row>
      <xdr:rowOff>25400</xdr:rowOff>
    </xdr:to>
    <xdr:pic>
      <xdr:nvPicPr>
        <xdr:cNvPr id="1038" name="Picture 10">
          <a:extLst>
            <a:ext uri="{FF2B5EF4-FFF2-40B4-BE49-F238E27FC236}">
              <a16:creationId xmlns:a16="http://schemas.microsoft.com/office/drawing/2014/main" id="{DE8552EE-89AB-9B7D-ECC4-EBB154303E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88500" y="419100"/>
          <a:ext cx="2070100"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82550</xdr:colOff>
      <xdr:row>2</xdr:row>
      <xdr:rowOff>76200</xdr:rowOff>
    </xdr:from>
    <xdr:to>
      <xdr:col>3</xdr:col>
      <xdr:colOff>2133600</xdr:colOff>
      <xdr:row>6</xdr:row>
      <xdr:rowOff>25400</xdr:rowOff>
    </xdr:to>
    <xdr:pic>
      <xdr:nvPicPr>
        <xdr:cNvPr id="2061" name="Picture 6">
          <a:extLst>
            <a:ext uri="{FF2B5EF4-FFF2-40B4-BE49-F238E27FC236}">
              <a16:creationId xmlns:a16="http://schemas.microsoft.com/office/drawing/2014/main" id="{A8BE2B50-AC20-20F6-C44F-0E0D015AB3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42650" y="400050"/>
          <a:ext cx="2051050"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57150</xdr:rowOff>
    </xdr:from>
    <xdr:to>
      <xdr:col>2</xdr:col>
      <xdr:colOff>2114550</xdr:colOff>
      <xdr:row>6</xdr:row>
      <xdr:rowOff>38100</xdr:rowOff>
    </xdr:to>
    <xdr:pic>
      <xdr:nvPicPr>
        <xdr:cNvPr id="2062" name="Picture 8">
          <a:extLst>
            <a:ext uri="{FF2B5EF4-FFF2-40B4-BE49-F238E27FC236}">
              <a16:creationId xmlns:a16="http://schemas.microsoft.com/office/drawing/2014/main" id="{23581CE8-BD05-19E6-9329-2BB08D82A2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50400" y="381000"/>
          <a:ext cx="2076450" cy="717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12700</xdr:colOff>
      <xdr:row>2</xdr:row>
      <xdr:rowOff>82550</xdr:rowOff>
    </xdr:from>
    <xdr:to>
      <xdr:col>4</xdr:col>
      <xdr:colOff>0</xdr:colOff>
      <xdr:row>6</xdr:row>
      <xdr:rowOff>177800</xdr:rowOff>
    </xdr:to>
    <xdr:pic>
      <xdr:nvPicPr>
        <xdr:cNvPr id="3085" name="Picture 3">
          <a:extLst>
            <a:ext uri="{FF2B5EF4-FFF2-40B4-BE49-F238E27FC236}">
              <a16:creationId xmlns:a16="http://schemas.microsoft.com/office/drawing/2014/main" id="{1439C7F6-8D38-4105-2CD2-7E38C9B942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0000" y="406400"/>
          <a:ext cx="2133600" cy="101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107950</xdr:colOff>
      <xdr:row>2</xdr:row>
      <xdr:rowOff>82550</xdr:rowOff>
    </xdr:from>
    <xdr:to>
      <xdr:col>3</xdr:col>
      <xdr:colOff>0</xdr:colOff>
      <xdr:row>6</xdr:row>
      <xdr:rowOff>160482</xdr:rowOff>
    </xdr:to>
    <xdr:pic>
      <xdr:nvPicPr>
        <xdr:cNvPr id="3086" name="Picture 6">
          <a:extLst>
            <a:ext uri="{FF2B5EF4-FFF2-40B4-BE49-F238E27FC236}">
              <a16:creationId xmlns:a16="http://schemas.microsoft.com/office/drawing/2014/main" id="{17DEBD66-BAEB-5E8C-D3DA-DBF62CC225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38950" y="406400"/>
          <a:ext cx="2038350" cy="9986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12700</xdr:colOff>
      <xdr:row>2</xdr:row>
      <xdr:rowOff>95250</xdr:rowOff>
    </xdr:from>
    <xdr:to>
      <xdr:col>4</xdr:col>
      <xdr:colOff>12700</xdr:colOff>
      <xdr:row>6</xdr:row>
      <xdr:rowOff>152400</xdr:rowOff>
    </xdr:to>
    <xdr:pic>
      <xdr:nvPicPr>
        <xdr:cNvPr id="5133" name="Picture 1">
          <a:extLst>
            <a:ext uri="{FF2B5EF4-FFF2-40B4-BE49-F238E27FC236}">
              <a16:creationId xmlns:a16="http://schemas.microsoft.com/office/drawing/2014/main" id="{54BC71A8-A025-45B1-138A-7D6C2472E9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0000" y="419100"/>
          <a:ext cx="2146300" cy="793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63500</xdr:rowOff>
    </xdr:from>
    <xdr:to>
      <xdr:col>3</xdr:col>
      <xdr:colOff>0</xdr:colOff>
      <xdr:row>6</xdr:row>
      <xdr:rowOff>158448</xdr:rowOff>
    </xdr:to>
    <xdr:pic>
      <xdr:nvPicPr>
        <xdr:cNvPr id="5134" name="Picture 2">
          <a:extLst>
            <a:ext uri="{FF2B5EF4-FFF2-40B4-BE49-F238E27FC236}">
              <a16:creationId xmlns:a16="http://schemas.microsoft.com/office/drawing/2014/main" id="{65216FFB-3D98-0D45-584A-FEC54A1252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9100" y="387350"/>
          <a:ext cx="2108200" cy="831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101600</xdr:colOff>
      <xdr:row>2</xdr:row>
      <xdr:rowOff>120650</xdr:rowOff>
    </xdr:from>
    <xdr:to>
      <xdr:col>4</xdr:col>
      <xdr:colOff>0</xdr:colOff>
      <xdr:row>6</xdr:row>
      <xdr:rowOff>76200</xdr:rowOff>
    </xdr:to>
    <xdr:pic>
      <xdr:nvPicPr>
        <xdr:cNvPr id="6157" name="Picture 1">
          <a:extLst>
            <a:ext uri="{FF2B5EF4-FFF2-40B4-BE49-F238E27FC236}">
              <a16:creationId xmlns:a16="http://schemas.microsoft.com/office/drawing/2014/main" id="{7BAE8C29-F652-9342-9151-13AC0B090D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61700" y="444500"/>
          <a:ext cx="2044700" cy="692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88900</xdr:colOff>
      <xdr:row>2</xdr:row>
      <xdr:rowOff>95250</xdr:rowOff>
    </xdr:from>
    <xdr:to>
      <xdr:col>3</xdr:col>
      <xdr:colOff>0</xdr:colOff>
      <xdr:row>6</xdr:row>
      <xdr:rowOff>120650</xdr:rowOff>
    </xdr:to>
    <xdr:pic>
      <xdr:nvPicPr>
        <xdr:cNvPr id="6158" name="Picture 2">
          <a:extLst>
            <a:ext uri="{FF2B5EF4-FFF2-40B4-BE49-F238E27FC236}">
              <a16:creationId xmlns:a16="http://schemas.microsoft.com/office/drawing/2014/main" id="{298228AC-A16F-F199-DFF7-253303A5E1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01200" y="419100"/>
          <a:ext cx="2057400"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57150</xdr:colOff>
      <xdr:row>2</xdr:row>
      <xdr:rowOff>25400</xdr:rowOff>
    </xdr:from>
    <xdr:to>
      <xdr:col>3</xdr:col>
      <xdr:colOff>2133600</xdr:colOff>
      <xdr:row>6</xdr:row>
      <xdr:rowOff>152400</xdr:rowOff>
    </xdr:to>
    <xdr:pic>
      <xdr:nvPicPr>
        <xdr:cNvPr id="7181" name="Picture 5">
          <a:extLst>
            <a:ext uri="{FF2B5EF4-FFF2-40B4-BE49-F238E27FC236}">
              <a16:creationId xmlns:a16="http://schemas.microsoft.com/office/drawing/2014/main" id="{97E8E391-7B16-727D-736F-EF95DEA1E7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34450" y="349250"/>
          <a:ext cx="2076450" cy="863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2</xdr:row>
      <xdr:rowOff>44450</xdr:rowOff>
    </xdr:from>
    <xdr:to>
      <xdr:col>3</xdr:col>
      <xdr:colOff>0</xdr:colOff>
      <xdr:row>6</xdr:row>
      <xdr:rowOff>171450</xdr:rowOff>
    </xdr:to>
    <xdr:pic>
      <xdr:nvPicPr>
        <xdr:cNvPr id="7182" name="Picture 6">
          <a:extLst>
            <a:ext uri="{FF2B5EF4-FFF2-40B4-BE49-F238E27FC236}">
              <a16:creationId xmlns:a16="http://schemas.microsoft.com/office/drawing/2014/main" id="{00268544-59A3-006E-724D-B9281508F2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88150" y="368300"/>
          <a:ext cx="2089150" cy="863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19050</xdr:colOff>
      <xdr:row>2</xdr:row>
      <xdr:rowOff>44450</xdr:rowOff>
    </xdr:from>
    <xdr:to>
      <xdr:col>4</xdr:col>
      <xdr:colOff>0</xdr:colOff>
      <xdr:row>6</xdr:row>
      <xdr:rowOff>25400</xdr:rowOff>
    </xdr:to>
    <xdr:pic>
      <xdr:nvPicPr>
        <xdr:cNvPr id="8205" name="Picture 1">
          <a:extLst>
            <a:ext uri="{FF2B5EF4-FFF2-40B4-BE49-F238E27FC236}">
              <a16:creationId xmlns:a16="http://schemas.microsoft.com/office/drawing/2014/main" id="{675022D1-8E6B-B31F-4E7D-D45A3822DD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79150" y="368300"/>
          <a:ext cx="2127250" cy="717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139700</xdr:colOff>
      <xdr:row>2</xdr:row>
      <xdr:rowOff>25400</xdr:rowOff>
    </xdr:from>
    <xdr:to>
      <xdr:col>3</xdr:col>
      <xdr:colOff>0</xdr:colOff>
      <xdr:row>6</xdr:row>
      <xdr:rowOff>38100</xdr:rowOff>
    </xdr:to>
    <xdr:pic>
      <xdr:nvPicPr>
        <xdr:cNvPr id="8206" name="Picture 2">
          <a:extLst>
            <a:ext uri="{FF2B5EF4-FFF2-40B4-BE49-F238E27FC236}">
              <a16:creationId xmlns:a16="http://schemas.microsoft.com/office/drawing/2014/main" id="{A2DA0CC6-7940-58D5-C1CE-5600BD96A6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52000" y="349250"/>
          <a:ext cx="2006600" cy="749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38100</xdr:colOff>
      <xdr:row>2</xdr:row>
      <xdr:rowOff>82550</xdr:rowOff>
    </xdr:from>
    <xdr:to>
      <xdr:col>3</xdr:col>
      <xdr:colOff>2089150</xdr:colOff>
      <xdr:row>5</xdr:row>
      <xdr:rowOff>273050</xdr:rowOff>
    </xdr:to>
    <xdr:pic>
      <xdr:nvPicPr>
        <xdr:cNvPr id="9229" name="Picture 1">
          <a:extLst>
            <a:ext uri="{FF2B5EF4-FFF2-40B4-BE49-F238E27FC236}">
              <a16:creationId xmlns:a16="http://schemas.microsoft.com/office/drawing/2014/main" id="{703D22A2-3974-6A03-E4BF-1B6E75AFC7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15400" y="406400"/>
          <a:ext cx="205105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76200</xdr:rowOff>
    </xdr:from>
    <xdr:to>
      <xdr:col>2</xdr:col>
      <xdr:colOff>2108200</xdr:colOff>
      <xdr:row>5</xdr:row>
      <xdr:rowOff>272084</xdr:rowOff>
    </xdr:to>
    <xdr:pic>
      <xdr:nvPicPr>
        <xdr:cNvPr id="9230" name="Picture 2">
          <a:extLst>
            <a:ext uri="{FF2B5EF4-FFF2-40B4-BE49-F238E27FC236}">
              <a16:creationId xmlns:a16="http://schemas.microsoft.com/office/drawing/2014/main" id="{776D87B1-D754-FF02-B053-00F1E9CC53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9100" y="400050"/>
          <a:ext cx="2070100" cy="7483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76200</xdr:colOff>
      <xdr:row>2</xdr:row>
      <xdr:rowOff>57150</xdr:rowOff>
    </xdr:from>
    <xdr:to>
      <xdr:col>2</xdr:col>
      <xdr:colOff>2127250</xdr:colOff>
      <xdr:row>5</xdr:row>
      <xdr:rowOff>325709</xdr:rowOff>
    </xdr:to>
    <xdr:pic>
      <xdr:nvPicPr>
        <xdr:cNvPr id="10253" name="Picture 2">
          <a:extLst>
            <a:ext uri="{FF2B5EF4-FFF2-40B4-BE49-F238E27FC236}">
              <a16:creationId xmlns:a16="http://schemas.microsoft.com/office/drawing/2014/main" id="{EB5EED55-237C-09D4-2E2B-BAED74C83B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07200" y="381000"/>
          <a:ext cx="2051050" cy="8210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88900</xdr:colOff>
      <xdr:row>2</xdr:row>
      <xdr:rowOff>63500</xdr:rowOff>
    </xdr:from>
    <xdr:to>
      <xdr:col>4</xdr:col>
      <xdr:colOff>0</xdr:colOff>
      <xdr:row>5</xdr:row>
      <xdr:rowOff>298450</xdr:rowOff>
    </xdr:to>
    <xdr:pic>
      <xdr:nvPicPr>
        <xdr:cNvPr id="10254" name="Picture 2">
          <a:extLst>
            <a:ext uri="{FF2B5EF4-FFF2-40B4-BE49-F238E27FC236}">
              <a16:creationId xmlns:a16="http://schemas.microsoft.com/office/drawing/2014/main" id="{2A8209EF-B45C-1E6D-2B52-A80802ECCE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66200" y="387350"/>
          <a:ext cx="2057400" cy="78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57150</xdr:colOff>
      <xdr:row>2</xdr:row>
      <xdr:rowOff>57150</xdr:rowOff>
    </xdr:from>
    <xdr:to>
      <xdr:col>3</xdr:col>
      <xdr:colOff>2114550</xdr:colOff>
      <xdr:row>6</xdr:row>
      <xdr:rowOff>107950</xdr:rowOff>
    </xdr:to>
    <xdr:pic>
      <xdr:nvPicPr>
        <xdr:cNvPr id="11277" name="Picture 1">
          <a:extLst>
            <a:ext uri="{FF2B5EF4-FFF2-40B4-BE49-F238E27FC236}">
              <a16:creationId xmlns:a16="http://schemas.microsoft.com/office/drawing/2014/main" id="{3E26FC7C-218D-A68B-4E4E-CB810A2016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34450" y="381000"/>
          <a:ext cx="2057400" cy="78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19050</xdr:colOff>
      <xdr:row>2</xdr:row>
      <xdr:rowOff>57150</xdr:rowOff>
    </xdr:from>
    <xdr:to>
      <xdr:col>2</xdr:col>
      <xdr:colOff>2108200</xdr:colOff>
      <xdr:row>6</xdr:row>
      <xdr:rowOff>107950</xdr:rowOff>
    </xdr:to>
    <xdr:pic>
      <xdr:nvPicPr>
        <xdr:cNvPr id="11278" name="Picture 2">
          <a:extLst>
            <a:ext uri="{FF2B5EF4-FFF2-40B4-BE49-F238E27FC236}">
              <a16:creationId xmlns:a16="http://schemas.microsoft.com/office/drawing/2014/main" id="{97833766-6FA7-3F66-4462-75DC652149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50050" y="381000"/>
          <a:ext cx="2089150" cy="78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139700</xdr:colOff>
      <xdr:row>2</xdr:row>
      <xdr:rowOff>25400</xdr:rowOff>
    </xdr:from>
    <xdr:to>
      <xdr:col>4</xdr:col>
      <xdr:colOff>0</xdr:colOff>
      <xdr:row>6</xdr:row>
      <xdr:rowOff>146050</xdr:rowOff>
    </xdr:to>
    <xdr:pic>
      <xdr:nvPicPr>
        <xdr:cNvPr id="12301" name="Picture 3">
          <a:extLst>
            <a:ext uri="{FF2B5EF4-FFF2-40B4-BE49-F238E27FC236}">
              <a16:creationId xmlns:a16="http://schemas.microsoft.com/office/drawing/2014/main" id="{12F37D19-50C3-4BFF-CB94-4031C68161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17000" y="349250"/>
          <a:ext cx="200660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120650</xdr:colOff>
      <xdr:row>2</xdr:row>
      <xdr:rowOff>25400</xdr:rowOff>
    </xdr:from>
    <xdr:to>
      <xdr:col>2</xdr:col>
      <xdr:colOff>2127250</xdr:colOff>
      <xdr:row>6</xdr:row>
      <xdr:rowOff>146050</xdr:rowOff>
    </xdr:to>
    <xdr:pic>
      <xdr:nvPicPr>
        <xdr:cNvPr id="12302" name="Picture 4">
          <a:extLst>
            <a:ext uri="{FF2B5EF4-FFF2-40B4-BE49-F238E27FC236}">
              <a16:creationId xmlns:a16="http://schemas.microsoft.com/office/drawing/2014/main" id="{18CD7355-010F-2D3B-9718-6CF6D4EDFD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51650" y="349250"/>
          <a:ext cx="200660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76200</xdr:colOff>
      <xdr:row>2</xdr:row>
      <xdr:rowOff>6350</xdr:rowOff>
    </xdr:from>
    <xdr:to>
      <xdr:col>3</xdr:col>
      <xdr:colOff>2063750</xdr:colOff>
      <xdr:row>7</xdr:row>
      <xdr:rowOff>6350</xdr:rowOff>
    </xdr:to>
    <xdr:pic>
      <xdr:nvPicPr>
        <xdr:cNvPr id="13325" name="Picture 3">
          <a:extLst>
            <a:ext uri="{FF2B5EF4-FFF2-40B4-BE49-F238E27FC236}">
              <a16:creationId xmlns:a16="http://schemas.microsoft.com/office/drawing/2014/main" id="{3D93BEF2-DC35-6FA1-29F3-76947E7BA6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330200"/>
          <a:ext cx="1987550" cy="920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19050</xdr:colOff>
      <xdr:row>2</xdr:row>
      <xdr:rowOff>25400</xdr:rowOff>
    </xdr:from>
    <xdr:to>
      <xdr:col>2</xdr:col>
      <xdr:colOff>2089150</xdr:colOff>
      <xdr:row>7</xdr:row>
      <xdr:rowOff>8860</xdr:rowOff>
    </xdr:to>
    <xdr:pic>
      <xdr:nvPicPr>
        <xdr:cNvPr id="13326" name="Picture 4">
          <a:extLst>
            <a:ext uri="{FF2B5EF4-FFF2-40B4-BE49-F238E27FC236}">
              <a16:creationId xmlns:a16="http://schemas.microsoft.com/office/drawing/2014/main" id="{B4E9CA7A-0510-068B-7036-4002C9131E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50050" y="349250"/>
          <a:ext cx="2070100" cy="9042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69850</xdr:colOff>
      <xdr:row>2</xdr:row>
      <xdr:rowOff>57150</xdr:rowOff>
    </xdr:from>
    <xdr:to>
      <xdr:col>4</xdr:col>
      <xdr:colOff>0</xdr:colOff>
      <xdr:row>6</xdr:row>
      <xdr:rowOff>44450</xdr:rowOff>
    </xdr:to>
    <xdr:pic>
      <xdr:nvPicPr>
        <xdr:cNvPr id="14349" name="Picture 3">
          <a:extLst>
            <a:ext uri="{FF2B5EF4-FFF2-40B4-BE49-F238E27FC236}">
              <a16:creationId xmlns:a16="http://schemas.microsoft.com/office/drawing/2014/main" id="{9C6FC6EF-3BDA-7988-2D18-14BD85E479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29950" y="381000"/>
          <a:ext cx="2076450"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101600</xdr:colOff>
      <xdr:row>2</xdr:row>
      <xdr:rowOff>38100</xdr:rowOff>
    </xdr:from>
    <xdr:to>
      <xdr:col>3</xdr:col>
      <xdr:colOff>0</xdr:colOff>
      <xdr:row>6</xdr:row>
      <xdr:rowOff>38100</xdr:rowOff>
    </xdr:to>
    <xdr:pic>
      <xdr:nvPicPr>
        <xdr:cNvPr id="14350" name="Picture 4">
          <a:extLst>
            <a:ext uri="{FF2B5EF4-FFF2-40B4-BE49-F238E27FC236}">
              <a16:creationId xmlns:a16="http://schemas.microsoft.com/office/drawing/2014/main" id="{7441FC4D-494C-17D9-C3E1-19E9E40FB4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13900" y="361950"/>
          <a:ext cx="2044700" cy="736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139700</xdr:colOff>
      <xdr:row>2</xdr:row>
      <xdr:rowOff>63500</xdr:rowOff>
    </xdr:from>
    <xdr:to>
      <xdr:col>3</xdr:col>
      <xdr:colOff>2127250</xdr:colOff>
      <xdr:row>6</xdr:row>
      <xdr:rowOff>57150</xdr:rowOff>
    </xdr:to>
    <xdr:pic>
      <xdr:nvPicPr>
        <xdr:cNvPr id="15373" name="Picture 3">
          <a:extLst>
            <a:ext uri="{FF2B5EF4-FFF2-40B4-BE49-F238E27FC236}">
              <a16:creationId xmlns:a16="http://schemas.microsoft.com/office/drawing/2014/main" id="{7841301B-BFB6-B86F-8A6E-11BD8E4A2E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99800" y="387350"/>
          <a:ext cx="1987550" cy="730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19050</xdr:rowOff>
    </xdr:from>
    <xdr:to>
      <xdr:col>2</xdr:col>
      <xdr:colOff>2139950</xdr:colOff>
      <xdr:row>6</xdr:row>
      <xdr:rowOff>57150</xdr:rowOff>
    </xdr:to>
    <xdr:pic>
      <xdr:nvPicPr>
        <xdr:cNvPr id="15374" name="Picture 4">
          <a:extLst>
            <a:ext uri="{FF2B5EF4-FFF2-40B4-BE49-F238E27FC236}">
              <a16:creationId xmlns:a16="http://schemas.microsoft.com/office/drawing/2014/main" id="{E4A37856-7464-623C-3F64-34E8639D79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44050" y="342900"/>
          <a:ext cx="2108200" cy="774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88900</xdr:colOff>
      <xdr:row>2</xdr:row>
      <xdr:rowOff>139700</xdr:rowOff>
    </xdr:from>
    <xdr:to>
      <xdr:col>4</xdr:col>
      <xdr:colOff>0</xdr:colOff>
      <xdr:row>6</xdr:row>
      <xdr:rowOff>266700</xdr:rowOff>
    </xdr:to>
    <xdr:pic>
      <xdr:nvPicPr>
        <xdr:cNvPr id="16397" name="Picture 1">
          <a:extLst>
            <a:ext uri="{FF2B5EF4-FFF2-40B4-BE49-F238E27FC236}">
              <a16:creationId xmlns:a16="http://schemas.microsoft.com/office/drawing/2014/main" id="{19170972-9539-2270-2515-4DF5B49DAC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49000" y="463550"/>
          <a:ext cx="2057400" cy="863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76200</xdr:colOff>
      <xdr:row>2</xdr:row>
      <xdr:rowOff>95250</xdr:rowOff>
    </xdr:from>
    <xdr:to>
      <xdr:col>3</xdr:col>
      <xdr:colOff>0</xdr:colOff>
      <xdr:row>6</xdr:row>
      <xdr:rowOff>266700</xdr:rowOff>
    </xdr:to>
    <xdr:pic>
      <xdr:nvPicPr>
        <xdr:cNvPr id="16398" name="Picture 2">
          <a:extLst>
            <a:ext uri="{FF2B5EF4-FFF2-40B4-BE49-F238E27FC236}">
              <a16:creationId xmlns:a16="http://schemas.microsoft.com/office/drawing/2014/main" id="{5B11FD87-8CCA-E7CF-66F5-D029819D8F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88500" y="419100"/>
          <a:ext cx="2070100" cy="908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3</xdr:col>
      <xdr:colOff>88900</xdr:colOff>
      <xdr:row>2</xdr:row>
      <xdr:rowOff>25400</xdr:rowOff>
    </xdr:from>
    <xdr:to>
      <xdr:col>4</xdr:col>
      <xdr:colOff>0</xdr:colOff>
      <xdr:row>7</xdr:row>
      <xdr:rowOff>152400</xdr:rowOff>
    </xdr:to>
    <xdr:pic>
      <xdr:nvPicPr>
        <xdr:cNvPr id="80899" name="Picture 5">
          <a:extLst>
            <a:ext uri="{FF2B5EF4-FFF2-40B4-BE49-F238E27FC236}">
              <a16:creationId xmlns:a16="http://schemas.microsoft.com/office/drawing/2014/main" id="{59A99210-3FB8-EEBB-41B6-BE2A0A7354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6200" y="349250"/>
          <a:ext cx="20574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127000</xdr:colOff>
      <xdr:row>2</xdr:row>
      <xdr:rowOff>44450</xdr:rowOff>
    </xdr:from>
    <xdr:to>
      <xdr:col>3</xdr:col>
      <xdr:colOff>0</xdr:colOff>
      <xdr:row>7</xdr:row>
      <xdr:rowOff>114300</xdr:rowOff>
    </xdr:to>
    <xdr:pic>
      <xdr:nvPicPr>
        <xdr:cNvPr id="80900" name="Picture 6">
          <a:extLst>
            <a:ext uri="{FF2B5EF4-FFF2-40B4-BE49-F238E27FC236}">
              <a16:creationId xmlns:a16="http://schemas.microsoft.com/office/drawing/2014/main" id="{1CC86AB6-D940-6AD3-8126-46281CB0F8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58000" y="368300"/>
          <a:ext cx="201930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57150</xdr:colOff>
      <xdr:row>2</xdr:row>
      <xdr:rowOff>63500</xdr:rowOff>
    </xdr:from>
    <xdr:to>
      <xdr:col>4</xdr:col>
      <xdr:colOff>0</xdr:colOff>
      <xdr:row>6</xdr:row>
      <xdr:rowOff>44450</xdr:rowOff>
    </xdr:to>
    <xdr:pic>
      <xdr:nvPicPr>
        <xdr:cNvPr id="17421" name="Picture 3">
          <a:extLst>
            <a:ext uri="{FF2B5EF4-FFF2-40B4-BE49-F238E27FC236}">
              <a16:creationId xmlns:a16="http://schemas.microsoft.com/office/drawing/2014/main" id="{B8EDDD36-FCB8-6C59-93F2-51171906B7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17250" y="387350"/>
          <a:ext cx="2089150" cy="717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50800</xdr:colOff>
      <xdr:row>2</xdr:row>
      <xdr:rowOff>38100</xdr:rowOff>
    </xdr:from>
    <xdr:to>
      <xdr:col>3</xdr:col>
      <xdr:colOff>0</xdr:colOff>
      <xdr:row>6</xdr:row>
      <xdr:rowOff>76200</xdr:rowOff>
    </xdr:to>
    <xdr:pic>
      <xdr:nvPicPr>
        <xdr:cNvPr id="17422" name="Picture 4">
          <a:extLst>
            <a:ext uri="{FF2B5EF4-FFF2-40B4-BE49-F238E27FC236}">
              <a16:creationId xmlns:a16="http://schemas.microsoft.com/office/drawing/2014/main" id="{072C6EF8-8D8B-4107-7737-D58865A525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63100" y="361950"/>
          <a:ext cx="2095500" cy="774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3</xdr:col>
      <xdr:colOff>38100</xdr:colOff>
      <xdr:row>2</xdr:row>
      <xdr:rowOff>76200</xdr:rowOff>
    </xdr:from>
    <xdr:to>
      <xdr:col>3</xdr:col>
      <xdr:colOff>1974850</xdr:colOff>
      <xdr:row>6</xdr:row>
      <xdr:rowOff>133350</xdr:rowOff>
    </xdr:to>
    <xdr:pic>
      <xdr:nvPicPr>
        <xdr:cNvPr id="18445" name="Picture 1">
          <a:extLst>
            <a:ext uri="{FF2B5EF4-FFF2-40B4-BE49-F238E27FC236}">
              <a16:creationId xmlns:a16="http://schemas.microsoft.com/office/drawing/2014/main" id="{D1F71B8C-2FD5-770B-E9A9-26479BADE5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15400" y="400050"/>
          <a:ext cx="1936750" cy="793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12700</xdr:colOff>
      <xdr:row>2</xdr:row>
      <xdr:rowOff>63500</xdr:rowOff>
    </xdr:from>
    <xdr:to>
      <xdr:col>2</xdr:col>
      <xdr:colOff>2089150</xdr:colOff>
      <xdr:row>6</xdr:row>
      <xdr:rowOff>125109</xdr:rowOff>
    </xdr:to>
    <xdr:pic>
      <xdr:nvPicPr>
        <xdr:cNvPr id="18446" name="Picture 2">
          <a:extLst>
            <a:ext uri="{FF2B5EF4-FFF2-40B4-BE49-F238E27FC236}">
              <a16:creationId xmlns:a16="http://schemas.microsoft.com/office/drawing/2014/main" id="{B3E2CE18-BBD5-A68F-0D07-61481D2F35C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43700" y="387350"/>
          <a:ext cx="2076450" cy="7982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3</xdr:col>
      <xdr:colOff>177800</xdr:colOff>
      <xdr:row>2</xdr:row>
      <xdr:rowOff>6350</xdr:rowOff>
    </xdr:from>
    <xdr:to>
      <xdr:col>3</xdr:col>
      <xdr:colOff>2082800</xdr:colOff>
      <xdr:row>6</xdr:row>
      <xdr:rowOff>44450</xdr:rowOff>
    </xdr:to>
    <xdr:pic>
      <xdr:nvPicPr>
        <xdr:cNvPr id="19469" name="Picture 1">
          <a:extLst>
            <a:ext uri="{FF2B5EF4-FFF2-40B4-BE49-F238E27FC236}">
              <a16:creationId xmlns:a16="http://schemas.microsoft.com/office/drawing/2014/main" id="{866FF9CD-5AC1-A940-0E71-815C683F74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37900" y="330200"/>
          <a:ext cx="1905000" cy="774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171450</xdr:colOff>
      <xdr:row>2</xdr:row>
      <xdr:rowOff>25400</xdr:rowOff>
    </xdr:from>
    <xdr:to>
      <xdr:col>3</xdr:col>
      <xdr:colOff>0</xdr:colOff>
      <xdr:row>6</xdr:row>
      <xdr:rowOff>38100</xdr:rowOff>
    </xdr:to>
    <xdr:pic>
      <xdr:nvPicPr>
        <xdr:cNvPr id="19470" name="Picture 2">
          <a:extLst>
            <a:ext uri="{FF2B5EF4-FFF2-40B4-BE49-F238E27FC236}">
              <a16:creationId xmlns:a16="http://schemas.microsoft.com/office/drawing/2014/main" id="{46922187-9873-EBB2-CA7F-04C8794D0C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83750" y="349250"/>
          <a:ext cx="1974850" cy="749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3</xdr:col>
      <xdr:colOff>101600</xdr:colOff>
      <xdr:row>2</xdr:row>
      <xdr:rowOff>82550</xdr:rowOff>
    </xdr:from>
    <xdr:to>
      <xdr:col>3</xdr:col>
      <xdr:colOff>2114550</xdr:colOff>
      <xdr:row>6</xdr:row>
      <xdr:rowOff>6350</xdr:rowOff>
    </xdr:to>
    <xdr:pic>
      <xdr:nvPicPr>
        <xdr:cNvPr id="20493" name="Picture 3">
          <a:extLst>
            <a:ext uri="{FF2B5EF4-FFF2-40B4-BE49-F238E27FC236}">
              <a16:creationId xmlns:a16="http://schemas.microsoft.com/office/drawing/2014/main" id="{AB80D2CE-8386-1FF3-6A93-309174274D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61700" y="406400"/>
          <a:ext cx="2012950" cy="660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107950</xdr:colOff>
      <xdr:row>2</xdr:row>
      <xdr:rowOff>44450</xdr:rowOff>
    </xdr:from>
    <xdr:to>
      <xdr:col>3</xdr:col>
      <xdr:colOff>0</xdr:colOff>
      <xdr:row>6</xdr:row>
      <xdr:rowOff>25400</xdr:rowOff>
    </xdr:to>
    <xdr:pic>
      <xdr:nvPicPr>
        <xdr:cNvPr id="20494" name="Picture 4">
          <a:extLst>
            <a:ext uri="{FF2B5EF4-FFF2-40B4-BE49-F238E27FC236}">
              <a16:creationId xmlns:a16="http://schemas.microsoft.com/office/drawing/2014/main" id="{029BE01A-6C0F-8684-9D90-FF9B6668AC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20250" y="368300"/>
          <a:ext cx="2038350" cy="717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3</xdr:col>
      <xdr:colOff>158750</xdr:colOff>
      <xdr:row>2</xdr:row>
      <xdr:rowOff>101600</xdr:rowOff>
    </xdr:from>
    <xdr:to>
      <xdr:col>3</xdr:col>
      <xdr:colOff>2127250</xdr:colOff>
      <xdr:row>6</xdr:row>
      <xdr:rowOff>133350</xdr:rowOff>
    </xdr:to>
    <xdr:pic>
      <xdr:nvPicPr>
        <xdr:cNvPr id="21517" name="Picture 1">
          <a:extLst>
            <a:ext uri="{FF2B5EF4-FFF2-40B4-BE49-F238E27FC236}">
              <a16:creationId xmlns:a16="http://schemas.microsoft.com/office/drawing/2014/main" id="{9D675512-C2DF-98B9-B0D7-695F4DF575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18850" y="425450"/>
          <a:ext cx="1968500" cy="76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95250</xdr:rowOff>
    </xdr:from>
    <xdr:to>
      <xdr:col>3</xdr:col>
      <xdr:colOff>6350</xdr:colOff>
      <xdr:row>6</xdr:row>
      <xdr:rowOff>133350</xdr:rowOff>
    </xdr:to>
    <xdr:pic>
      <xdr:nvPicPr>
        <xdr:cNvPr id="21518" name="Picture 2">
          <a:extLst>
            <a:ext uri="{FF2B5EF4-FFF2-40B4-BE49-F238E27FC236}">
              <a16:creationId xmlns:a16="http://schemas.microsoft.com/office/drawing/2014/main" id="{447CA07B-D24C-03A5-7901-C401BF9E83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50400" y="419100"/>
          <a:ext cx="2114550" cy="774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3</xdr:col>
      <xdr:colOff>171450</xdr:colOff>
      <xdr:row>2</xdr:row>
      <xdr:rowOff>107950</xdr:rowOff>
    </xdr:from>
    <xdr:to>
      <xdr:col>3</xdr:col>
      <xdr:colOff>2063750</xdr:colOff>
      <xdr:row>6</xdr:row>
      <xdr:rowOff>146050</xdr:rowOff>
    </xdr:to>
    <xdr:pic>
      <xdr:nvPicPr>
        <xdr:cNvPr id="22541" name="Picture 1">
          <a:extLst>
            <a:ext uri="{FF2B5EF4-FFF2-40B4-BE49-F238E27FC236}">
              <a16:creationId xmlns:a16="http://schemas.microsoft.com/office/drawing/2014/main" id="{B9E9BB33-914A-9630-70C7-7721AB71C9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48750" y="431800"/>
          <a:ext cx="1892300" cy="774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50800</xdr:colOff>
      <xdr:row>2</xdr:row>
      <xdr:rowOff>107949</xdr:rowOff>
    </xdr:from>
    <xdr:to>
      <xdr:col>2</xdr:col>
      <xdr:colOff>2089150</xdr:colOff>
      <xdr:row>6</xdr:row>
      <xdr:rowOff>114748</xdr:rowOff>
    </xdr:to>
    <xdr:pic>
      <xdr:nvPicPr>
        <xdr:cNvPr id="22542" name="Picture 2">
          <a:extLst>
            <a:ext uri="{FF2B5EF4-FFF2-40B4-BE49-F238E27FC236}">
              <a16:creationId xmlns:a16="http://schemas.microsoft.com/office/drawing/2014/main" id="{E7EF7DEA-72B3-7788-B45D-03997078A0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81800" y="431799"/>
          <a:ext cx="2038350" cy="7433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3</xdr:col>
      <xdr:colOff>152400</xdr:colOff>
      <xdr:row>2</xdr:row>
      <xdr:rowOff>44450</xdr:rowOff>
    </xdr:from>
    <xdr:to>
      <xdr:col>3</xdr:col>
      <xdr:colOff>2114550</xdr:colOff>
      <xdr:row>6</xdr:row>
      <xdr:rowOff>152400</xdr:rowOff>
    </xdr:to>
    <xdr:pic>
      <xdr:nvPicPr>
        <xdr:cNvPr id="23565" name="Picture 3">
          <a:extLst>
            <a:ext uri="{FF2B5EF4-FFF2-40B4-BE49-F238E27FC236}">
              <a16:creationId xmlns:a16="http://schemas.microsoft.com/office/drawing/2014/main" id="{3F0E6DC1-A92B-ABF1-8B6D-7E7FC492FB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29700" y="368300"/>
          <a:ext cx="1962150" cy="84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25399</xdr:rowOff>
    </xdr:from>
    <xdr:to>
      <xdr:col>3</xdr:col>
      <xdr:colOff>0</xdr:colOff>
      <xdr:row>6</xdr:row>
      <xdr:rowOff>147910</xdr:rowOff>
    </xdr:to>
    <xdr:pic>
      <xdr:nvPicPr>
        <xdr:cNvPr id="23566" name="Picture 4">
          <a:extLst>
            <a:ext uri="{FF2B5EF4-FFF2-40B4-BE49-F238E27FC236}">
              <a16:creationId xmlns:a16="http://schemas.microsoft.com/office/drawing/2014/main" id="{207A8FCC-E16C-37F0-3F4F-E27DC2AC0D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2750" y="349249"/>
          <a:ext cx="2114550" cy="8591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3</xdr:col>
      <xdr:colOff>38100</xdr:colOff>
      <xdr:row>2</xdr:row>
      <xdr:rowOff>95250</xdr:rowOff>
    </xdr:from>
    <xdr:to>
      <xdr:col>4</xdr:col>
      <xdr:colOff>38100</xdr:colOff>
      <xdr:row>6</xdr:row>
      <xdr:rowOff>152400</xdr:rowOff>
    </xdr:to>
    <xdr:pic>
      <xdr:nvPicPr>
        <xdr:cNvPr id="24589" name="Picture 3">
          <a:extLst>
            <a:ext uri="{FF2B5EF4-FFF2-40B4-BE49-F238E27FC236}">
              <a16:creationId xmlns:a16="http://schemas.microsoft.com/office/drawing/2014/main" id="{AC2093DF-EB74-87ED-066F-019EB086C6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15400" y="419100"/>
          <a:ext cx="2146300" cy="793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25400</xdr:rowOff>
    </xdr:from>
    <xdr:to>
      <xdr:col>3</xdr:col>
      <xdr:colOff>6350</xdr:colOff>
      <xdr:row>6</xdr:row>
      <xdr:rowOff>158145</xdr:rowOff>
    </xdr:to>
    <xdr:pic>
      <xdr:nvPicPr>
        <xdr:cNvPr id="24590" name="Picture 4">
          <a:extLst>
            <a:ext uri="{FF2B5EF4-FFF2-40B4-BE49-F238E27FC236}">
              <a16:creationId xmlns:a16="http://schemas.microsoft.com/office/drawing/2014/main" id="{253449A4-066D-2FBC-2862-3F79E7A0D8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2750" y="349250"/>
          <a:ext cx="2120900" cy="8693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3</xdr:col>
      <xdr:colOff>38100</xdr:colOff>
      <xdr:row>2</xdr:row>
      <xdr:rowOff>57150</xdr:rowOff>
    </xdr:from>
    <xdr:to>
      <xdr:col>4</xdr:col>
      <xdr:colOff>0</xdr:colOff>
      <xdr:row>6</xdr:row>
      <xdr:rowOff>57150</xdr:rowOff>
    </xdr:to>
    <xdr:pic>
      <xdr:nvPicPr>
        <xdr:cNvPr id="25613" name="Picture 3">
          <a:extLst>
            <a:ext uri="{FF2B5EF4-FFF2-40B4-BE49-F238E27FC236}">
              <a16:creationId xmlns:a16="http://schemas.microsoft.com/office/drawing/2014/main" id="{516227E0-3B90-E06E-6453-65BD3BBD6A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8200" y="381000"/>
          <a:ext cx="2108200" cy="736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12700</xdr:colOff>
      <xdr:row>2</xdr:row>
      <xdr:rowOff>44450</xdr:rowOff>
    </xdr:from>
    <xdr:to>
      <xdr:col>3</xdr:col>
      <xdr:colOff>0</xdr:colOff>
      <xdr:row>6</xdr:row>
      <xdr:rowOff>38100</xdr:rowOff>
    </xdr:to>
    <xdr:pic>
      <xdr:nvPicPr>
        <xdr:cNvPr id="25614" name="Picture 4">
          <a:extLst>
            <a:ext uri="{FF2B5EF4-FFF2-40B4-BE49-F238E27FC236}">
              <a16:creationId xmlns:a16="http://schemas.microsoft.com/office/drawing/2014/main" id="{E76A3D01-A898-891D-6C9C-185360954C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25000" y="368300"/>
          <a:ext cx="2133600" cy="730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3</xdr:col>
      <xdr:colOff>88900</xdr:colOff>
      <xdr:row>2</xdr:row>
      <xdr:rowOff>25400</xdr:rowOff>
    </xdr:from>
    <xdr:to>
      <xdr:col>4</xdr:col>
      <xdr:colOff>0</xdr:colOff>
      <xdr:row>7</xdr:row>
      <xdr:rowOff>107950</xdr:rowOff>
    </xdr:to>
    <xdr:pic>
      <xdr:nvPicPr>
        <xdr:cNvPr id="26637" name="Picture 5">
          <a:extLst>
            <a:ext uri="{FF2B5EF4-FFF2-40B4-BE49-F238E27FC236}">
              <a16:creationId xmlns:a16="http://schemas.microsoft.com/office/drawing/2014/main" id="{C349A8EC-61EE-E546-1C4F-3A72118D6F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6200" y="349250"/>
          <a:ext cx="2057400" cy="1003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127000</xdr:colOff>
      <xdr:row>2</xdr:row>
      <xdr:rowOff>44450</xdr:rowOff>
    </xdr:from>
    <xdr:to>
      <xdr:col>3</xdr:col>
      <xdr:colOff>0</xdr:colOff>
      <xdr:row>7</xdr:row>
      <xdr:rowOff>110552</xdr:rowOff>
    </xdr:to>
    <xdr:pic>
      <xdr:nvPicPr>
        <xdr:cNvPr id="26638" name="Picture 6">
          <a:extLst>
            <a:ext uri="{FF2B5EF4-FFF2-40B4-BE49-F238E27FC236}">
              <a16:creationId xmlns:a16="http://schemas.microsoft.com/office/drawing/2014/main" id="{AF41073B-A1FC-A63F-D474-4D12E8E981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58000" y="368300"/>
          <a:ext cx="2019300" cy="9868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3</xdr:col>
      <xdr:colOff>88900</xdr:colOff>
      <xdr:row>2</xdr:row>
      <xdr:rowOff>82550</xdr:rowOff>
    </xdr:from>
    <xdr:to>
      <xdr:col>3</xdr:col>
      <xdr:colOff>2133600</xdr:colOff>
      <xdr:row>6</xdr:row>
      <xdr:rowOff>139700</xdr:rowOff>
    </xdr:to>
    <xdr:pic>
      <xdr:nvPicPr>
        <xdr:cNvPr id="27661" name="Picture 1">
          <a:extLst>
            <a:ext uri="{FF2B5EF4-FFF2-40B4-BE49-F238E27FC236}">
              <a16:creationId xmlns:a16="http://schemas.microsoft.com/office/drawing/2014/main" id="{28F9F43A-A7C6-87C2-42B4-5D1466C817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6200" y="406400"/>
          <a:ext cx="2044700" cy="793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76200</xdr:colOff>
      <xdr:row>2</xdr:row>
      <xdr:rowOff>82550</xdr:rowOff>
    </xdr:from>
    <xdr:to>
      <xdr:col>3</xdr:col>
      <xdr:colOff>0</xdr:colOff>
      <xdr:row>6</xdr:row>
      <xdr:rowOff>139700</xdr:rowOff>
    </xdr:to>
    <xdr:pic>
      <xdr:nvPicPr>
        <xdr:cNvPr id="27662" name="Picture 2">
          <a:extLst>
            <a:ext uri="{FF2B5EF4-FFF2-40B4-BE49-F238E27FC236}">
              <a16:creationId xmlns:a16="http://schemas.microsoft.com/office/drawing/2014/main" id="{8EDE8975-8857-C0ED-8348-374EFA44D3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07200" y="406400"/>
          <a:ext cx="2070100" cy="793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3</xdr:col>
      <xdr:colOff>76200</xdr:colOff>
      <xdr:row>2</xdr:row>
      <xdr:rowOff>44450</xdr:rowOff>
    </xdr:from>
    <xdr:to>
      <xdr:col>3</xdr:col>
      <xdr:colOff>2127250</xdr:colOff>
      <xdr:row>6</xdr:row>
      <xdr:rowOff>44450</xdr:rowOff>
    </xdr:to>
    <xdr:pic>
      <xdr:nvPicPr>
        <xdr:cNvPr id="28685" name="Picture 1">
          <a:extLst>
            <a:ext uri="{FF2B5EF4-FFF2-40B4-BE49-F238E27FC236}">
              <a16:creationId xmlns:a16="http://schemas.microsoft.com/office/drawing/2014/main" id="{F29FF037-7963-ABBB-CEB3-E438886DDB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36300" y="368300"/>
          <a:ext cx="2051050" cy="736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57150</xdr:rowOff>
    </xdr:from>
    <xdr:to>
      <xdr:col>3</xdr:col>
      <xdr:colOff>0</xdr:colOff>
      <xdr:row>6</xdr:row>
      <xdr:rowOff>44450</xdr:rowOff>
    </xdr:to>
    <xdr:pic>
      <xdr:nvPicPr>
        <xdr:cNvPr id="28686" name="Picture 2">
          <a:extLst>
            <a:ext uri="{FF2B5EF4-FFF2-40B4-BE49-F238E27FC236}">
              <a16:creationId xmlns:a16="http://schemas.microsoft.com/office/drawing/2014/main" id="{1002D46D-026E-82DD-C230-DAEA75A91B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50400" y="381000"/>
          <a:ext cx="2108200"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3</xdr:col>
      <xdr:colOff>88900</xdr:colOff>
      <xdr:row>2</xdr:row>
      <xdr:rowOff>57150</xdr:rowOff>
    </xdr:from>
    <xdr:to>
      <xdr:col>3</xdr:col>
      <xdr:colOff>2063750</xdr:colOff>
      <xdr:row>6</xdr:row>
      <xdr:rowOff>152400</xdr:rowOff>
    </xdr:to>
    <xdr:pic>
      <xdr:nvPicPr>
        <xdr:cNvPr id="29722" name="Picture 1">
          <a:extLst>
            <a:ext uri="{FF2B5EF4-FFF2-40B4-BE49-F238E27FC236}">
              <a16:creationId xmlns:a16="http://schemas.microsoft.com/office/drawing/2014/main" id="{B4E95D96-946B-F2EF-F022-E1626EA2B6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6200" y="381000"/>
          <a:ext cx="197485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88900</xdr:colOff>
      <xdr:row>2</xdr:row>
      <xdr:rowOff>82550</xdr:rowOff>
    </xdr:from>
    <xdr:to>
      <xdr:col>2</xdr:col>
      <xdr:colOff>2082800</xdr:colOff>
      <xdr:row>6</xdr:row>
      <xdr:rowOff>133350</xdr:rowOff>
    </xdr:to>
    <xdr:pic>
      <xdr:nvPicPr>
        <xdr:cNvPr id="29723" name="Picture 2">
          <a:extLst>
            <a:ext uri="{FF2B5EF4-FFF2-40B4-BE49-F238E27FC236}">
              <a16:creationId xmlns:a16="http://schemas.microsoft.com/office/drawing/2014/main" id="{B371953E-A3B4-6054-19A6-4CDDF1E1564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819900" y="406400"/>
          <a:ext cx="1993900" cy="78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3</xdr:col>
      <xdr:colOff>57150</xdr:colOff>
      <xdr:row>2</xdr:row>
      <xdr:rowOff>82550</xdr:rowOff>
    </xdr:from>
    <xdr:to>
      <xdr:col>3</xdr:col>
      <xdr:colOff>1974850</xdr:colOff>
      <xdr:row>6</xdr:row>
      <xdr:rowOff>165100</xdr:rowOff>
    </xdr:to>
    <xdr:pic>
      <xdr:nvPicPr>
        <xdr:cNvPr id="30733" name="Picture 1">
          <a:extLst>
            <a:ext uri="{FF2B5EF4-FFF2-40B4-BE49-F238E27FC236}">
              <a16:creationId xmlns:a16="http://schemas.microsoft.com/office/drawing/2014/main" id="{CB8B8A52-6581-BC64-4199-E37E76C478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34450" y="406400"/>
          <a:ext cx="191770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69850</xdr:colOff>
      <xdr:row>2</xdr:row>
      <xdr:rowOff>38100</xdr:rowOff>
    </xdr:from>
    <xdr:to>
      <xdr:col>2</xdr:col>
      <xdr:colOff>2108200</xdr:colOff>
      <xdr:row>6</xdr:row>
      <xdr:rowOff>152359</xdr:rowOff>
    </xdr:to>
    <xdr:pic>
      <xdr:nvPicPr>
        <xdr:cNvPr id="30734" name="Picture 2">
          <a:extLst>
            <a:ext uri="{FF2B5EF4-FFF2-40B4-BE49-F238E27FC236}">
              <a16:creationId xmlns:a16="http://schemas.microsoft.com/office/drawing/2014/main" id="{6884F593-A62B-B9AB-BE31-486E9EA4F0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00850" y="361950"/>
          <a:ext cx="2038350" cy="850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3</xdr:col>
      <xdr:colOff>82550</xdr:colOff>
      <xdr:row>2</xdr:row>
      <xdr:rowOff>95250</xdr:rowOff>
    </xdr:from>
    <xdr:to>
      <xdr:col>3</xdr:col>
      <xdr:colOff>2095500</xdr:colOff>
      <xdr:row>6</xdr:row>
      <xdr:rowOff>25400</xdr:rowOff>
    </xdr:to>
    <xdr:pic>
      <xdr:nvPicPr>
        <xdr:cNvPr id="31757" name="Picture 1">
          <a:extLst>
            <a:ext uri="{FF2B5EF4-FFF2-40B4-BE49-F238E27FC236}">
              <a16:creationId xmlns:a16="http://schemas.microsoft.com/office/drawing/2014/main" id="{8C3A2ABC-F5D4-DB6B-C842-C80B2C5EA7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42650" y="419100"/>
          <a:ext cx="2012950"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63500</xdr:rowOff>
    </xdr:from>
    <xdr:to>
      <xdr:col>3</xdr:col>
      <xdr:colOff>0</xdr:colOff>
      <xdr:row>6</xdr:row>
      <xdr:rowOff>25400</xdr:rowOff>
    </xdr:to>
    <xdr:pic>
      <xdr:nvPicPr>
        <xdr:cNvPr id="31758" name="Picture 2">
          <a:extLst>
            <a:ext uri="{FF2B5EF4-FFF2-40B4-BE49-F238E27FC236}">
              <a16:creationId xmlns:a16="http://schemas.microsoft.com/office/drawing/2014/main" id="{04CDBE64-26C4-B631-561F-EF4B5470BA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50400" y="387350"/>
          <a:ext cx="2108200" cy="698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3</xdr:col>
      <xdr:colOff>76200</xdr:colOff>
      <xdr:row>2</xdr:row>
      <xdr:rowOff>127000</xdr:rowOff>
    </xdr:from>
    <xdr:to>
      <xdr:col>3</xdr:col>
      <xdr:colOff>2057400</xdr:colOff>
      <xdr:row>6</xdr:row>
      <xdr:rowOff>158750</xdr:rowOff>
    </xdr:to>
    <xdr:pic>
      <xdr:nvPicPr>
        <xdr:cNvPr id="32781" name="Picture 1">
          <a:extLst>
            <a:ext uri="{FF2B5EF4-FFF2-40B4-BE49-F238E27FC236}">
              <a16:creationId xmlns:a16="http://schemas.microsoft.com/office/drawing/2014/main" id="{924E666D-AC69-8456-0B7A-2BB930829E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450850"/>
          <a:ext cx="1981200" cy="76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2</xdr:row>
      <xdr:rowOff>76201</xdr:rowOff>
    </xdr:from>
    <xdr:to>
      <xdr:col>2</xdr:col>
      <xdr:colOff>2089150</xdr:colOff>
      <xdr:row>6</xdr:row>
      <xdr:rowOff>151857</xdr:rowOff>
    </xdr:to>
    <xdr:pic>
      <xdr:nvPicPr>
        <xdr:cNvPr id="32782" name="Picture 2">
          <a:extLst>
            <a:ext uri="{FF2B5EF4-FFF2-40B4-BE49-F238E27FC236}">
              <a16:creationId xmlns:a16="http://schemas.microsoft.com/office/drawing/2014/main" id="{7BACBD22-3807-5D06-5BF2-8DFA7B2840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88150" y="400051"/>
          <a:ext cx="2032000" cy="8122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3</xdr:col>
      <xdr:colOff>57150</xdr:colOff>
      <xdr:row>2</xdr:row>
      <xdr:rowOff>95250</xdr:rowOff>
    </xdr:from>
    <xdr:to>
      <xdr:col>3</xdr:col>
      <xdr:colOff>2108200</xdr:colOff>
      <xdr:row>6</xdr:row>
      <xdr:rowOff>152400</xdr:rowOff>
    </xdr:to>
    <xdr:pic>
      <xdr:nvPicPr>
        <xdr:cNvPr id="33805" name="Picture 1">
          <a:extLst>
            <a:ext uri="{FF2B5EF4-FFF2-40B4-BE49-F238E27FC236}">
              <a16:creationId xmlns:a16="http://schemas.microsoft.com/office/drawing/2014/main" id="{E85EFCF2-BA49-E493-AC52-C10D961FF8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34450" y="419100"/>
          <a:ext cx="2051050" cy="793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57150</xdr:rowOff>
    </xdr:from>
    <xdr:to>
      <xdr:col>2</xdr:col>
      <xdr:colOff>2139950</xdr:colOff>
      <xdr:row>6</xdr:row>
      <xdr:rowOff>146698</xdr:rowOff>
    </xdr:to>
    <xdr:pic>
      <xdr:nvPicPr>
        <xdr:cNvPr id="33806" name="Picture 2">
          <a:extLst>
            <a:ext uri="{FF2B5EF4-FFF2-40B4-BE49-F238E27FC236}">
              <a16:creationId xmlns:a16="http://schemas.microsoft.com/office/drawing/2014/main" id="{68E6DCA5-5842-A4C0-BF69-44472BCCB0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2750" y="381000"/>
          <a:ext cx="2108200" cy="8261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3</xdr:col>
      <xdr:colOff>31750</xdr:colOff>
      <xdr:row>2</xdr:row>
      <xdr:rowOff>57150</xdr:rowOff>
    </xdr:from>
    <xdr:to>
      <xdr:col>3</xdr:col>
      <xdr:colOff>2133600</xdr:colOff>
      <xdr:row>6</xdr:row>
      <xdr:rowOff>133350</xdr:rowOff>
    </xdr:to>
    <xdr:pic>
      <xdr:nvPicPr>
        <xdr:cNvPr id="34829" name="Picture 1">
          <a:extLst>
            <a:ext uri="{FF2B5EF4-FFF2-40B4-BE49-F238E27FC236}">
              <a16:creationId xmlns:a16="http://schemas.microsoft.com/office/drawing/2014/main" id="{318A49AF-704C-AB24-10C6-A2D153DCC3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9050" y="381000"/>
          <a:ext cx="210185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2</xdr:row>
      <xdr:rowOff>57150</xdr:rowOff>
    </xdr:from>
    <xdr:to>
      <xdr:col>2</xdr:col>
      <xdr:colOff>2139950</xdr:colOff>
      <xdr:row>6</xdr:row>
      <xdr:rowOff>133350</xdr:rowOff>
    </xdr:to>
    <xdr:pic>
      <xdr:nvPicPr>
        <xdr:cNvPr id="34830" name="Picture 2">
          <a:extLst>
            <a:ext uri="{FF2B5EF4-FFF2-40B4-BE49-F238E27FC236}">
              <a16:creationId xmlns:a16="http://schemas.microsoft.com/office/drawing/2014/main" id="{14419156-C9BC-C878-15CB-76B214A5DB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31000" y="381000"/>
          <a:ext cx="213995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3</xdr:col>
      <xdr:colOff>139700</xdr:colOff>
      <xdr:row>2</xdr:row>
      <xdr:rowOff>0</xdr:rowOff>
    </xdr:from>
    <xdr:to>
      <xdr:col>3</xdr:col>
      <xdr:colOff>2019300</xdr:colOff>
      <xdr:row>6</xdr:row>
      <xdr:rowOff>317500</xdr:rowOff>
    </xdr:to>
    <xdr:pic>
      <xdr:nvPicPr>
        <xdr:cNvPr id="35853" name="Picture 1">
          <a:extLst>
            <a:ext uri="{FF2B5EF4-FFF2-40B4-BE49-F238E27FC236}">
              <a16:creationId xmlns:a16="http://schemas.microsoft.com/office/drawing/2014/main" id="{DB7D4B47-9BC7-08C8-EA04-B4B0963F0A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17000" y="323850"/>
          <a:ext cx="1879600" cy="105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2</xdr:row>
      <xdr:rowOff>38100</xdr:rowOff>
    </xdr:from>
    <xdr:to>
      <xdr:col>2</xdr:col>
      <xdr:colOff>2089150</xdr:colOff>
      <xdr:row>6</xdr:row>
      <xdr:rowOff>326799</xdr:rowOff>
    </xdr:to>
    <xdr:pic>
      <xdr:nvPicPr>
        <xdr:cNvPr id="35854" name="Picture 2">
          <a:extLst>
            <a:ext uri="{FF2B5EF4-FFF2-40B4-BE49-F238E27FC236}">
              <a16:creationId xmlns:a16="http://schemas.microsoft.com/office/drawing/2014/main" id="{E4C9D263-3206-4782-2B1D-114D2A9FD1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88150" y="361950"/>
          <a:ext cx="2032000" cy="1025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3</xdr:col>
      <xdr:colOff>31750</xdr:colOff>
      <xdr:row>2</xdr:row>
      <xdr:rowOff>76200</xdr:rowOff>
    </xdr:from>
    <xdr:to>
      <xdr:col>3</xdr:col>
      <xdr:colOff>2108200</xdr:colOff>
      <xdr:row>6</xdr:row>
      <xdr:rowOff>172216</xdr:rowOff>
    </xdr:to>
    <xdr:pic>
      <xdr:nvPicPr>
        <xdr:cNvPr id="36877" name="Picture 1">
          <a:extLst>
            <a:ext uri="{FF2B5EF4-FFF2-40B4-BE49-F238E27FC236}">
              <a16:creationId xmlns:a16="http://schemas.microsoft.com/office/drawing/2014/main" id="{25836EE8-171F-5A83-E00B-FACF5EE8F7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9050" y="400050"/>
          <a:ext cx="2076450" cy="8326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38100</xdr:rowOff>
    </xdr:from>
    <xdr:to>
      <xdr:col>2</xdr:col>
      <xdr:colOff>2089150</xdr:colOff>
      <xdr:row>6</xdr:row>
      <xdr:rowOff>158750</xdr:rowOff>
    </xdr:to>
    <xdr:pic>
      <xdr:nvPicPr>
        <xdr:cNvPr id="36878" name="Picture 2">
          <a:extLst>
            <a:ext uri="{FF2B5EF4-FFF2-40B4-BE49-F238E27FC236}">
              <a16:creationId xmlns:a16="http://schemas.microsoft.com/office/drawing/2014/main" id="{9F5071A8-85D3-1E9D-CA1F-FFC5EAAB6C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2750" y="361950"/>
          <a:ext cx="205740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3</xdr:col>
      <xdr:colOff>0</xdr:colOff>
      <xdr:row>2</xdr:row>
      <xdr:rowOff>82550</xdr:rowOff>
    </xdr:from>
    <xdr:to>
      <xdr:col>3</xdr:col>
      <xdr:colOff>2044700</xdr:colOff>
      <xdr:row>6</xdr:row>
      <xdr:rowOff>177800</xdr:rowOff>
    </xdr:to>
    <xdr:pic>
      <xdr:nvPicPr>
        <xdr:cNvPr id="37901" name="Picture 1">
          <a:extLst>
            <a:ext uri="{FF2B5EF4-FFF2-40B4-BE49-F238E27FC236}">
              <a16:creationId xmlns:a16="http://schemas.microsoft.com/office/drawing/2014/main" id="{3E87532A-79EB-FA50-17AE-9124963A4C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77300" y="406400"/>
          <a:ext cx="204470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12700</xdr:colOff>
      <xdr:row>2</xdr:row>
      <xdr:rowOff>76200</xdr:rowOff>
    </xdr:from>
    <xdr:to>
      <xdr:col>2</xdr:col>
      <xdr:colOff>2025650</xdr:colOff>
      <xdr:row>6</xdr:row>
      <xdr:rowOff>165550</xdr:rowOff>
    </xdr:to>
    <xdr:pic>
      <xdr:nvPicPr>
        <xdr:cNvPr id="37902" name="Picture 2">
          <a:extLst>
            <a:ext uri="{FF2B5EF4-FFF2-40B4-BE49-F238E27FC236}">
              <a16:creationId xmlns:a16="http://schemas.microsoft.com/office/drawing/2014/main" id="{B0DBDB6B-30F9-F3A4-A03C-2774259C81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43700" y="400050"/>
          <a:ext cx="2012950" cy="825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3</xdr:col>
      <xdr:colOff>19050</xdr:colOff>
      <xdr:row>2</xdr:row>
      <xdr:rowOff>76200</xdr:rowOff>
    </xdr:from>
    <xdr:to>
      <xdr:col>3</xdr:col>
      <xdr:colOff>2038350</xdr:colOff>
      <xdr:row>6</xdr:row>
      <xdr:rowOff>133350</xdr:rowOff>
    </xdr:to>
    <xdr:pic>
      <xdr:nvPicPr>
        <xdr:cNvPr id="38925" name="Picture 5">
          <a:extLst>
            <a:ext uri="{FF2B5EF4-FFF2-40B4-BE49-F238E27FC236}">
              <a16:creationId xmlns:a16="http://schemas.microsoft.com/office/drawing/2014/main" id="{4D2DA6AA-C6D2-851C-31F2-DA811F0A26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6350" y="400050"/>
          <a:ext cx="2019300" cy="793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19050</xdr:colOff>
      <xdr:row>2</xdr:row>
      <xdr:rowOff>76200</xdr:rowOff>
    </xdr:from>
    <xdr:to>
      <xdr:col>2</xdr:col>
      <xdr:colOff>2108200</xdr:colOff>
      <xdr:row>6</xdr:row>
      <xdr:rowOff>127556</xdr:rowOff>
    </xdr:to>
    <xdr:pic>
      <xdr:nvPicPr>
        <xdr:cNvPr id="38926" name="Picture 6">
          <a:extLst>
            <a:ext uri="{FF2B5EF4-FFF2-40B4-BE49-F238E27FC236}">
              <a16:creationId xmlns:a16="http://schemas.microsoft.com/office/drawing/2014/main" id="{681770BA-B7E7-3A21-E3C3-59B5D3C7BA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50050" y="400050"/>
          <a:ext cx="2089150" cy="7879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3</xdr:col>
      <xdr:colOff>82550</xdr:colOff>
      <xdr:row>2</xdr:row>
      <xdr:rowOff>82550</xdr:rowOff>
    </xdr:from>
    <xdr:to>
      <xdr:col>3</xdr:col>
      <xdr:colOff>2095500</xdr:colOff>
      <xdr:row>6</xdr:row>
      <xdr:rowOff>158750</xdr:rowOff>
    </xdr:to>
    <xdr:pic>
      <xdr:nvPicPr>
        <xdr:cNvPr id="39949" name="Picture 1">
          <a:extLst>
            <a:ext uri="{FF2B5EF4-FFF2-40B4-BE49-F238E27FC236}">
              <a16:creationId xmlns:a16="http://schemas.microsoft.com/office/drawing/2014/main" id="{B3459AE6-2562-CCCB-4E2F-500924736B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9850" y="406400"/>
          <a:ext cx="201295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82550</xdr:rowOff>
    </xdr:from>
    <xdr:to>
      <xdr:col>2</xdr:col>
      <xdr:colOff>2089150</xdr:colOff>
      <xdr:row>6</xdr:row>
      <xdr:rowOff>158750</xdr:rowOff>
    </xdr:to>
    <xdr:pic>
      <xdr:nvPicPr>
        <xdr:cNvPr id="39950" name="Picture 2">
          <a:extLst>
            <a:ext uri="{FF2B5EF4-FFF2-40B4-BE49-F238E27FC236}">
              <a16:creationId xmlns:a16="http://schemas.microsoft.com/office/drawing/2014/main" id="{0032288C-E56C-F8B0-09E0-93FB6B6343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9100" y="406400"/>
          <a:ext cx="205105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3</xdr:col>
      <xdr:colOff>139700</xdr:colOff>
      <xdr:row>2</xdr:row>
      <xdr:rowOff>69850</xdr:rowOff>
    </xdr:from>
    <xdr:to>
      <xdr:col>3</xdr:col>
      <xdr:colOff>1968500</xdr:colOff>
      <xdr:row>6</xdr:row>
      <xdr:rowOff>304800</xdr:rowOff>
    </xdr:to>
    <xdr:pic>
      <xdr:nvPicPr>
        <xdr:cNvPr id="40973" name="Picture 1">
          <a:extLst>
            <a:ext uri="{FF2B5EF4-FFF2-40B4-BE49-F238E27FC236}">
              <a16:creationId xmlns:a16="http://schemas.microsoft.com/office/drawing/2014/main" id="{DFAA0201-B10A-D282-CF13-C9C7EB8189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17000" y="393700"/>
          <a:ext cx="1828800"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107950</xdr:colOff>
      <xdr:row>2</xdr:row>
      <xdr:rowOff>25399</xdr:rowOff>
    </xdr:from>
    <xdr:to>
      <xdr:col>2</xdr:col>
      <xdr:colOff>1974850</xdr:colOff>
      <xdr:row>6</xdr:row>
      <xdr:rowOff>300354</xdr:rowOff>
    </xdr:to>
    <xdr:pic>
      <xdr:nvPicPr>
        <xdr:cNvPr id="40974" name="Picture 2">
          <a:extLst>
            <a:ext uri="{FF2B5EF4-FFF2-40B4-BE49-F238E27FC236}">
              <a16:creationId xmlns:a16="http://schemas.microsoft.com/office/drawing/2014/main" id="{A77443A0-36D3-9822-A050-96E5A65A62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38950" y="349249"/>
          <a:ext cx="1866900" cy="10115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3</xdr:col>
      <xdr:colOff>31750</xdr:colOff>
      <xdr:row>2</xdr:row>
      <xdr:rowOff>107950</xdr:rowOff>
    </xdr:from>
    <xdr:to>
      <xdr:col>4</xdr:col>
      <xdr:colOff>0</xdr:colOff>
      <xdr:row>6</xdr:row>
      <xdr:rowOff>95250</xdr:rowOff>
    </xdr:to>
    <xdr:pic>
      <xdr:nvPicPr>
        <xdr:cNvPr id="41997" name="Picture 5">
          <a:extLst>
            <a:ext uri="{FF2B5EF4-FFF2-40B4-BE49-F238E27FC236}">
              <a16:creationId xmlns:a16="http://schemas.microsoft.com/office/drawing/2014/main" id="{581FF454-F61D-A54B-1B86-FCB699FF46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1850" y="431800"/>
          <a:ext cx="2114550"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107950</xdr:colOff>
      <xdr:row>2</xdr:row>
      <xdr:rowOff>57150</xdr:rowOff>
    </xdr:from>
    <xdr:to>
      <xdr:col>2</xdr:col>
      <xdr:colOff>2076450</xdr:colOff>
      <xdr:row>6</xdr:row>
      <xdr:rowOff>101600</xdr:rowOff>
    </xdr:to>
    <xdr:pic>
      <xdr:nvPicPr>
        <xdr:cNvPr id="41998" name="Picture 2">
          <a:extLst>
            <a:ext uri="{FF2B5EF4-FFF2-40B4-BE49-F238E27FC236}">
              <a16:creationId xmlns:a16="http://schemas.microsoft.com/office/drawing/2014/main" id="{281D9812-2833-F353-CFDA-5270186F6EC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838950" y="381000"/>
          <a:ext cx="196850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3</xdr:col>
      <xdr:colOff>50800</xdr:colOff>
      <xdr:row>2</xdr:row>
      <xdr:rowOff>76200</xdr:rowOff>
    </xdr:from>
    <xdr:to>
      <xdr:col>3</xdr:col>
      <xdr:colOff>2025650</xdr:colOff>
      <xdr:row>6</xdr:row>
      <xdr:rowOff>127000</xdr:rowOff>
    </xdr:to>
    <xdr:pic>
      <xdr:nvPicPr>
        <xdr:cNvPr id="43021" name="Picture 1">
          <a:extLst>
            <a:ext uri="{FF2B5EF4-FFF2-40B4-BE49-F238E27FC236}">
              <a16:creationId xmlns:a16="http://schemas.microsoft.com/office/drawing/2014/main" id="{FF778B78-C959-A74B-C108-2C22E9DD0D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400050"/>
          <a:ext cx="1974850" cy="78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57150</xdr:rowOff>
    </xdr:from>
    <xdr:to>
      <xdr:col>2</xdr:col>
      <xdr:colOff>2114550</xdr:colOff>
      <xdr:row>6</xdr:row>
      <xdr:rowOff>158424</xdr:rowOff>
    </xdr:to>
    <xdr:pic>
      <xdr:nvPicPr>
        <xdr:cNvPr id="43022" name="Picture 2">
          <a:extLst>
            <a:ext uri="{FF2B5EF4-FFF2-40B4-BE49-F238E27FC236}">
              <a16:creationId xmlns:a16="http://schemas.microsoft.com/office/drawing/2014/main" id="{DCF99A49-9BFB-8592-F3A8-5E7CC84EE5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9100" y="381000"/>
          <a:ext cx="2076450" cy="8378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3</xdr:col>
      <xdr:colOff>101600</xdr:colOff>
      <xdr:row>2</xdr:row>
      <xdr:rowOff>82550</xdr:rowOff>
    </xdr:from>
    <xdr:to>
      <xdr:col>3</xdr:col>
      <xdr:colOff>2019300</xdr:colOff>
      <xdr:row>6</xdr:row>
      <xdr:rowOff>158750</xdr:rowOff>
    </xdr:to>
    <xdr:pic>
      <xdr:nvPicPr>
        <xdr:cNvPr id="44045" name="Picture 1">
          <a:extLst>
            <a:ext uri="{FF2B5EF4-FFF2-40B4-BE49-F238E27FC236}">
              <a16:creationId xmlns:a16="http://schemas.microsoft.com/office/drawing/2014/main" id="{092B40E3-0707-7776-B9E0-FE0F74244A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78900" y="406400"/>
          <a:ext cx="191770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25400</xdr:rowOff>
    </xdr:from>
    <xdr:to>
      <xdr:col>2</xdr:col>
      <xdr:colOff>2089150</xdr:colOff>
      <xdr:row>6</xdr:row>
      <xdr:rowOff>165922</xdr:rowOff>
    </xdr:to>
    <xdr:pic>
      <xdr:nvPicPr>
        <xdr:cNvPr id="44046" name="Picture 2">
          <a:extLst>
            <a:ext uri="{FF2B5EF4-FFF2-40B4-BE49-F238E27FC236}">
              <a16:creationId xmlns:a16="http://schemas.microsoft.com/office/drawing/2014/main" id="{E05D4C61-265F-77F5-9672-B72559EB01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2750" y="349250"/>
          <a:ext cx="2057400" cy="8771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3</xdr:col>
      <xdr:colOff>69850</xdr:colOff>
      <xdr:row>2</xdr:row>
      <xdr:rowOff>57150</xdr:rowOff>
    </xdr:from>
    <xdr:to>
      <xdr:col>3</xdr:col>
      <xdr:colOff>1943100</xdr:colOff>
      <xdr:row>6</xdr:row>
      <xdr:rowOff>146050</xdr:rowOff>
    </xdr:to>
    <xdr:pic>
      <xdr:nvPicPr>
        <xdr:cNvPr id="45069" name="Picture 1">
          <a:extLst>
            <a:ext uri="{FF2B5EF4-FFF2-40B4-BE49-F238E27FC236}">
              <a16:creationId xmlns:a16="http://schemas.microsoft.com/office/drawing/2014/main" id="{B491A7AB-3F75-2B13-03A2-107E0FFF2E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29950" y="381000"/>
          <a:ext cx="1873250" cy="82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50800</xdr:colOff>
      <xdr:row>2</xdr:row>
      <xdr:rowOff>38100</xdr:rowOff>
    </xdr:from>
    <xdr:to>
      <xdr:col>2</xdr:col>
      <xdr:colOff>2063750</xdr:colOff>
      <xdr:row>6</xdr:row>
      <xdr:rowOff>139700</xdr:rowOff>
    </xdr:to>
    <xdr:pic>
      <xdr:nvPicPr>
        <xdr:cNvPr id="45070" name="Picture 2">
          <a:extLst>
            <a:ext uri="{FF2B5EF4-FFF2-40B4-BE49-F238E27FC236}">
              <a16:creationId xmlns:a16="http://schemas.microsoft.com/office/drawing/2014/main" id="{76F1CC92-C559-8A1D-0934-4FF8B4252F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63100" y="361950"/>
          <a:ext cx="201295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3</xdr:col>
      <xdr:colOff>57150</xdr:colOff>
      <xdr:row>2</xdr:row>
      <xdr:rowOff>101600</xdr:rowOff>
    </xdr:from>
    <xdr:to>
      <xdr:col>3</xdr:col>
      <xdr:colOff>2095500</xdr:colOff>
      <xdr:row>5</xdr:row>
      <xdr:rowOff>152400</xdr:rowOff>
    </xdr:to>
    <xdr:pic>
      <xdr:nvPicPr>
        <xdr:cNvPr id="46093" name="Picture 1">
          <a:extLst>
            <a:ext uri="{FF2B5EF4-FFF2-40B4-BE49-F238E27FC236}">
              <a16:creationId xmlns:a16="http://schemas.microsoft.com/office/drawing/2014/main" id="{2EFF8EBD-4A77-1AAF-6579-A74312E6CA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34450" y="425450"/>
          <a:ext cx="2038350" cy="603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69850</xdr:colOff>
      <xdr:row>2</xdr:row>
      <xdr:rowOff>76200</xdr:rowOff>
    </xdr:from>
    <xdr:to>
      <xdr:col>2</xdr:col>
      <xdr:colOff>2108200</xdr:colOff>
      <xdr:row>5</xdr:row>
      <xdr:rowOff>141713</xdr:rowOff>
    </xdr:to>
    <xdr:pic>
      <xdr:nvPicPr>
        <xdr:cNvPr id="46094" name="Picture 2">
          <a:extLst>
            <a:ext uri="{FF2B5EF4-FFF2-40B4-BE49-F238E27FC236}">
              <a16:creationId xmlns:a16="http://schemas.microsoft.com/office/drawing/2014/main" id="{91130B18-B9EF-E4ED-3832-F48268D666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00850" y="400050"/>
          <a:ext cx="2038350" cy="617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3</xdr:col>
      <xdr:colOff>69850</xdr:colOff>
      <xdr:row>2</xdr:row>
      <xdr:rowOff>44450</xdr:rowOff>
    </xdr:from>
    <xdr:to>
      <xdr:col>3</xdr:col>
      <xdr:colOff>2114550</xdr:colOff>
      <xdr:row>6</xdr:row>
      <xdr:rowOff>311150</xdr:rowOff>
    </xdr:to>
    <xdr:pic>
      <xdr:nvPicPr>
        <xdr:cNvPr id="47117" name="Picture 1">
          <a:extLst>
            <a:ext uri="{FF2B5EF4-FFF2-40B4-BE49-F238E27FC236}">
              <a16:creationId xmlns:a16="http://schemas.microsoft.com/office/drawing/2014/main" id="{D55C84B0-BF72-C371-9BF8-CCEFAB95CA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47150" y="368300"/>
          <a:ext cx="2044700" cy="1003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88900</xdr:colOff>
      <xdr:row>2</xdr:row>
      <xdr:rowOff>19050</xdr:rowOff>
    </xdr:from>
    <xdr:to>
      <xdr:col>3</xdr:col>
      <xdr:colOff>0</xdr:colOff>
      <xdr:row>6</xdr:row>
      <xdr:rowOff>314747</xdr:rowOff>
    </xdr:to>
    <xdr:pic>
      <xdr:nvPicPr>
        <xdr:cNvPr id="47118" name="Picture 2">
          <a:extLst>
            <a:ext uri="{FF2B5EF4-FFF2-40B4-BE49-F238E27FC236}">
              <a16:creationId xmlns:a16="http://schemas.microsoft.com/office/drawing/2014/main" id="{E561E60E-8040-86BE-A602-ADF601030C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19900" y="342900"/>
          <a:ext cx="2057400" cy="10322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3</xdr:col>
      <xdr:colOff>120650</xdr:colOff>
      <xdr:row>2</xdr:row>
      <xdr:rowOff>101600</xdr:rowOff>
    </xdr:from>
    <xdr:to>
      <xdr:col>4</xdr:col>
      <xdr:colOff>0</xdr:colOff>
      <xdr:row>7</xdr:row>
      <xdr:rowOff>107950</xdr:rowOff>
    </xdr:to>
    <xdr:pic>
      <xdr:nvPicPr>
        <xdr:cNvPr id="48141" name="Picture 1">
          <a:extLst>
            <a:ext uri="{FF2B5EF4-FFF2-40B4-BE49-F238E27FC236}">
              <a16:creationId xmlns:a16="http://schemas.microsoft.com/office/drawing/2014/main" id="{E385F06B-2A1A-0147-39B2-B80C18CDBD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97950" y="425450"/>
          <a:ext cx="2025650" cy="927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107950</xdr:colOff>
      <xdr:row>2</xdr:row>
      <xdr:rowOff>82550</xdr:rowOff>
    </xdr:from>
    <xdr:to>
      <xdr:col>3</xdr:col>
      <xdr:colOff>0</xdr:colOff>
      <xdr:row>7</xdr:row>
      <xdr:rowOff>83478</xdr:rowOff>
    </xdr:to>
    <xdr:pic>
      <xdr:nvPicPr>
        <xdr:cNvPr id="48142" name="Picture 2">
          <a:extLst>
            <a:ext uri="{FF2B5EF4-FFF2-40B4-BE49-F238E27FC236}">
              <a16:creationId xmlns:a16="http://schemas.microsoft.com/office/drawing/2014/main" id="{8089BDE6-756F-6AFA-BC63-10B68D99BA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38950" y="406400"/>
          <a:ext cx="2038350" cy="9216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3</xdr:col>
      <xdr:colOff>107950</xdr:colOff>
      <xdr:row>2</xdr:row>
      <xdr:rowOff>25400</xdr:rowOff>
    </xdr:from>
    <xdr:to>
      <xdr:col>3</xdr:col>
      <xdr:colOff>2012950</xdr:colOff>
      <xdr:row>7</xdr:row>
      <xdr:rowOff>101600</xdr:rowOff>
    </xdr:to>
    <xdr:pic>
      <xdr:nvPicPr>
        <xdr:cNvPr id="49165" name="Picture 1">
          <a:extLst>
            <a:ext uri="{FF2B5EF4-FFF2-40B4-BE49-F238E27FC236}">
              <a16:creationId xmlns:a16="http://schemas.microsoft.com/office/drawing/2014/main" id="{834BE08E-2A61-EAF2-E34A-9E4DD2C150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8200" y="349250"/>
          <a:ext cx="1905000" cy="996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120650</xdr:colOff>
      <xdr:row>2</xdr:row>
      <xdr:rowOff>38100</xdr:rowOff>
    </xdr:from>
    <xdr:to>
      <xdr:col>3</xdr:col>
      <xdr:colOff>0</xdr:colOff>
      <xdr:row>7</xdr:row>
      <xdr:rowOff>101600</xdr:rowOff>
    </xdr:to>
    <xdr:pic>
      <xdr:nvPicPr>
        <xdr:cNvPr id="49166" name="Picture 2">
          <a:extLst>
            <a:ext uri="{FF2B5EF4-FFF2-40B4-BE49-F238E27FC236}">
              <a16:creationId xmlns:a16="http://schemas.microsoft.com/office/drawing/2014/main" id="{4BE5F839-BEA9-3540-5A18-0B267C1B5B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32950" y="361950"/>
          <a:ext cx="2025650" cy="984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3</xdr:col>
      <xdr:colOff>57150</xdr:colOff>
      <xdr:row>2</xdr:row>
      <xdr:rowOff>25400</xdr:rowOff>
    </xdr:from>
    <xdr:to>
      <xdr:col>3</xdr:col>
      <xdr:colOff>2095500</xdr:colOff>
      <xdr:row>7</xdr:row>
      <xdr:rowOff>177800</xdr:rowOff>
    </xdr:to>
    <xdr:pic>
      <xdr:nvPicPr>
        <xdr:cNvPr id="50189" name="Picture 1">
          <a:extLst>
            <a:ext uri="{FF2B5EF4-FFF2-40B4-BE49-F238E27FC236}">
              <a16:creationId xmlns:a16="http://schemas.microsoft.com/office/drawing/2014/main" id="{63B0DC7C-736B-DB99-C3AC-203B1DE0B8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47400" y="349250"/>
          <a:ext cx="2038350" cy="1073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63500</xdr:colOff>
      <xdr:row>2</xdr:row>
      <xdr:rowOff>19050</xdr:rowOff>
    </xdr:from>
    <xdr:to>
      <xdr:col>2</xdr:col>
      <xdr:colOff>2108200</xdr:colOff>
      <xdr:row>7</xdr:row>
      <xdr:rowOff>177800</xdr:rowOff>
    </xdr:to>
    <xdr:pic>
      <xdr:nvPicPr>
        <xdr:cNvPr id="50190" name="Picture 2">
          <a:extLst>
            <a:ext uri="{FF2B5EF4-FFF2-40B4-BE49-F238E27FC236}">
              <a16:creationId xmlns:a16="http://schemas.microsoft.com/office/drawing/2014/main" id="{6F4AFFFC-82E0-63EF-520D-ED38856E4E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75800" y="342900"/>
          <a:ext cx="2044700" cy="1079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3</xdr:col>
      <xdr:colOff>38100</xdr:colOff>
      <xdr:row>2</xdr:row>
      <xdr:rowOff>82550</xdr:rowOff>
    </xdr:from>
    <xdr:to>
      <xdr:col>3</xdr:col>
      <xdr:colOff>2057400</xdr:colOff>
      <xdr:row>6</xdr:row>
      <xdr:rowOff>133350</xdr:rowOff>
    </xdr:to>
    <xdr:pic>
      <xdr:nvPicPr>
        <xdr:cNvPr id="51213" name="Picture 1">
          <a:extLst>
            <a:ext uri="{FF2B5EF4-FFF2-40B4-BE49-F238E27FC236}">
              <a16:creationId xmlns:a16="http://schemas.microsoft.com/office/drawing/2014/main" id="{75F72549-C6C3-E2BD-FB20-9A2157377F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15400" y="406400"/>
          <a:ext cx="2019300" cy="78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50800</xdr:colOff>
      <xdr:row>2</xdr:row>
      <xdr:rowOff>25400</xdr:rowOff>
    </xdr:from>
    <xdr:to>
      <xdr:col>2</xdr:col>
      <xdr:colOff>2139950</xdr:colOff>
      <xdr:row>6</xdr:row>
      <xdr:rowOff>153831</xdr:rowOff>
    </xdr:to>
    <xdr:pic>
      <xdr:nvPicPr>
        <xdr:cNvPr id="51214" name="Picture 2">
          <a:extLst>
            <a:ext uri="{FF2B5EF4-FFF2-40B4-BE49-F238E27FC236}">
              <a16:creationId xmlns:a16="http://schemas.microsoft.com/office/drawing/2014/main" id="{DEB27640-58AD-2B9A-9306-652DBDDBED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81800" y="349250"/>
          <a:ext cx="2089150" cy="86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2</xdr:col>
      <xdr:colOff>19050</xdr:colOff>
      <xdr:row>2</xdr:row>
      <xdr:rowOff>63500</xdr:rowOff>
    </xdr:from>
    <xdr:to>
      <xdr:col>3</xdr:col>
      <xdr:colOff>0</xdr:colOff>
      <xdr:row>7</xdr:row>
      <xdr:rowOff>128460</xdr:rowOff>
    </xdr:to>
    <xdr:pic>
      <xdr:nvPicPr>
        <xdr:cNvPr id="52237" name="Picture 2">
          <a:extLst>
            <a:ext uri="{FF2B5EF4-FFF2-40B4-BE49-F238E27FC236}">
              <a16:creationId xmlns:a16="http://schemas.microsoft.com/office/drawing/2014/main" id="{2D690B59-ADFB-E832-3494-EA40F49475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50050" y="387350"/>
          <a:ext cx="2127250" cy="985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25400</xdr:colOff>
      <xdr:row>2</xdr:row>
      <xdr:rowOff>95250</xdr:rowOff>
    </xdr:from>
    <xdr:to>
      <xdr:col>3</xdr:col>
      <xdr:colOff>2114550</xdr:colOff>
      <xdr:row>7</xdr:row>
      <xdr:rowOff>133350</xdr:rowOff>
    </xdr:to>
    <xdr:pic>
      <xdr:nvPicPr>
        <xdr:cNvPr id="2" name="Picture 2">
          <a:extLst>
            <a:ext uri="{FF2B5EF4-FFF2-40B4-BE49-F238E27FC236}">
              <a16:creationId xmlns:a16="http://schemas.microsoft.com/office/drawing/2014/main" id="{8AE31E47-97AB-4BAD-8C2E-84FABBBB09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02700" y="419100"/>
          <a:ext cx="208915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3</xdr:col>
      <xdr:colOff>88900</xdr:colOff>
      <xdr:row>2</xdr:row>
      <xdr:rowOff>25400</xdr:rowOff>
    </xdr:from>
    <xdr:to>
      <xdr:col>3</xdr:col>
      <xdr:colOff>2133600</xdr:colOff>
      <xdr:row>6</xdr:row>
      <xdr:rowOff>336550</xdr:rowOff>
    </xdr:to>
    <xdr:pic>
      <xdr:nvPicPr>
        <xdr:cNvPr id="53261" name="Picture 3">
          <a:extLst>
            <a:ext uri="{FF2B5EF4-FFF2-40B4-BE49-F238E27FC236}">
              <a16:creationId xmlns:a16="http://schemas.microsoft.com/office/drawing/2014/main" id="{9BEE145E-9871-FB9D-000A-2D0B3F638D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6200" y="349250"/>
          <a:ext cx="20447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69850</xdr:colOff>
      <xdr:row>2</xdr:row>
      <xdr:rowOff>19050</xdr:rowOff>
    </xdr:from>
    <xdr:to>
      <xdr:col>2</xdr:col>
      <xdr:colOff>2089150</xdr:colOff>
      <xdr:row>6</xdr:row>
      <xdr:rowOff>335573</xdr:rowOff>
    </xdr:to>
    <xdr:pic>
      <xdr:nvPicPr>
        <xdr:cNvPr id="53262" name="Picture 6">
          <a:extLst>
            <a:ext uri="{FF2B5EF4-FFF2-40B4-BE49-F238E27FC236}">
              <a16:creationId xmlns:a16="http://schemas.microsoft.com/office/drawing/2014/main" id="{13618118-C6B8-9659-3BBE-35DE9953B7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00850" y="342900"/>
          <a:ext cx="2019300" cy="10531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2</xdr:col>
      <xdr:colOff>31750</xdr:colOff>
      <xdr:row>2</xdr:row>
      <xdr:rowOff>38100</xdr:rowOff>
    </xdr:from>
    <xdr:to>
      <xdr:col>2</xdr:col>
      <xdr:colOff>2114550</xdr:colOff>
      <xdr:row>6</xdr:row>
      <xdr:rowOff>151858</xdr:rowOff>
    </xdr:to>
    <xdr:pic>
      <xdr:nvPicPr>
        <xdr:cNvPr id="54285" name="Picture 2">
          <a:extLst>
            <a:ext uri="{FF2B5EF4-FFF2-40B4-BE49-F238E27FC236}">
              <a16:creationId xmlns:a16="http://schemas.microsoft.com/office/drawing/2014/main" id="{ED705C48-5EBE-85B0-0369-344A712CF2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62750" y="361950"/>
          <a:ext cx="2082800" cy="850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57150</xdr:colOff>
      <xdr:row>2</xdr:row>
      <xdr:rowOff>6350</xdr:rowOff>
    </xdr:from>
    <xdr:to>
      <xdr:col>4</xdr:col>
      <xdr:colOff>0</xdr:colOff>
      <xdr:row>6</xdr:row>
      <xdr:rowOff>152400</xdr:rowOff>
    </xdr:to>
    <xdr:pic>
      <xdr:nvPicPr>
        <xdr:cNvPr id="54286" name="Picture 2">
          <a:extLst>
            <a:ext uri="{FF2B5EF4-FFF2-40B4-BE49-F238E27FC236}">
              <a16:creationId xmlns:a16="http://schemas.microsoft.com/office/drawing/2014/main" id="{3F982532-7035-DEA9-1BCF-33834203B9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34450" y="330200"/>
          <a:ext cx="2089150" cy="882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3</xdr:col>
      <xdr:colOff>82550</xdr:colOff>
      <xdr:row>2</xdr:row>
      <xdr:rowOff>69850</xdr:rowOff>
    </xdr:from>
    <xdr:to>
      <xdr:col>3</xdr:col>
      <xdr:colOff>2044700</xdr:colOff>
      <xdr:row>7</xdr:row>
      <xdr:rowOff>114300</xdr:rowOff>
    </xdr:to>
    <xdr:pic>
      <xdr:nvPicPr>
        <xdr:cNvPr id="2" name="Picture 2">
          <a:extLst>
            <a:ext uri="{FF2B5EF4-FFF2-40B4-BE49-F238E27FC236}">
              <a16:creationId xmlns:a16="http://schemas.microsoft.com/office/drawing/2014/main" id="{39636C6D-376E-4C6C-9B83-BBFD1143EC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393700"/>
          <a:ext cx="1962150" cy="96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76200</xdr:colOff>
      <xdr:row>2</xdr:row>
      <xdr:rowOff>69850</xdr:rowOff>
    </xdr:from>
    <xdr:to>
      <xdr:col>2</xdr:col>
      <xdr:colOff>2089150</xdr:colOff>
      <xdr:row>7</xdr:row>
      <xdr:rowOff>101599</xdr:rowOff>
    </xdr:to>
    <xdr:pic>
      <xdr:nvPicPr>
        <xdr:cNvPr id="4" name="Picture 3">
          <a:extLst>
            <a:ext uri="{FF2B5EF4-FFF2-40B4-BE49-F238E27FC236}">
              <a16:creationId xmlns:a16="http://schemas.microsoft.com/office/drawing/2014/main" id="{7B49F3C7-2788-4002-8D01-8A85BA8255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07200" y="393700"/>
          <a:ext cx="2012950" cy="952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3</xdr:col>
      <xdr:colOff>53975</xdr:colOff>
      <xdr:row>2</xdr:row>
      <xdr:rowOff>48413</xdr:rowOff>
    </xdr:from>
    <xdr:to>
      <xdr:col>3</xdr:col>
      <xdr:colOff>2016125</xdr:colOff>
      <xdr:row>6</xdr:row>
      <xdr:rowOff>279400</xdr:rowOff>
    </xdr:to>
    <xdr:pic>
      <xdr:nvPicPr>
        <xdr:cNvPr id="2" name="Picture 1">
          <a:extLst>
            <a:ext uri="{FF2B5EF4-FFF2-40B4-BE49-F238E27FC236}">
              <a16:creationId xmlns:a16="http://schemas.microsoft.com/office/drawing/2014/main" id="{6D2E072E-D71F-493A-98C9-BDA19D66CC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4925" y="372263"/>
          <a:ext cx="1962150" cy="13358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88900</xdr:colOff>
      <xdr:row>2</xdr:row>
      <xdr:rowOff>57151</xdr:rowOff>
    </xdr:from>
    <xdr:to>
      <xdr:col>3</xdr:col>
      <xdr:colOff>3175</xdr:colOff>
      <xdr:row>6</xdr:row>
      <xdr:rowOff>295781</xdr:rowOff>
    </xdr:to>
    <xdr:pic>
      <xdr:nvPicPr>
        <xdr:cNvPr id="3" name="Picture 2">
          <a:extLst>
            <a:ext uri="{FF2B5EF4-FFF2-40B4-BE49-F238E27FC236}">
              <a16:creationId xmlns:a16="http://schemas.microsoft.com/office/drawing/2014/main" id="{A2CA71F0-4323-4FBE-B8AF-A56A18174E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13550" y="381001"/>
          <a:ext cx="2060575" cy="1343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3</xdr:col>
      <xdr:colOff>142875</xdr:colOff>
      <xdr:row>2</xdr:row>
      <xdr:rowOff>76201</xdr:rowOff>
    </xdr:from>
    <xdr:to>
      <xdr:col>3</xdr:col>
      <xdr:colOff>2019300</xdr:colOff>
      <xdr:row>6</xdr:row>
      <xdr:rowOff>38100</xdr:rowOff>
    </xdr:to>
    <xdr:pic>
      <xdr:nvPicPr>
        <xdr:cNvPr id="2" name="Picture 1">
          <a:extLst>
            <a:ext uri="{FF2B5EF4-FFF2-40B4-BE49-F238E27FC236}">
              <a16:creationId xmlns:a16="http://schemas.microsoft.com/office/drawing/2014/main" id="{FF2AD1C3-B529-4060-84BE-D3181EB802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13825" y="419101"/>
          <a:ext cx="1876425" cy="12509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133350</xdr:colOff>
      <xdr:row>2</xdr:row>
      <xdr:rowOff>57151</xdr:rowOff>
    </xdr:from>
    <xdr:to>
      <xdr:col>3</xdr:col>
      <xdr:colOff>0</xdr:colOff>
      <xdr:row>6</xdr:row>
      <xdr:rowOff>63500</xdr:rowOff>
    </xdr:to>
    <xdr:pic>
      <xdr:nvPicPr>
        <xdr:cNvPr id="3" name="Picture 2">
          <a:extLst>
            <a:ext uri="{FF2B5EF4-FFF2-40B4-BE49-F238E27FC236}">
              <a16:creationId xmlns:a16="http://schemas.microsoft.com/office/drawing/2014/main" id="{70B2A594-1165-4CBC-8C46-6021386F85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58000" y="400051"/>
          <a:ext cx="2012950" cy="12953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2</xdr:col>
      <xdr:colOff>76200</xdr:colOff>
      <xdr:row>2</xdr:row>
      <xdr:rowOff>57151</xdr:rowOff>
    </xdr:from>
    <xdr:to>
      <xdr:col>2</xdr:col>
      <xdr:colOff>2038350</xdr:colOff>
      <xdr:row>6</xdr:row>
      <xdr:rowOff>127001</xdr:rowOff>
    </xdr:to>
    <xdr:pic>
      <xdr:nvPicPr>
        <xdr:cNvPr id="2" name="Picture 4">
          <a:extLst>
            <a:ext uri="{FF2B5EF4-FFF2-40B4-BE49-F238E27FC236}">
              <a16:creationId xmlns:a16="http://schemas.microsoft.com/office/drawing/2014/main" id="{13F15B93-E257-49BD-B6B2-536DA96832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00850" y="400051"/>
          <a:ext cx="196215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123825</xdr:colOff>
      <xdr:row>2</xdr:row>
      <xdr:rowOff>19051</xdr:rowOff>
    </xdr:from>
    <xdr:to>
      <xdr:col>3</xdr:col>
      <xdr:colOff>1962150</xdr:colOff>
      <xdr:row>6</xdr:row>
      <xdr:rowOff>152400</xdr:rowOff>
    </xdr:to>
    <xdr:pic>
      <xdr:nvPicPr>
        <xdr:cNvPr id="3" name="Picture 3">
          <a:extLst>
            <a:ext uri="{FF2B5EF4-FFF2-40B4-BE49-F238E27FC236}">
              <a16:creationId xmlns:a16="http://schemas.microsoft.com/office/drawing/2014/main" id="{AD08C3C1-44EF-4767-B0FF-F4696FA350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94775" y="361951"/>
          <a:ext cx="1838325" cy="10540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2</xdr:col>
      <xdr:colOff>19051</xdr:colOff>
      <xdr:row>2</xdr:row>
      <xdr:rowOff>19050</xdr:rowOff>
    </xdr:from>
    <xdr:to>
      <xdr:col>3</xdr:col>
      <xdr:colOff>3176</xdr:colOff>
      <xdr:row>5</xdr:row>
      <xdr:rowOff>303900</xdr:rowOff>
    </xdr:to>
    <xdr:pic>
      <xdr:nvPicPr>
        <xdr:cNvPr id="2" name="Picture 1">
          <a:extLst>
            <a:ext uri="{FF2B5EF4-FFF2-40B4-BE49-F238E27FC236}">
              <a16:creationId xmlns:a16="http://schemas.microsoft.com/office/drawing/2014/main" id="{37BAD9A6-2D3F-45C4-9007-C58FADB1BB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43701" y="342900"/>
          <a:ext cx="2130425" cy="1021450"/>
        </a:xfrm>
        <a:prstGeom prst="rect">
          <a:avLst/>
        </a:prstGeom>
      </xdr:spPr>
    </xdr:pic>
    <xdr:clientData/>
  </xdr:twoCellAnchor>
  <xdr:twoCellAnchor editAs="oneCell">
    <xdr:from>
      <xdr:col>3</xdr:col>
      <xdr:colOff>0</xdr:colOff>
      <xdr:row>2</xdr:row>
      <xdr:rowOff>19050</xdr:rowOff>
    </xdr:from>
    <xdr:to>
      <xdr:col>3</xdr:col>
      <xdr:colOff>2139950</xdr:colOff>
      <xdr:row>5</xdr:row>
      <xdr:rowOff>305664</xdr:rowOff>
    </xdr:to>
    <xdr:pic>
      <xdr:nvPicPr>
        <xdr:cNvPr id="5" name="Picture 4">
          <a:extLst>
            <a:ext uri="{FF2B5EF4-FFF2-40B4-BE49-F238E27FC236}">
              <a16:creationId xmlns:a16="http://schemas.microsoft.com/office/drawing/2014/main" id="{9B56FE81-B258-3EFC-DB79-5719B8CC946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877300" y="342900"/>
          <a:ext cx="2139950" cy="1023214"/>
        </a:xfrm>
        <a:prstGeom prst="rect">
          <a:avLst/>
        </a:prstGeom>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3</xdr:col>
      <xdr:colOff>57150</xdr:colOff>
      <xdr:row>2</xdr:row>
      <xdr:rowOff>66675</xdr:rowOff>
    </xdr:from>
    <xdr:to>
      <xdr:col>3</xdr:col>
      <xdr:colOff>2028825</xdr:colOff>
      <xdr:row>6</xdr:row>
      <xdr:rowOff>117475</xdr:rowOff>
    </xdr:to>
    <xdr:pic>
      <xdr:nvPicPr>
        <xdr:cNvPr id="2" name="Picture 2">
          <a:extLst>
            <a:ext uri="{FF2B5EF4-FFF2-40B4-BE49-F238E27FC236}">
              <a16:creationId xmlns:a16="http://schemas.microsoft.com/office/drawing/2014/main" id="{257D49F8-7D1E-421E-A389-BE77876D07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390525"/>
          <a:ext cx="1971675"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107950</xdr:colOff>
      <xdr:row>2</xdr:row>
      <xdr:rowOff>82550</xdr:rowOff>
    </xdr:from>
    <xdr:to>
      <xdr:col>2</xdr:col>
      <xdr:colOff>2003425</xdr:colOff>
      <xdr:row>6</xdr:row>
      <xdr:rowOff>133350</xdr:rowOff>
    </xdr:to>
    <xdr:pic>
      <xdr:nvPicPr>
        <xdr:cNvPr id="3" name="Picture 5">
          <a:extLst>
            <a:ext uri="{FF2B5EF4-FFF2-40B4-BE49-F238E27FC236}">
              <a16:creationId xmlns:a16="http://schemas.microsoft.com/office/drawing/2014/main" id="{979EB996-7B1B-4C42-8EB4-D0EA5ADBE6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32600" y="406400"/>
          <a:ext cx="1895475"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3</xdr:col>
      <xdr:colOff>114300</xdr:colOff>
      <xdr:row>2</xdr:row>
      <xdr:rowOff>1</xdr:rowOff>
    </xdr:from>
    <xdr:to>
      <xdr:col>3</xdr:col>
      <xdr:colOff>1962150</xdr:colOff>
      <xdr:row>6</xdr:row>
      <xdr:rowOff>114300</xdr:rowOff>
    </xdr:to>
    <xdr:pic>
      <xdr:nvPicPr>
        <xdr:cNvPr id="2" name="Picture 2">
          <a:extLst>
            <a:ext uri="{FF2B5EF4-FFF2-40B4-BE49-F238E27FC236}">
              <a16:creationId xmlns:a16="http://schemas.microsoft.com/office/drawing/2014/main" id="{69B31557-3F7C-4C02-BD58-F249ABDA0E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85250" y="323851"/>
          <a:ext cx="1847850" cy="1035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28575</xdr:colOff>
      <xdr:row>2</xdr:row>
      <xdr:rowOff>28575</xdr:rowOff>
    </xdr:from>
    <xdr:to>
      <xdr:col>2</xdr:col>
      <xdr:colOff>2009775</xdr:colOff>
      <xdr:row>6</xdr:row>
      <xdr:rowOff>144898</xdr:rowOff>
    </xdr:to>
    <xdr:pic>
      <xdr:nvPicPr>
        <xdr:cNvPr id="3" name="Picture 2">
          <a:extLst>
            <a:ext uri="{FF2B5EF4-FFF2-40B4-BE49-F238E27FC236}">
              <a16:creationId xmlns:a16="http://schemas.microsoft.com/office/drawing/2014/main" id="{44E69465-A22C-492E-BA6F-03216B0468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53225" y="352425"/>
          <a:ext cx="1981200" cy="10370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1.xml><?xml version="1.0" encoding="utf-8"?>
<xdr:wsDr xmlns:xdr="http://schemas.openxmlformats.org/drawingml/2006/spreadsheetDrawing" xmlns:a="http://schemas.openxmlformats.org/drawingml/2006/main">
  <xdr:twoCellAnchor editAs="oneCell">
    <xdr:from>
      <xdr:col>3</xdr:col>
      <xdr:colOff>114300</xdr:colOff>
      <xdr:row>2</xdr:row>
      <xdr:rowOff>76200</xdr:rowOff>
    </xdr:from>
    <xdr:to>
      <xdr:col>3</xdr:col>
      <xdr:colOff>1990725</xdr:colOff>
      <xdr:row>6</xdr:row>
      <xdr:rowOff>95250</xdr:rowOff>
    </xdr:to>
    <xdr:pic>
      <xdr:nvPicPr>
        <xdr:cNvPr id="2" name="Picture 2">
          <a:extLst>
            <a:ext uri="{FF2B5EF4-FFF2-40B4-BE49-F238E27FC236}">
              <a16:creationId xmlns:a16="http://schemas.microsoft.com/office/drawing/2014/main" id="{FF4B1A8A-1A2F-413D-8EDC-41D8441299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85250" y="400050"/>
          <a:ext cx="1876425" cy="939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95250</xdr:colOff>
      <xdr:row>2</xdr:row>
      <xdr:rowOff>28575</xdr:rowOff>
    </xdr:from>
    <xdr:to>
      <xdr:col>2</xdr:col>
      <xdr:colOff>1990725</xdr:colOff>
      <xdr:row>6</xdr:row>
      <xdr:rowOff>104931</xdr:rowOff>
    </xdr:to>
    <xdr:pic>
      <xdr:nvPicPr>
        <xdr:cNvPr id="3" name="Picture 6">
          <a:extLst>
            <a:ext uri="{FF2B5EF4-FFF2-40B4-BE49-F238E27FC236}">
              <a16:creationId xmlns:a16="http://schemas.microsoft.com/office/drawing/2014/main" id="{957C4C49-16DD-4136-8B72-031C93AE96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19900" y="352425"/>
          <a:ext cx="1895475" cy="9971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3</xdr:col>
      <xdr:colOff>76200</xdr:colOff>
      <xdr:row>2</xdr:row>
      <xdr:rowOff>38100</xdr:rowOff>
    </xdr:from>
    <xdr:to>
      <xdr:col>3</xdr:col>
      <xdr:colOff>2019300</xdr:colOff>
      <xdr:row>6</xdr:row>
      <xdr:rowOff>95250</xdr:rowOff>
    </xdr:to>
    <xdr:pic>
      <xdr:nvPicPr>
        <xdr:cNvPr id="2" name="Picture 2">
          <a:extLst>
            <a:ext uri="{FF2B5EF4-FFF2-40B4-BE49-F238E27FC236}">
              <a16:creationId xmlns:a16="http://schemas.microsoft.com/office/drawing/2014/main" id="{0F9C6139-57A3-407A-AE04-E352606512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47150" y="361950"/>
          <a:ext cx="1943100" cy="977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114300</xdr:colOff>
      <xdr:row>2</xdr:row>
      <xdr:rowOff>38100</xdr:rowOff>
    </xdr:from>
    <xdr:to>
      <xdr:col>2</xdr:col>
      <xdr:colOff>2009775</xdr:colOff>
      <xdr:row>6</xdr:row>
      <xdr:rowOff>95250</xdr:rowOff>
    </xdr:to>
    <xdr:pic>
      <xdr:nvPicPr>
        <xdr:cNvPr id="3" name="Picture 6">
          <a:extLst>
            <a:ext uri="{FF2B5EF4-FFF2-40B4-BE49-F238E27FC236}">
              <a16:creationId xmlns:a16="http://schemas.microsoft.com/office/drawing/2014/main" id="{EBA207EF-7386-4A70-8C9D-287E925755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38950" y="361950"/>
          <a:ext cx="1895475" cy="977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3.xml><?xml version="1.0" encoding="utf-8"?>
<xdr:wsDr xmlns:xdr="http://schemas.openxmlformats.org/drawingml/2006/spreadsheetDrawing" xmlns:a="http://schemas.openxmlformats.org/drawingml/2006/main">
  <xdr:twoCellAnchor editAs="oneCell">
    <xdr:from>
      <xdr:col>3</xdr:col>
      <xdr:colOff>82550</xdr:colOff>
      <xdr:row>2</xdr:row>
      <xdr:rowOff>22225</xdr:rowOff>
    </xdr:from>
    <xdr:to>
      <xdr:col>3</xdr:col>
      <xdr:colOff>2044700</xdr:colOff>
      <xdr:row>7</xdr:row>
      <xdr:rowOff>88900</xdr:rowOff>
    </xdr:to>
    <xdr:pic>
      <xdr:nvPicPr>
        <xdr:cNvPr id="2" name="Picture 1">
          <a:extLst>
            <a:ext uri="{FF2B5EF4-FFF2-40B4-BE49-F238E27FC236}">
              <a16:creationId xmlns:a16="http://schemas.microsoft.com/office/drawing/2014/main" id="{F4554E1F-F646-420D-963A-4A0E4687BB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346075"/>
          <a:ext cx="1962150" cy="1171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146050</xdr:colOff>
      <xdr:row>2</xdr:row>
      <xdr:rowOff>38100</xdr:rowOff>
    </xdr:from>
    <xdr:to>
      <xdr:col>3</xdr:col>
      <xdr:colOff>3175</xdr:colOff>
      <xdr:row>7</xdr:row>
      <xdr:rowOff>80921</xdr:rowOff>
    </xdr:to>
    <xdr:pic>
      <xdr:nvPicPr>
        <xdr:cNvPr id="3" name="Picture 2">
          <a:extLst>
            <a:ext uri="{FF2B5EF4-FFF2-40B4-BE49-F238E27FC236}">
              <a16:creationId xmlns:a16="http://schemas.microsoft.com/office/drawing/2014/main" id="{395858C6-032E-4FD8-9AC0-2BE10D2519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70700" y="361950"/>
          <a:ext cx="2003425" cy="11477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4.xml><?xml version="1.0" encoding="utf-8"?>
<xdr:wsDr xmlns:xdr="http://schemas.openxmlformats.org/drawingml/2006/spreadsheetDrawing" xmlns:a="http://schemas.openxmlformats.org/drawingml/2006/main">
  <xdr:twoCellAnchor editAs="oneCell">
    <xdr:from>
      <xdr:col>3</xdr:col>
      <xdr:colOff>101600</xdr:colOff>
      <xdr:row>2</xdr:row>
      <xdr:rowOff>76200</xdr:rowOff>
    </xdr:from>
    <xdr:to>
      <xdr:col>3</xdr:col>
      <xdr:colOff>2044700</xdr:colOff>
      <xdr:row>6</xdr:row>
      <xdr:rowOff>152400</xdr:rowOff>
    </xdr:to>
    <xdr:pic>
      <xdr:nvPicPr>
        <xdr:cNvPr id="2" name="Picture 2">
          <a:extLst>
            <a:ext uri="{FF2B5EF4-FFF2-40B4-BE49-F238E27FC236}">
              <a16:creationId xmlns:a16="http://schemas.microsoft.com/office/drawing/2014/main" id="{BEB10B4B-79DC-4C7D-A63E-A50DFDE843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72550" y="400050"/>
          <a:ext cx="1943100" cy="996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63500</xdr:colOff>
      <xdr:row>2</xdr:row>
      <xdr:rowOff>76201</xdr:rowOff>
    </xdr:from>
    <xdr:to>
      <xdr:col>2</xdr:col>
      <xdr:colOff>2044700</xdr:colOff>
      <xdr:row>6</xdr:row>
      <xdr:rowOff>158384</xdr:rowOff>
    </xdr:to>
    <xdr:pic>
      <xdr:nvPicPr>
        <xdr:cNvPr id="3" name="Picture 6">
          <a:extLst>
            <a:ext uri="{FF2B5EF4-FFF2-40B4-BE49-F238E27FC236}">
              <a16:creationId xmlns:a16="http://schemas.microsoft.com/office/drawing/2014/main" id="{2ACC143F-B93E-4D06-AC95-C9CFF52989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88150" y="400051"/>
          <a:ext cx="1981200" cy="1002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5.xml><?xml version="1.0" encoding="utf-8"?>
<xdr:wsDr xmlns:xdr="http://schemas.openxmlformats.org/drawingml/2006/spreadsheetDrawing" xmlns:a="http://schemas.openxmlformats.org/drawingml/2006/main">
  <xdr:twoCellAnchor editAs="oneCell">
    <xdr:from>
      <xdr:col>3</xdr:col>
      <xdr:colOff>107950</xdr:colOff>
      <xdr:row>2</xdr:row>
      <xdr:rowOff>120650</xdr:rowOff>
    </xdr:from>
    <xdr:to>
      <xdr:col>3</xdr:col>
      <xdr:colOff>2022475</xdr:colOff>
      <xdr:row>5</xdr:row>
      <xdr:rowOff>273050</xdr:rowOff>
    </xdr:to>
    <xdr:pic>
      <xdr:nvPicPr>
        <xdr:cNvPr id="3" name="Picture 3">
          <a:extLst>
            <a:ext uri="{FF2B5EF4-FFF2-40B4-BE49-F238E27FC236}">
              <a16:creationId xmlns:a16="http://schemas.microsoft.com/office/drawing/2014/main" id="{251EF665-660E-49C3-B48D-EE21FA47D7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85250" y="444500"/>
          <a:ext cx="1914525" cy="1073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88900</xdr:colOff>
      <xdr:row>2</xdr:row>
      <xdr:rowOff>114300</xdr:rowOff>
    </xdr:from>
    <xdr:to>
      <xdr:col>2</xdr:col>
      <xdr:colOff>2101850</xdr:colOff>
      <xdr:row>5</xdr:row>
      <xdr:rowOff>260349</xdr:rowOff>
    </xdr:to>
    <xdr:pic>
      <xdr:nvPicPr>
        <xdr:cNvPr id="4" name="Picture 3">
          <a:extLst>
            <a:ext uri="{FF2B5EF4-FFF2-40B4-BE49-F238E27FC236}">
              <a16:creationId xmlns:a16="http://schemas.microsoft.com/office/drawing/2014/main" id="{96FA76CD-4497-43B9-B5D8-DAA7CE04A1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19900" y="438150"/>
          <a:ext cx="2012950" cy="10667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6.xml><?xml version="1.0" encoding="utf-8"?>
<xdr:wsDr xmlns:xdr="http://schemas.openxmlformats.org/drawingml/2006/spreadsheetDrawing" xmlns:a="http://schemas.openxmlformats.org/drawingml/2006/main">
  <xdr:twoCellAnchor editAs="oneCell">
    <xdr:from>
      <xdr:col>3</xdr:col>
      <xdr:colOff>139700</xdr:colOff>
      <xdr:row>2</xdr:row>
      <xdr:rowOff>22224</xdr:rowOff>
    </xdr:from>
    <xdr:to>
      <xdr:col>3</xdr:col>
      <xdr:colOff>2044700</xdr:colOff>
      <xdr:row>6</xdr:row>
      <xdr:rowOff>133349</xdr:rowOff>
    </xdr:to>
    <xdr:pic>
      <xdr:nvPicPr>
        <xdr:cNvPr id="2" name="Picture 3">
          <a:extLst>
            <a:ext uri="{FF2B5EF4-FFF2-40B4-BE49-F238E27FC236}">
              <a16:creationId xmlns:a16="http://schemas.microsoft.com/office/drawing/2014/main" id="{68325219-8B0F-4D9B-851E-6921371AA8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10650" y="346074"/>
          <a:ext cx="1905000" cy="1031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120650</xdr:colOff>
      <xdr:row>2</xdr:row>
      <xdr:rowOff>12700</xdr:rowOff>
    </xdr:from>
    <xdr:to>
      <xdr:col>2</xdr:col>
      <xdr:colOff>2044700</xdr:colOff>
      <xdr:row>6</xdr:row>
      <xdr:rowOff>129634</xdr:rowOff>
    </xdr:to>
    <xdr:pic>
      <xdr:nvPicPr>
        <xdr:cNvPr id="3" name="Picture 6">
          <a:extLst>
            <a:ext uri="{FF2B5EF4-FFF2-40B4-BE49-F238E27FC236}">
              <a16:creationId xmlns:a16="http://schemas.microsoft.com/office/drawing/2014/main" id="{8D3FDB43-1B7C-4FC1-AA52-4D048D9FE5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45300" y="336550"/>
          <a:ext cx="1924050" cy="10376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7.xml><?xml version="1.0" encoding="utf-8"?>
<xdr:wsDr xmlns:xdr="http://schemas.openxmlformats.org/drawingml/2006/spreadsheetDrawing" xmlns:a="http://schemas.openxmlformats.org/drawingml/2006/main">
  <xdr:twoCellAnchor editAs="oneCell">
    <xdr:from>
      <xdr:col>2</xdr:col>
      <xdr:colOff>82550</xdr:colOff>
      <xdr:row>2</xdr:row>
      <xdr:rowOff>85725</xdr:rowOff>
    </xdr:from>
    <xdr:to>
      <xdr:col>2</xdr:col>
      <xdr:colOff>2035175</xdr:colOff>
      <xdr:row>6</xdr:row>
      <xdr:rowOff>153898</xdr:rowOff>
    </xdr:to>
    <xdr:pic>
      <xdr:nvPicPr>
        <xdr:cNvPr id="2" name="Picture 2">
          <a:extLst>
            <a:ext uri="{FF2B5EF4-FFF2-40B4-BE49-F238E27FC236}">
              <a16:creationId xmlns:a16="http://schemas.microsoft.com/office/drawing/2014/main" id="{6A6B9EDD-C50A-4A3C-8914-6DE7B65A1D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07200" y="409575"/>
          <a:ext cx="1952625" cy="13572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50800</xdr:colOff>
      <xdr:row>2</xdr:row>
      <xdr:rowOff>50800</xdr:rowOff>
    </xdr:from>
    <xdr:to>
      <xdr:col>3</xdr:col>
      <xdr:colOff>2095500</xdr:colOff>
      <xdr:row>6</xdr:row>
      <xdr:rowOff>142087</xdr:rowOff>
    </xdr:to>
    <xdr:pic>
      <xdr:nvPicPr>
        <xdr:cNvPr id="4" name="Picture 3">
          <a:extLst>
            <a:ext uri="{FF2B5EF4-FFF2-40B4-BE49-F238E27FC236}">
              <a16:creationId xmlns:a16="http://schemas.microsoft.com/office/drawing/2014/main" id="{2261AB26-FF39-4A6C-B92E-8A301D9DEF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28100" y="374650"/>
          <a:ext cx="2044700" cy="13803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_Sheet" connectionId="1" xr16:uid="{6130E2B7-8190-4B1B-8C10-8A21D4232FBE}" autoFormatId="16" applyNumberFormats="0" applyBorderFormats="0" applyFontFormats="1" applyPatternFormats="1" applyAlignmentFormats="0" applyWidthHeightFormats="0">
  <queryTableRefresh nextId="5">
    <queryTableFields count="3">
      <queryTableField id="1" name="CLASSIFICATION"/>
      <queryTableField id="2" name="SCHEME CODE"/>
      <queryTableField id="3" name="SCHEME NAME"/>
    </queryTableFields>
    <queryTableDeletedFields count="1">
      <deletedField name="HYBRID_SCHEME"/>
    </queryTableDeletedFields>
    <sortState xmlns:xlrd2="http://schemas.microsoft.com/office/spreadsheetml/2017/richdata2" ref="A3:D69">
      <sortCondition ref="C2"/>
    </sortState>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SLVFOFNAV" headers="0" connectionId="61" xr16:uid="{4948D415-C536-49F8-AA64-6D5DF64FC21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SLVFOF_EQ" connectionId="2" xr16:uid="{04768F53-64D7-4B53-A0CF-F471F6FB141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GLDFOFNAV" headers="0" connectionId="139" xr16:uid="{BF051062-0E3C-431A-A520-01E050C5AF5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GLDFOF_EQ" connectionId="128" xr16:uid="{9C29C35B-E5F8-405C-A8F6-3EC70FD2AC6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IPAAFOFNAV" headers="0" connectionId="161" xr16:uid="{549DDAD6-1F7F-4D36-94A1-301C553F2DD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IPAAFOF_Mutual_F_Units" headers="0" connectionId="150" xr16:uid="{E658FB1A-ADC8-44D4-A285-4CCB9175D29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SLVETFNAV" headers="0" connectionId="34" xr16:uid="{D790EB48-E700-4636-89CF-E104D63676F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SLVETF_EQ" connectionId="23" xr16:uid="{A3473E51-9A6A-4446-8A56-64A03B6B729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GLDETF_EQ" connectionId="44" xr16:uid="{478BEDEF-C510-40CC-98FE-51E14D843DF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TGLDETFNAV" headers="0" connectionId="55" xr16:uid="{52E5F854-365B-4CCC-B5E8-BD29ACC5A24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TEQPEF_EQ" connectionId="57" xr16:uid="{4E1614C8-30F5-401A-88FB-3235C7F45AF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TEQPEFNAV" headers="0" connectionId="58" xr16:uid="{9530DF9E-3316-487D-9451-A0342904652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TSCAPF_EQ" connectionId="59" xr16:uid="{8E14FA8E-C0AD-43D8-81B7-9DE0560DA03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TSCAPFNAV" headers="0" connectionId="62" xr16:uid="{1B5C52F0-3068-4F1A-890E-E1F10D2CC05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TSCAPF_EQ_FU_Related" connectionId="60" xr16:uid="{D7A97145-4C83-4ADF-9B1B-041F6D289947}"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TRSFP_EQ" connectionId="63" xr16:uid="{69E99C99-6AB5-44B9-9C81-AD4A543E9B4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TRSFPNAV" headers="0" connectionId="64" xr16:uid="{334C3F03-94D3-4C18-BB49-2F1B8D051C8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TRSFMNAV" headers="0" connectionId="125" xr16:uid="{082A97D9-B755-4D7B-9FB5-73235D1A4BF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TRSFM_Securitied_Debt" headers="0" connectionId="124" xr16:uid="{326A875A-7505-40A0-90FE-E42FC43EC8C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TRSFM_Debt_Related" headers="0" connectionId="67" xr16:uid="{7CAD838D-6F91-4920-86B2-7D32FEAE991E}"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TRSFM_GOV_SEC" connectionId="66" xr16:uid="{721A653B-42C6-4E5E-9FD7-12D1830F4B07}"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TRSFM_EQ" connectionId="65" xr16:uid="{7B4C7A1C-D5F0-4EE7-A4E8-D64DCADF082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TREFNAV" headers="0" connectionId="127" xr16:uid="{66DE4713-B4F4-4B61-9C1D-53D3ABD6355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TREF_EQ" connectionId="126" xr16:uid="{27989293-D460-4C7C-9E88-491DC5D8933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TNMIIF_EQ" connectionId="129" xr16:uid="{A0495E3A-E410-4022-B9C9-FAE7BE10779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TNMIIFNAV" headers="0" connectionId="130" xr16:uid="{1BCC7113-881B-44D2-8F43-B00B50AA9B6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TNMIMIF_EQ" connectionId="131" xr16:uid="{BF70929D-F774-41EF-B8E8-6A1753216FB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TNMIMIFNAV" headers="0" connectionId="132" xr16:uid="{6B496988-AB8F-40BE-B0B0-CF0D6642F43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TNA30IFNAV" headers="0" connectionId="134" xr16:uid="{86A7ACF5-D845-4AC1-8D26-4C7655D9A33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TNA30IF_EQ" connectionId="133" xr16:uid="{1CD05A94-DE66-4186-8C9B-221DD69D51C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TNRIF_EQ" connectionId="135" xr16:uid="{F0F6C7F5-127F-43C7-9BA1-3C68FC9240E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TNRIFNAV" headers="0" connectionId="136" xr16:uid="{EFDE77A9-1C9D-4C0A-9E73-95DC07CE167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TNPBETF_EQ" connectionId="137" xr16:uid="{CE9967BD-DA0E-466D-BC68-04A4B358046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TNPBETFNAV" headers="0" connectionId="138" xr16:uid="{929194D8-0852-48E0-9D24-18B04E78BCB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TNNIFNAV" headers="0" connectionId="141" xr16:uid="{388B8844-D910-4E34-B19D-7AA76ED39EE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TNNIF_EQ" connectionId="140" xr16:uid="{220C21FB-5DBD-44F0-8800-EA0B52CFB52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TNMSHIF_EQ" connectionId="142" xr16:uid="{EDAA3977-517A-4354-8D60-290C1ED4EF1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TNMSHIFNAV" headers="0" connectionId="143" xr16:uid="{231CF7C3-4D1A-499E-A33A-CF4D9773A0A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TNMMIF_EQ" connectionId="144" xr16:uid="{2ADA48A0-D975-4353-BB81-6506F159CA9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TNMMIFNAV" headers="0" connectionId="145" xr16:uid="{E99B9DDC-26BC-400D-8D70-CE01EE9A4C5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TNMIF150NAV" headers="0" connectionId="147" xr16:uid="{0E141D4F-1BC7-47CB-8447-4DF83889E84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TNMIF150_EQ" connectionId="146" xr16:uid="{B0DB3FD8-FCD4-44DD-B9F6-EDA011C67E4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TNITIF_EQ" connectionId="148" xr16:uid="{7871404B-6B6A-4E8E-B7AF-B19C9383BAF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TNITIFNAV" headers="0" connectionId="149" xr16:uid="{A4F664E7-4661-4066-879F-8ABBC20DAC1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6.xml><?xml version="1.0" encoding="utf-8"?>
<queryTable xmlns="http://schemas.openxmlformats.org/spreadsheetml/2006/main" xmlns:mc="http://schemas.openxmlformats.org/markup-compatibility/2006" xmlns:xr16="http://schemas.microsoft.com/office/spreadsheetml/2017/revision16" mc:Ignorable="xr16" name="TNIDETF_EQ" connectionId="151" xr16:uid="{9FAB859A-AFDC-4871-9CFF-7F637AB2BEB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7.xml><?xml version="1.0" encoding="utf-8"?>
<queryTable xmlns="http://schemas.openxmlformats.org/spreadsheetml/2006/main" xmlns:mc="http://schemas.openxmlformats.org/markup-compatibility/2006" xmlns:xr16="http://schemas.microsoft.com/office/spreadsheetml/2017/revision16" mc:Ignorable="xr16" name="TNIDETFNAV" headers="0" connectionId="152" xr16:uid="{33FA5E8C-1EB4-4D47-B5F7-8B7B5F70ACA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8.xml><?xml version="1.0" encoding="utf-8"?>
<queryTable xmlns="http://schemas.openxmlformats.org/spreadsheetml/2006/main" xmlns:mc="http://schemas.openxmlformats.org/markup-compatibility/2006" xmlns:xr16="http://schemas.microsoft.com/office/spreadsheetml/2017/revision16" mc:Ignorable="xr16" name="TNIDFOFNAV" headers="0" connectionId="154" xr16:uid="{154EF267-23D4-429E-8482-888BBCF88A8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9.xml><?xml version="1.0" encoding="utf-8"?>
<queryTable xmlns="http://schemas.openxmlformats.org/spreadsheetml/2006/main" xmlns:mc="http://schemas.openxmlformats.org/markup-compatibility/2006" xmlns:xr16="http://schemas.microsoft.com/office/spreadsheetml/2017/revision16" mc:Ignorable="xr16" name="TNIDFOF_Mutual_F_Units" headers="0" connectionId="153" xr16:uid="{9942EA52-9036-4F78-B170-D2582EAB01E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0.xml><?xml version="1.0" encoding="utf-8"?>
<queryTable xmlns="http://schemas.openxmlformats.org/spreadsheetml/2006/main" xmlns:mc="http://schemas.openxmlformats.org/markup-compatibility/2006" xmlns:xr16="http://schemas.microsoft.com/office/spreadsheetml/2017/revision16" mc:Ignorable="xr16" name="TNFSIF_EQ" connectionId="155" xr16:uid="{72A3E2E8-66BF-4679-8BA8-01853FC95FB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1.xml><?xml version="1.0" encoding="utf-8"?>
<queryTable xmlns="http://schemas.openxmlformats.org/spreadsheetml/2006/main" xmlns:mc="http://schemas.openxmlformats.org/markup-compatibility/2006" xmlns:xr16="http://schemas.microsoft.com/office/spreadsheetml/2017/revision16" mc:Ignorable="xr16" name="TNFSIFNAV" headers="0" connectionId="156" xr16:uid="{1B6A9D1C-FBA2-4AEB-AFFC-F823FA945D5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2.xml><?xml version="1.0" encoding="utf-8"?>
<queryTable xmlns="http://schemas.openxmlformats.org/spreadsheetml/2006/main" xmlns:mc="http://schemas.openxmlformats.org/markup-compatibility/2006" xmlns:xr16="http://schemas.microsoft.com/office/spreadsheetml/2017/revision16" mc:Ignorable="xr16" name="TNCMIF_EQ" connectionId="157" xr16:uid="{89CAD065-75B3-48B2-9AC3-51024D890A5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3.xml><?xml version="1.0" encoding="utf-8"?>
<queryTable xmlns="http://schemas.openxmlformats.org/spreadsheetml/2006/main" xmlns:mc="http://schemas.openxmlformats.org/markup-compatibility/2006" xmlns:xr16="http://schemas.microsoft.com/office/spreadsheetml/2017/revision16" mc:Ignorable="xr16" name="TNCMIFNAV" headers="0" connectionId="158" xr16:uid="{DCB06B07-81F5-4CFE-AF08-CFD63CC77BE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4.xml><?xml version="1.0" encoding="utf-8"?>
<queryTable xmlns="http://schemas.openxmlformats.org/spreadsheetml/2006/main" xmlns:mc="http://schemas.openxmlformats.org/markup-compatibility/2006" xmlns:xr16="http://schemas.microsoft.com/office/spreadsheetml/2017/revision16" mc:Ignorable="xr16" name="TNAIF_EQ" connectionId="159" xr16:uid="{74EF35C3-A667-4FF8-B95F-57CD11BAF61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5.xml><?xml version="1.0" encoding="utf-8"?>
<queryTable xmlns="http://schemas.openxmlformats.org/spreadsheetml/2006/main" xmlns:mc="http://schemas.openxmlformats.org/markup-compatibility/2006" xmlns:xr16="http://schemas.microsoft.com/office/spreadsheetml/2017/revision16" mc:Ignorable="xr16" name="TNAIFNAV" headers="0" connectionId="162" xr16:uid="{9B7FD68C-A21F-45F9-AA6D-643C3801F2D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6.xml><?xml version="1.0" encoding="utf-8"?>
<queryTable xmlns="http://schemas.openxmlformats.org/spreadsheetml/2006/main" xmlns:mc="http://schemas.openxmlformats.org/markup-compatibility/2006" xmlns:xr16="http://schemas.microsoft.com/office/spreadsheetml/2017/revision16" mc:Ignorable="xr16" name="TNAIF_EQ_FU_Related" connectionId="160" xr16:uid="{561BC470-48D1-4C80-A326-D1A4249E7BA1}"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7.xml><?xml version="1.0" encoding="utf-8"?>
<queryTable xmlns="http://schemas.openxmlformats.org/spreadsheetml/2006/main" xmlns:mc="http://schemas.openxmlformats.org/markup-compatibility/2006" xmlns:xr16="http://schemas.microsoft.com/office/spreadsheetml/2017/revision16" mc:Ignorable="xr16" name="TIFNA_EQ" connectionId="163" xr16:uid="{38824D39-7C25-43FA-8F81-FFEFB919622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8.xml><?xml version="1.0" encoding="utf-8"?>
<queryTable xmlns="http://schemas.openxmlformats.org/spreadsheetml/2006/main" xmlns:mc="http://schemas.openxmlformats.org/markup-compatibility/2006" xmlns:xr16="http://schemas.microsoft.com/office/spreadsheetml/2017/revision16" mc:Ignorable="xr16" name="TIFNANAV" headers="0" connectionId="164" xr16:uid="{35120ED5-C779-4B44-BA64-83B662C1EF2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9.xml><?xml version="1.0" encoding="utf-8"?>
<queryTable xmlns="http://schemas.openxmlformats.org/spreadsheetml/2006/main" xmlns:mc="http://schemas.openxmlformats.org/markup-compatibility/2006" xmlns:xr16="http://schemas.microsoft.com/office/spreadsheetml/2017/revision16" mc:Ignorable="xr16" name="TNETF_EQ" connectionId="165" xr16:uid="{27EED8DC-933B-4B3C-B874-D09F9C6ABC8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0.xml><?xml version="1.0" encoding="utf-8"?>
<queryTable xmlns="http://schemas.openxmlformats.org/spreadsheetml/2006/main" xmlns:mc="http://schemas.openxmlformats.org/markup-compatibility/2006" xmlns:xr16="http://schemas.microsoft.com/office/spreadsheetml/2017/revision16" mc:Ignorable="xr16" name="TNETFNAV" headers="0" connectionId="166" xr16:uid="{ED43D193-CBDE-4C5C-AB2F-34009C62344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1.xml><?xml version="1.0" encoding="utf-8"?>
<queryTable xmlns="http://schemas.openxmlformats.org/spreadsheetml/2006/main" xmlns:mc="http://schemas.openxmlformats.org/markup-compatibility/2006" xmlns:xr16="http://schemas.microsoft.com/office/spreadsheetml/2017/revision16" mc:Ignorable="xr16" name="TMULTICF_EQ" connectionId="167" xr16:uid="{F0F089BA-135F-4D7E-BBD7-1482CBEFD1A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2.xml><?xml version="1.0" encoding="utf-8"?>
<queryTable xmlns="http://schemas.openxmlformats.org/spreadsheetml/2006/main" xmlns:mc="http://schemas.openxmlformats.org/markup-compatibility/2006" xmlns:xr16="http://schemas.microsoft.com/office/spreadsheetml/2017/revision16" mc:Ignorable="xr16" name="TMULTICFNAV" headers="0" connectionId="169" xr16:uid="{56C1DC0F-5CAF-4E9B-9B0A-F521FA971AF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3.xml><?xml version="1.0" encoding="utf-8"?>
<queryTable xmlns="http://schemas.openxmlformats.org/spreadsheetml/2006/main" xmlns:mc="http://schemas.openxmlformats.org/markup-compatibility/2006" xmlns:xr16="http://schemas.microsoft.com/office/spreadsheetml/2017/revision16" mc:Ignorable="xr16" name="TMULTICF_EQ_FU_Related" connectionId="168" xr16:uid="{2A2B7EBF-2051-484C-8FFD-26CE825D7509}"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4.xml><?xml version="1.0" encoding="utf-8"?>
<queryTable xmlns="http://schemas.openxmlformats.org/spreadsheetml/2006/main" xmlns:mc="http://schemas.openxmlformats.org/markup-compatibility/2006" xmlns:xr16="http://schemas.microsoft.com/office/spreadsheetml/2017/revision16" mc:Ignorable="xr16" name="TMAOF_EQ_Related" headers="0" connectionId="171" xr16:uid="{BAE3EDF1-547A-42C2-8A01-7EAEF77E843C}" autoFormatId="16" applyNumberFormats="0" applyBorderFormats="0" applyFontFormats="1" applyPatternFormats="1" applyAlignmentFormats="0" applyWidthHeightFormats="0">
  <queryTableRefresh headersInLastRefresh="0" nextId="9">
    <queryTableFields count="5">
      <queryTableField id="1" name="SECURITY"/>
      <queryTableField id="2" name="YIELD"/>
      <queryTableField id="3" name="INDUSTRY"/>
      <queryTableField id="4" name="ISIN_CODE"/>
      <queryTableField id="5" name="UNITS"/>
    </queryTableFields>
    <queryTableDeletedFields count="2">
      <deletedField name="MKTVAL"/>
      <deletedField name="% to NAV"/>
    </queryTableDeletedFields>
  </queryTableRefresh>
</queryTable>
</file>

<file path=xl/queryTables/queryTable65.xml><?xml version="1.0" encoding="utf-8"?>
<queryTable xmlns="http://schemas.openxmlformats.org/spreadsheetml/2006/main" xmlns:mc="http://schemas.openxmlformats.org/markup-compatibility/2006" xmlns:xr16="http://schemas.microsoft.com/office/spreadsheetml/2017/revision16" mc:Ignorable="xr16" name="TMAOF_Debt_Related" headers="0" connectionId="174" xr16:uid="{88341880-83E0-488E-8551-3D6E70F16013}" autoFormatId="16" applyNumberFormats="0" applyBorderFormats="0" applyFontFormats="1" applyPatternFormats="1" applyAlignmentFormats="0" applyWidthHeightFormats="0">
  <queryTableRefresh headersInLastRefresh="0" nextId="8">
    <queryTableFields count="5">
      <queryTableField id="1" name="A||DECODE(INSTR(A,'(II)'),0,''"/>
      <queryTableField id="2" name="B"/>
      <queryTableField id="3" name="C"/>
      <queryTableField id="4" name="D"/>
      <queryTableField id="5" name="E"/>
    </queryTableFields>
    <queryTableDeletedFields count="2">
      <deletedField name="F"/>
      <deletedField name="G"/>
    </queryTableDeletedFields>
  </queryTableRefresh>
</queryTable>
</file>

<file path=xl/queryTables/queryTable66.xml><?xml version="1.0" encoding="utf-8"?>
<queryTable xmlns="http://schemas.openxmlformats.org/spreadsheetml/2006/main" xmlns:mc="http://schemas.openxmlformats.org/markup-compatibility/2006" xmlns:xr16="http://schemas.microsoft.com/office/spreadsheetml/2017/revision16" mc:Ignorable="xr16" name="TMAOFNAV" headers="0" connectionId="176" xr16:uid="{0DF29D01-DE30-496E-B496-9686315D5AF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7.xml><?xml version="1.0" encoding="utf-8"?>
<queryTable xmlns="http://schemas.openxmlformats.org/spreadsheetml/2006/main" xmlns:mc="http://schemas.openxmlformats.org/markup-compatibility/2006" xmlns:xr16="http://schemas.microsoft.com/office/spreadsheetml/2017/revision16" mc:Ignorable="xr16" name="TMAOF_Mutual_F_Units" headers="0" connectionId="172" xr16:uid="{824C4449-2385-49E9-A682-A90A7378780E}" autoFormatId="16" applyNumberFormats="0" applyBorderFormats="0" applyFontFormats="1" applyPatternFormats="1" applyAlignmentFormats="0" applyWidthHeightFormats="0">
  <queryTableRefresh headersInLastRefresh="0" nextId="8">
    <queryTableFields count="5">
      <queryTableField id="1" name="A"/>
      <queryTableField id="2" name="B"/>
      <queryTableField id="3" name="C"/>
      <queryTableField id="4" name="D"/>
      <queryTableField id="5" name="E"/>
    </queryTableFields>
    <queryTableDeletedFields count="2">
      <deletedField name="F"/>
      <deletedField name="G"/>
    </queryTableDeletedFields>
  </queryTableRefresh>
</queryTable>
</file>

<file path=xl/queryTables/queryTable68.xml><?xml version="1.0" encoding="utf-8"?>
<queryTable xmlns="http://schemas.openxmlformats.org/spreadsheetml/2006/main" xmlns:mc="http://schemas.openxmlformats.org/markup-compatibility/2006" xmlns:xr16="http://schemas.microsoft.com/office/spreadsheetml/2017/revision16" mc:Ignorable="xr16" name="TMAOF_MM" headers="0" connectionId="175" xr16:uid="{76CE9F55-6CE5-44F7-9A69-C0A5C1A1AE4C}" autoFormatId="16" applyNumberFormats="0" applyBorderFormats="0" applyFontFormats="1" applyPatternFormats="1" applyAlignmentFormats="0" applyWidthHeightFormats="0">
  <queryTableRefresh headersInLastRefresh="0" nextId="8">
    <queryTableFields count="5">
      <queryTableField id="1" name="A"/>
      <queryTableField id="2" name="B"/>
      <queryTableField id="3" name="C"/>
      <queryTableField id="4" name="D"/>
      <queryTableField id="5" name="E"/>
    </queryTableFields>
    <queryTableDeletedFields count="2">
      <deletedField name="F"/>
      <deletedField name="G"/>
    </queryTableDeletedFields>
  </queryTableRefresh>
</queryTable>
</file>

<file path=xl/queryTables/queryTable69.xml><?xml version="1.0" encoding="utf-8"?>
<queryTable xmlns="http://schemas.openxmlformats.org/spreadsheetml/2006/main" xmlns:mc="http://schemas.openxmlformats.org/markup-compatibility/2006" xmlns:xr16="http://schemas.microsoft.com/office/spreadsheetml/2017/revision16" mc:Ignorable="xr16" name="TMAOF_EQ" connectionId="170" xr16:uid="{A65845F1-13BA-4D27-8F55-10D6E8FAA8D1}" autoFormatId="16" applyNumberFormats="0" applyBorderFormats="0" applyFontFormats="1" applyPatternFormats="1" applyAlignmentFormats="0" applyWidthHeightFormats="0">
  <queryTableRefresh nextId="9">
    <queryTableFields count="5">
      <queryTableField id="1" name="NAME OF THE INSTRUMENT"/>
      <queryTableField id="2" name="YIELD ( IN % )"/>
      <queryTableField id="3" name="INDUSTRY"/>
      <queryTableField id="4" name="ISIN CODE"/>
      <queryTableField id="5" name="QUANTITY"/>
    </queryTableFields>
    <queryTableDeletedFields count="2">
      <deletedField name="MKT VAL(Rs. Lacs)"/>
      <deletedField name="% to NAV"/>
    </queryTableDeletedFields>
  </queryTableRefresh>
</queryTable>
</file>

<file path=xl/queryTables/queryTable70.xml><?xml version="1.0" encoding="utf-8"?>
<queryTable xmlns="http://schemas.openxmlformats.org/spreadsheetml/2006/main" xmlns:mc="http://schemas.openxmlformats.org/markup-compatibility/2006" xmlns:xr16="http://schemas.microsoft.com/office/spreadsheetml/2017/revision16" mc:Ignorable="xr16" name="TMAOF_GOV_SEC" connectionId="173" xr16:uid="{DF94420E-AAE6-4169-AC8A-DE4B7A02BCF9}" autoFormatId="16" applyNumberFormats="0" applyBorderFormats="0" applyFontFormats="1" applyPatternFormats="1" applyAlignmentFormats="0" applyWidthHeightFormats="0">
  <queryTableRefresh nextId="8">
    <queryTableFields count="5">
      <queryTableField id="1" name="NAME OF THE INSTRUMENT"/>
      <queryTableField id="2" name="YIELD ( IN % )"/>
      <queryTableField id="3" name="RATINGS"/>
      <queryTableField id="4" name="ISIN CODE"/>
      <queryTableField id="5" name="QUANTITY"/>
    </queryTableFields>
    <queryTableDeletedFields count="2">
      <deletedField name="MKT VAL(Rs. Lacs)"/>
      <deletedField name="% to NAV"/>
    </queryTableDeletedFields>
  </queryTableRefresh>
</queryTable>
</file>

<file path=xl/queryTables/queryTable71.xml><?xml version="1.0" encoding="utf-8"?>
<queryTable xmlns="http://schemas.openxmlformats.org/spreadsheetml/2006/main" xmlns:mc="http://schemas.openxmlformats.org/markup-compatibility/2006" xmlns:xr16="http://schemas.microsoft.com/office/spreadsheetml/2017/revision16" mc:Ignorable="xr16" name="TINR_EQ" connectionId="177" xr16:uid="{24CD49E8-C85B-4FE4-B054-CDE99CC9844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2.xml><?xml version="1.0" encoding="utf-8"?>
<queryTable xmlns="http://schemas.openxmlformats.org/spreadsheetml/2006/main" xmlns:mc="http://schemas.openxmlformats.org/markup-compatibility/2006" xmlns:xr16="http://schemas.microsoft.com/office/spreadsheetml/2017/revision16" mc:Ignorable="xr16" name="TINRNAV" headers="0" connectionId="178" xr16:uid="{9CF3590D-7881-455F-9C3A-EE3BFB14136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3.xml><?xml version="1.0" encoding="utf-8"?>
<queryTable xmlns="http://schemas.openxmlformats.org/spreadsheetml/2006/main" xmlns:mc="http://schemas.openxmlformats.org/markup-compatibility/2006" xmlns:xr16="http://schemas.microsoft.com/office/spreadsheetml/2017/revision16" mc:Ignorable="xr16" name="TTOFENAV" headers="0" connectionId="180" xr16:uid="{3CB0E4C7-DF87-45B5-BF2F-AB1FC7EA299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4.xml><?xml version="1.0" encoding="utf-8"?>
<queryTable xmlns="http://schemas.openxmlformats.org/spreadsheetml/2006/main" xmlns:mc="http://schemas.openxmlformats.org/markup-compatibility/2006" xmlns:xr16="http://schemas.microsoft.com/office/spreadsheetml/2017/revision16" mc:Ignorable="xr16" name="TTOFE_EQ" connectionId="179" xr16:uid="{277B9512-5B0E-41D4-A168-0DB2ECF5038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5.xml><?xml version="1.0" encoding="utf-8"?>
<queryTable xmlns="http://schemas.openxmlformats.org/spreadsheetml/2006/main" xmlns:mc="http://schemas.openxmlformats.org/markup-compatibility/2006" xmlns:xr16="http://schemas.microsoft.com/office/spreadsheetml/2017/revision16" mc:Ignorable="xr16" name="TEOF_EQ" connectionId="181" xr16:uid="{7A58A1A1-C21C-4997-AB39-5FB96A877F0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6.xml><?xml version="1.0" encoding="utf-8"?>
<queryTable xmlns="http://schemas.openxmlformats.org/spreadsheetml/2006/main" xmlns:mc="http://schemas.openxmlformats.org/markup-compatibility/2006" xmlns:xr16="http://schemas.microsoft.com/office/spreadsheetml/2017/revision16" mc:Ignorable="xr16" name="TEOFNAV" headers="0" connectionId="182" xr16:uid="{B2ABB80C-9282-4F94-8B36-E140AEA08EB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7.xml><?xml version="1.0" encoding="utf-8"?>
<queryTable xmlns="http://schemas.openxmlformats.org/spreadsheetml/2006/main" xmlns:mc="http://schemas.openxmlformats.org/markup-compatibility/2006" xmlns:xr16="http://schemas.microsoft.com/office/spreadsheetml/2017/revision16" mc:Ignorable="xr16" name="TISF_EQ" connectionId="183" xr16:uid="{250DAC1B-3AA1-4589-9904-11560A30902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8.xml><?xml version="1.0" encoding="utf-8"?>
<queryTable xmlns="http://schemas.openxmlformats.org/spreadsheetml/2006/main" xmlns:mc="http://schemas.openxmlformats.org/markup-compatibility/2006" xmlns:xr16="http://schemas.microsoft.com/office/spreadsheetml/2017/revision16" mc:Ignorable="xr16" name="TISFNAV" headers="0" connectionId="185" xr16:uid="{51E7F36D-AEAF-45BE-92A7-2727DEF8987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9.xml><?xml version="1.0" encoding="utf-8"?>
<queryTable xmlns="http://schemas.openxmlformats.org/spreadsheetml/2006/main" xmlns:mc="http://schemas.openxmlformats.org/markup-compatibility/2006" xmlns:xr16="http://schemas.microsoft.com/office/spreadsheetml/2017/revision16" mc:Ignorable="xr16" name="TISF_EQ_FU_Related" connectionId="184" xr16:uid="{4D79CB86-A14D-43AE-BBA3-1CE1208F7748}"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0.xml><?xml version="1.0" encoding="utf-8"?>
<queryTable xmlns="http://schemas.openxmlformats.org/spreadsheetml/2006/main" xmlns:mc="http://schemas.openxmlformats.org/markup-compatibility/2006" xmlns:xr16="http://schemas.microsoft.com/office/spreadsheetml/2017/revision16" mc:Ignorable="xr16" name="TIPHFNAV" headers="0" connectionId="187" xr16:uid="{01418E83-0F37-47FF-B051-CFA9E3E1CAC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1.xml><?xml version="1.0" encoding="utf-8"?>
<queryTable xmlns="http://schemas.openxmlformats.org/spreadsheetml/2006/main" xmlns:mc="http://schemas.openxmlformats.org/markup-compatibility/2006" xmlns:xr16="http://schemas.microsoft.com/office/spreadsheetml/2017/revision16" mc:Ignorable="xr16" name="TIPHF_EQ" connectionId="186" xr16:uid="{24B389A8-473C-44B6-9162-3434AD77724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2.xml><?xml version="1.0" encoding="utf-8"?>
<queryTable xmlns="http://schemas.openxmlformats.org/spreadsheetml/2006/main" xmlns:mc="http://schemas.openxmlformats.org/markup-compatibility/2006" xmlns:xr16="http://schemas.microsoft.com/office/spreadsheetml/2017/revision16" mc:Ignorable="xr16" name="TIIF_EQ" connectionId="188" xr16:uid="{B71A84AB-7516-40FA-AAF7-BA909AEE691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3.xml><?xml version="1.0" encoding="utf-8"?>
<queryTable xmlns="http://schemas.openxmlformats.org/spreadsheetml/2006/main" xmlns:mc="http://schemas.openxmlformats.org/markup-compatibility/2006" xmlns:xr16="http://schemas.microsoft.com/office/spreadsheetml/2017/revision16" mc:Ignorable="xr16" name="TIIFNAV" headers="0" connectionId="190" xr16:uid="{65952789-A873-40E4-BC4E-8A8AB7E774A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4.xml><?xml version="1.0" encoding="utf-8"?>
<queryTable xmlns="http://schemas.openxmlformats.org/spreadsheetml/2006/main" xmlns:mc="http://schemas.openxmlformats.org/markup-compatibility/2006" xmlns:xr16="http://schemas.microsoft.com/office/spreadsheetml/2017/revision16" mc:Ignorable="xr16" name="TIIF_EQ_FU_Related" connectionId="189" xr16:uid="{DE20AAE5-DC34-4EB2-A993-9C68191C6526}"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5.xml><?xml version="1.0" encoding="utf-8"?>
<queryTable xmlns="http://schemas.openxmlformats.org/spreadsheetml/2006/main" xmlns:mc="http://schemas.openxmlformats.org/markup-compatibility/2006" xmlns:xr16="http://schemas.microsoft.com/office/spreadsheetml/2017/revision16" mc:Ignorable="xr16" name="TICF_EQ" connectionId="191" xr16:uid="{4947A558-0330-4700-88F1-1321BC26F03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6.xml><?xml version="1.0" encoding="utf-8"?>
<queryTable xmlns="http://schemas.openxmlformats.org/spreadsheetml/2006/main" xmlns:mc="http://schemas.openxmlformats.org/markup-compatibility/2006" xmlns:xr16="http://schemas.microsoft.com/office/spreadsheetml/2017/revision16" mc:Ignorable="xr16" name="TICFNAV" headers="0" connectionId="192" xr16:uid="{220C36AB-8F14-4E16-BC27-3F7F1F4031C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7.xml><?xml version="1.0" encoding="utf-8"?>
<queryTable xmlns="http://schemas.openxmlformats.org/spreadsheetml/2006/main" xmlns:mc="http://schemas.openxmlformats.org/markup-compatibility/2006" xmlns:xr16="http://schemas.microsoft.com/office/spreadsheetml/2017/revision16" mc:Ignorable="xr16" name="THOF_EQ" connectionId="193" xr16:uid="{A708E77F-C366-4322-8476-64FEC9A80A3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8.xml><?xml version="1.0" encoding="utf-8"?>
<queryTable xmlns="http://schemas.openxmlformats.org/spreadsheetml/2006/main" xmlns:mc="http://schemas.openxmlformats.org/markup-compatibility/2006" xmlns:xr16="http://schemas.microsoft.com/office/spreadsheetml/2017/revision16" mc:Ignorable="xr16" name="THOFNAV" headers="0" connectionId="195" xr16:uid="{2E653C5D-13AE-410E-B73A-176A0DDB2C2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9.xml><?xml version="1.0" encoding="utf-8"?>
<queryTable xmlns="http://schemas.openxmlformats.org/spreadsheetml/2006/main" xmlns:mc="http://schemas.openxmlformats.org/markup-compatibility/2006" xmlns:xr16="http://schemas.microsoft.com/office/spreadsheetml/2017/revision16" mc:Ignorable="xr16" name="THOF_EQ_FU_Related" connectionId="194" xr16:uid="{FFBC4EFF-AB6D-4F57-88A4-50C0C03DBA45}"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0.xml><?xml version="1.0" encoding="utf-8"?>
<queryTable xmlns="http://schemas.openxmlformats.org/spreadsheetml/2006/main" xmlns:mc="http://schemas.openxmlformats.org/markup-compatibility/2006" xmlns:xr16="http://schemas.microsoft.com/office/spreadsheetml/2017/revision16" mc:Ignorable="xr16" name="TFEF_EQ" connectionId="196" xr16:uid="{1B9B37B6-4123-416B-820D-21DE1CA9FAF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1.xml><?xml version="1.0" encoding="utf-8"?>
<queryTable xmlns="http://schemas.openxmlformats.org/spreadsheetml/2006/main" xmlns:mc="http://schemas.openxmlformats.org/markup-compatibility/2006" xmlns:xr16="http://schemas.microsoft.com/office/spreadsheetml/2017/revision16" mc:Ignorable="xr16" name="TFEFNAV" headers="0" connectionId="198" xr16:uid="{628A2C09-6F5E-4677-8EB6-8A6980181E6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2.xml><?xml version="1.0" encoding="utf-8"?>
<queryTable xmlns="http://schemas.openxmlformats.org/spreadsheetml/2006/main" xmlns:mc="http://schemas.openxmlformats.org/markup-compatibility/2006" xmlns:xr16="http://schemas.microsoft.com/office/spreadsheetml/2017/revision16" mc:Ignorable="xr16" name="TFEF_EQ_FU_Related" connectionId="197" xr16:uid="{81EB59F4-80A0-403B-B2E0-DD4ADE3541C0}"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3.xml><?xml version="1.0" encoding="utf-8"?>
<queryTable xmlns="http://schemas.openxmlformats.org/spreadsheetml/2006/main" xmlns:mc="http://schemas.openxmlformats.org/markup-compatibility/2006" xmlns:xr16="http://schemas.microsoft.com/office/spreadsheetml/2017/revision16" mc:Ignorable="xr16" name="TMCAPF_EQ" connectionId="199" xr16:uid="{3F535E48-8642-4E48-8715-A2119525920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4.xml><?xml version="1.0" encoding="utf-8"?>
<queryTable xmlns="http://schemas.openxmlformats.org/spreadsheetml/2006/main" xmlns:mc="http://schemas.openxmlformats.org/markup-compatibility/2006" xmlns:xr16="http://schemas.microsoft.com/office/spreadsheetml/2017/revision16" mc:Ignorable="xr16" name="TMCAPFNAV" headers="0" connectionId="201" xr16:uid="{CE8FFD06-4779-4C25-A14C-272FB2DD6A6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5.xml><?xml version="1.0" encoding="utf-8"?>
<queryTable xmlns="http://schemas.openxmlformats.org/spreadsheetml/2006/main" xmlns:mc="http://schemas.openxmlformats.org/markup-compatibility/2006" xmlns:xr16="http://schemas.microsoft.com/office/spreadsheetml/2017/revision16" mc:Ignorable="xr16" name="TMCAPF_EQ_FU_Related" connectionId="200" xr16:uid="{968255F8-0A5E-4691-A366-73B245F4A674}"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6.xml><?xml version="1.0" encoding="utf-8"?>
<queryTable xmlns="http://schemas.openxmlformats.org/spreadsheetml/2006/main" xmlns:mc="http://schemas.openxmlformats.org/markup-compatibility/2006" xmlns:xr16="http://schemas.microsoft.com/office/spreadsheetml/2017/revision16" mc:Ignorable="xr16" name="TCSNAV" headers="0" connectionId="4" xr16:uid="{0D79DEC5-0ED4-41C4-8A28-D1C3B71A818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7.xml><?xml version="1.0" encoding="utf-8"?>
<queryTable xmlns="http://schemas.openxmlformats.org/spreadsheetml/2006/main" xmlns:mc="http://schemas.openxmlformats.org/markup-compatibility/2006" xmlns:xr16="http://schemas.microsoft.com/office/spreadsheetml/2017/revision16" mc:Ignorable="xr16" name="TCS_EQ" connectionId="3" xr16:uid="{1D04204D-D38D-4F51-B240-2905B7395F7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8.xml><?xml version="1.0" encoding="utf-8"?>
<queryTable xmlns="http://schemas.openxmlformats.org/spreadsheetml/2006/main" xmlns:mc="http://schemas.openxmlformats.org/markup-compatibility/2006" xmlns:xr16="http://schemas.microsoft.com/office/spreadsheetml/2017/revision16" mc:Ignorable="xr16" name="TMIF_EQ_FU_Related" connectionId="7" xr16:uid="{816FC7AF-0EE1-4B9B-B574-3B67099AA766}"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9.xml><?xml version="1.0" encoding="utf-8"?>
<queryTable xmlns="http://schemas.openxmlformats.org/spreadsheetml/2006/main" xmlns:mc="http://schemas.openxmlformats.org/markup-compatibility/2006" xmlns:xr16="http://schemas.microsoft.com/office/spreadsheetml/2017/revision16" mc:Ignorable="xr16" name="TMIF_Mutual_F_Units" headers="0" connectionId="8" xr16:uid="{2935D382-3F62-46D1-A6C0-40A90F1CEA5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0.xml><?xml version="1.0" encoding="utf-8"?>
<queryTable xmlns="http://schemas.openxmlformats.org/spreadsheetml/2006/main" xmlns:mc="http://schemas.openxmlformats.org/markup-compatibility/2006" xmlns:xr16="http://schemas.microsoft.com/office/spreadsheetml/2017/revision16" mc:Ignorable="xr16" name="TMIFNAV" headers="0" connectionId="10" xr16:uid="{AD8F0721-D26A-4092-982C-E41F59BA5FA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1.xml><?xml version="1.0" encoding="utf-8"?>
<queryTable xmlns="http://schemas.openxmlformats.org/spreadsheetml/2006/main" xmlns:mc="http://schemas.openxmlformats.org/markup-compatibility/2006" xmlns:xr16="http://schemas.microsoft.com/office/spreadsheetml/2017/revision16" mc:Ignorable="xr16" name="TMIF_EQ_Related" headers="0" connectionId="6" xr16:uid="{545D9FDD-50A2-4BC4-AB2D-7616146A2595}"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02.xml><?xml version="1.0" encoding="utf-8"?>
<queryTable xmlns="http://schemas.openxmlformats.org/spreadsheetml/2006/main" xmlns:mc="http://schemas.openxmlformats.org/markup-compatibility/2006" xmlns:xr16="http://schemas.microsoft.com/office/spreadsheetml/2017/revision16" mc:Ignorable="xr16" name="TMIF_GOV_SEC" connectionId="9" xr16:uid="{D26F8266-5FBE-4B86-9406-7EFCF6FFA217}"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3.xml><?xml version="1.0" encoding="utf-8"?>
<queryTable xmlns="http://schemas.openxmlformats.org/spreadsheetml/2006/main" xmlns:mc="http://schemas.openxmlformats.org/markup-compatibility/2006" xmlns:xr16="http://schemas.microsoft.com/office/spreadsheetml/2017/revision16" mc:Ignorable="xr16" name="TMIF_EQ" connectionId="5" xr16:uid="{4197FD18-08A5-45BF-9F8F-E948A8B2363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4.xml><?xml version="1.0" encoding="utf-8"?>
<queryTable xmlns="http://schemas.openxmlformats.org/spreadsheetml/2006/main" xmlns:mc="http://schemas.openxmlformats.org/markup-compatibility/2006" xmlns:xr16="http://schemas.microsoft.com/office/spreadsheetml/2017/revision16" mc:Ignorable="xr16" name="TTSF96_EQ" connectionId="11" xr16:uid="{358CA6BD-F9E9-41E8-B8C1-30049AA8920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5.xml><?xml version="1.0" encoding="utf-8"?>
<queryTable xmlns="http://schemas.openxmlformats.org/spreadsheetml/2006/main" xmlns:mc="http://schemas.openxmlformats.org/markup-compatibility/2006" xmlns:xr16="http://schemas.microsoft.com/office/spreadsheetml/2017/revision16" mc:Ignorable="xr16" name="TTSF96NAV" headers="0" connectionId="12" xr16:uid="{96F8985F-AA8C-44DE-BF05-49B59F5D953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6.xml><?xml version="1.0" encoding="utf-8"?>
<queryTable xmlns="http://schemas.openxmlformats.org/spreadsheetml/2006/main" xmlns:mc="http://schemas.openxmlformats.org/markup-compatibility/2006" xmlns:xr16="http://schemas.microsoft.com/office/spreadsheetml/2017/revision16" mc:Ignorable="xr16" name="TDIVYF_Mutual_F_Units" headers="0" connectionId="15" xr16:uid="{7E3317DC-7434-46BD-8EBA-DC8844D9B1C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7.xml><?xml version="1.0" encoding="utf-8"?>
<queryTable xmlns="http://schemas.openxmlformats.org/spreadsheetml/2006/main" xmlns:mc="http://schemas.openxmlformats.org/markup-compatibility/2006" xmlns:xr16="http://schemas.microsoft.com/office/spreadsheetml/2017/revision16" mc:Ignorable="xr16" name="TDIVYF_EQ_FU_Related" connectionId="14" xr16:uid="{74250DBF-CBFC-4A5C-A963-245CA6180AF3}"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8.xml><?xml version="1.0" encoding="utf-8"?>
<queryTable xmlns="http://schemas.openxmlformats.org/spreadsheetml/2006/main" xmlns:mc="http://schemas.openxmlformats.org/markup-compatibility/2006" xmlns:xr16="http://schemas.microsoft.com/office/spreadsheetml/2017/revision16" mc:Ignorable="xr16" name="TDIVYF_EQ" connectionId="13" xr16:uid="{11F2036B-4464-4D6F-8E6D-FFAE1487285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9.xml><?xml version="1.0" encoding="utf-8"?>
<queryTable xmlns="http://schemas.openxmlformats.org/spreadsheetml/2006/main" xmlns:mc="http://schemas.openxmlformats.org/markup-compatibility/2006" xmlns:xr16="http://schemas.microsoft.com/office/spreadsheetml/2017/revision16" mc:Ignorable="xr16" name="TDIVYFNAV" headers="0" connectionId="16" xr16:uid="{00CB0E90-08C8-41C1-B2F0-83A4EADDCD4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0.xml><?xml version="1.0" encoding="utf-8"?>
<queryTable xmlns="http://schemas.openxmlformats.org/spreadsheetml/2006/main" xmlns:mc="http://schemas.openxmlformats.org/markup-compatibility/2006" xmlns:xr16="http://schemas.microsoft.com/office/spreadsheetml/2017/revision16" mc:Ignorable="xr16" name="TDIF_EQ" connectionId="17" xr16:uid="{E8BD78DF-5B93-4E6E-A4B0-0BF2EC30F45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1.xml><?xml version="1.0" encoding="utf-8"?>
<queryTable xmlns="http://schemas.openxmlformats.org/spreadsheetml/2006/main" xmlns:mc="http://schemas.openxmlformats.org/markup-compatibility/2006" xmlns:xr16="http://schemas.microsoft.com/office/spreadsheetml/2017/revision16" mc:Ignorable="xr16" name="TDIFNAV" headers="0" connectionId="18" xr16:uid="{55E55D29-5966-4EAD-A884-A51CC9288F6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2.xml><?xml version="1.0" encoding="utf-8"?>
<queryTable xmlns="http://schemas.openxmlformats.org/spreadsheetml/2006/main" xmlns:mc="http://schemas.openxmlformats.org/markup-compatibility/2006" xmlns:xr16="http://schemas.microsoft.com/office/spreadsheetml/2017/revision16" mc:Ignorable="xr16" name="TYCF_EQ" connectionId="19" xr16:uid="{C16C3C8F-E06F-4E93-9C35-75F6B5FE3FD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3.xml><?xml version="1.0" encoding="utf-8"?>
<queryTable xmlns="http://schemas.openxmlformats.org/spreadsheetml/2006/main" xmlns:mc="http://schemas.openxmlformats.org/markup-compatibility/2006" xmlns:xr16="http://schemas.microsoft.com/office/spreadsheetml/2017/revision16" mc:Ignorable="xr16" name="TYCFNAV" headers="0" connectionId="21" xr16:uid="{611231FC-57BE-41DA-82C0-F561FB58570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4.xml><?xml version="1.0" encoding="utf-8"?>
<queryTable xmlns="http://schemas.openxmlformats.org/spreadsheetml/2006/main" xmlns:mc="http://schemas.openxmlformats.org/markup-compatibility/2006" xmlns:xr16="http://schemas.microsoft.com/office/spreadsheetml/2017/revision16" mc:Ignorable="xr16" name="TYCF_EQ_FU_Related" connectionId="20" xr16:uid="{E2CCD887-B46B-4267-BA7C-C375CB56C803}"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5.xml><?xml version="1.0" encoding="utf-8"?>
<queryTable xmlns="http://schemas.openxmlformats.org/spreadsheetml/2006/main" xmlns:mc="http://schemas.openxmlformats.org/markup-compatibility/2006" xmlns:xr16="http://schemas.microsoft.com/office/spreadsheetml/2017/revision16" mc:Ignorable="xr16" name="TBCF_EQ" connectionId="22" xr16:uid="{7CB70BF9-8E77-4CBE-9E0C-99988F9C6A4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6.xml><?xml version="1.0" encoding="utf-8"?>
<queryTable xmlns="http://schemas.openxmlformats.org/spreadsheetml/2006/main" xmlns:mc="http://schemas.openxmlformats.org/markup-compatibility/2006" xmlns:xr16="http://schemas.microsoft.com/office/spreadsheetml/2017/revision16" mc:Ignorable="xr16" name="TBCFNAV" headers="0" connectionId="25" xr16:uid="{DC40CF15-1398-4A99-BFAD-7348B15F170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7.xml><?xml version="1.0" encoding="utf-8"?>
<queryTable xmlns="http://schemas.openxmlformats.org/spreadsheetml/2006/main" xmlns:mc="http://schemas.openxmlformats.org/markup-compatibility/2006" xmlns:xr16="http://schemas.microsoft.com/office/spreadsheetml/2017/revision16" mc:Ignorable="xr16" name="TBCF_Mutual_F_Units" headers="0" connectionId="24" xr16:uid="{8139686F-9918-4C28-B3E1-3EB5268ABB7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8.xml><?xml version="1.0" encoding="utf-8"?>
<queryTable xmlns="http://schemas.openxmlformats.org/spreadsheetml/2006/main" xmlns:mc="http://schemas.openxmlformats.org/markup-compatibility/2006" xmlns:xr16="http://schemas.microsoft.com/office/spreadsheetml/2017/revision16" mc:Ignorable="xr16" name="TIFSA_EQ" connectionId="26" xr16:uid="{FE9E52D3-C443-4089-B4F8-2130E67E1D7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9.xml><?xml version="1.0" encoding="utf-8"?>
<queryTable xmlns="http://schemas.openxmlformats.org/spreadsheetml/2006/main" xmlns:mc="http://schemas.openxmlformats.org/markup-compatibility/2006" xmlns:xr16="http://schemas.microsoft.com/office/spreadsheetml/2017/revision16" mc:Ignorable="xr16" name="TIFSANAV" headers="0" connectionId="27" xr16:uid="{9AAC7A70-3E4A-454F-B7C7-BE7E3F9D700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0.xml><?xml version="1.0" encoding="utf-8"?>
<queryTable xmlns="http://schemas.openxmlformats.org/spreadsheetml/2006/main" xmlns:mc="http://schemas.openxmlformats.org/markup-compatibility/2006" xmlns:xr16="http://schemas.microsoft.com/office/spreadsheetml/2017/revision16" mc:Ignorable="xr16" name="TBSBGIF_EQ" connectionId="28" xr16:uid="{EED68B3C-CE2B-4683-BE50-22D6FFD318A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1.xml><?xml version="1.0" encoding="utf-8"?>
<queryTable xmlns="http://schemas.openxmlformats.org/spreadsheetml/2006/main" xmlns:mc="http://schemas.openxmlformats.org/markup-compatibility/2006" xmlns:xr16="http://schemas.microsoft.com/office/spreadsheetml/2017/revision16" mc:Ignorable="xr16" name="TBSBGIFNAV" headers="0" connectionId="29" xr16:uid="{A9EB653B-1A93-466C-B64A-C5B6488BA88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2.xml><?xml version="1.0" encoding="utf-8"?>
<queryTable xmlns="http://schemas.openxmlformats.org/spreadsheetml/2006/main" xmlns:mc="http://schemas.openxmlformats.org/markup-compatibility/2006" xmlns:xr16="http://schemas.microsoft.com/office/spreadsheetml/2017/revision16" mc:Ignorable="xr16" name="TBSEQIFNAV" headers="0" connectionId="31" xr16:uid="{8B25DEBE-E694-4B16-8D83-946A22B5873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3.xml><?xml version="1.0" encoding="utf-8"?>
<queryTable xmlns="http://schemas.openxmlformats.org/spreadsheetml/2006/main" xmlns:mc="http://schemas.openxmlformats.org/markup-compatibility/2006" xmlns:xr16="http://schemas.microsoft.com/office/spreadsheetml/2017/revision16" mc:Ignorable="xr16" name="TBSEQIF_EQ" connectionId="30" xr16:uid="{4EADD598-A9DE-4786-9C70-6CA67DC4720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4.xml><?xml version="1.0" encoding="utf-8"?>
<queryTable xmlns="http://schemas.openxmlformats.org/spreadsheetml/2006/main" xmlns:mc="http://schemas.openxmlformats.org/markup-compatibility/2006" xmlns:xr16="http://schemas.microsoft.com/office/spreadsheetml/2017/revision16" mc:Ignorable="xr16" name="TBFSF_EQ" connectionId="32" xr16:uid="{6D939B16-2D40-468E-B080-FB67231F7BE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5.xml><?xml version="1.0" encoding="utf-8"?>
<queryTable xmlns="http://schemas.openxmlformats.org/spreadsheetml/2006/main" xmlns:mc="http://schemas.openxmlformats.org/markup-compatibility/2006" xmlns:xr16="http://schemas.microsoft.com/office/spreadsheetml/2017/revision16" mc:Ignorable="xr16" name="TBFSFNAV" headers="0" connectionId="33" xr16:uid="{ADAEBDF9-72E1-4222-9BDE-ABA0CF377AB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6.xml><?xml version="1.0" encoding="utf-8"?>
<queryTable xmlns="http://schemas.openxmlformats.org/spreadsheetml/2006/main" xmlns:mc="http://schemas.openxmlformats.org/markup-compatibility/2006" xmlns:xr16="http://schemas.microsoft.com/office/spreadsheetml/2017/revision16" mc:Ignorable="xr16" name="TBAF_EQ" connectionId="35" xr16:uid="{BDE3FD25-CE20-4BAE-AF61-00F94549984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7.xml><?xml version="1.0" encoding="utf-8"?>
<queryTable xmlns="http://schemas.openxmlformats.org/spreadsheetml/2006/main" xmlns:mc="http://schemas.openxmlformats.org/markup-compatibility/2006" xmlns:xr16="http://schemas.microsoft.com/office/spreadsheetml/2017/revision16" mc:Ignorable="xr16" name="TBAF_Mutual_F_Units" headers="0" connectionId="38" xr16:uid="{FC3E3CE6-2084-48A8-8671-1BC65956B52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8.xml><?xml version="1.0" encoding="utf-8"?>
<queryTable xmlns="http://schemas.openxmlformats.org/spreadsheetml/2006/main" xmlns:mc="http://schemas.openxmlformats.org/markup-compatibility/2006" xmlns:xr16="http://schemas.microsoft.com/office/spreadsheetml/2017/revision16" mc:Ignorable="xr16" name="TBAF_EQ_Related" headers="0" connectionId="36" xr16:uid="{99C81652-E581-4525-8067-8CB955FAEF37}"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29.xml><?xml version="1.0" encoding="utf-8"?>
<queryTable xmlns="http://schemas.openxmlformats.org/spreadsheetml/2006/main" xmlns:mc="http://schemas.openxmlformats.org/markup-compatibility/2006" xmlns:xr16="http://schemas.microsoft.com/office/spreadsheetml/2017/revision16" mc:Ignorable="xr16" name="TBAF_MM" headers="0" connectionId="41" xr16:uid="{2E51D190-97C5-49B2-B16B-D975EB5E84B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0.xml><?xml version="1.0" encoding="utf-8"?>
<queryTable xmlns="http://schemas.openxmlformats.org/spreadsheetml/2006/main" xmlns:mc="http://schemas.openxmlformats.org/markup-compatibility/2006" xmlns:xr16="http://schemas.microsoft.com/office/spreadsheetml/2017/revision16" mc:Ignorable="xr16" name="TBAFNAV" headers="0" connectionId="42" xr16:uid="{4AF874FA-25B4-4486-9075-9AF6B626CB9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1.xml><?xml version="1.0" encoding="utf-8"?>
<queryTable xmlns="http://schemas.openxmlformats.org/spreadsheetml/2006/main" xmlns:mc="http://schemas.openxmlformats.org/markup-compatibility/2006" xmlns:xr16="http://schemas.microsoft.com/office/spreadsheetml/2017/revision16" mc:Ignorable="xr16" name="TBAF_Securitied_Debt" headers="0" connectionId="40" xr16:uid="{A91E579D-D625-4786-B381-85E015C1B7F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2.xml><?xml version="1.0" encoding="utf-8"?>
<queryTable xmlns="http://schemas.openxmlformats.org/spreadsheetml/2006/main" xmlns:mc="http://schemas.openxmlformats.org/markup-compatibility/2006" xmlns:xr16="http://schemas.microsoft.com/office/spreadsheetml/2017/revision16" mc:Ignorable="xr16" name="TBAF_EQ_FU_Related" connectionId="37" xr16:uid="{D4EDEEC0-220C-4C7A-82B3-921B1E481FF3}"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3.xml><?xml version="1.0" encoding="utf-8"?>
<queryTable xmlns="http://schemas.openxmlformats.org/spreadsheetml/2006/main" xmlns:mc="http://schemas.openxmlformats.org/markup-compatibility/2006" xmlns:xr16="http://schemas.microsoft.com/office/spreadsheetml/2017/revision16" mc:Ignorable="xr16" name="TBAF_Debt_Related" headers="0" connectionId="39" xr16:uid="{D91523AC-D742-407E-93DC-3038D09C9E41}"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4.xml><?xml version="1.0" encoding="utf-8"?>
<queryTable xmlns="http://schemas.openxmlformats.org/spreadsheetml/2006/main" xmlns:mc="http://schemas.openxmlformats.org/markup-compatibility/2006" xmlns:xr16="http://schemas.microsoft.com/office/spreadsheetml/2017/revision16" mc:Ignorable="xr16" name="TAF_EQ" connectionId="43" xr16:uid="{C4F29500-A13E-4EB8-B49C-49BC03D4338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5.xml><?xml version="1.0" encoding="utf-8"?>
<queryTable xmlns="http://schemas.openxmlformats.org/spreadsheetml/2006/main" xmlns:mc="http://schemas.openxmlformats.org/markup-compatibility/2006" xmlns:xr16="http://schemas.microsoft.com/office/spreadsheetml/2017/revision16" mc:Ignorable="xr16" name="TAF_Mutual_F_Units" headers="0" connectionId="46" xr16:uid="{A0CA840F-0B36-4D0A-B6E8-13B863A04A1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6.xml><?xml version="1.0" encoding="utf-8"?>
<queryTable xmlns="http://schemas.openxmlformats.org/spreadsheetml/2006/main" xmlns:mc="http://schemas.openxmlformats.org/markup-compatibility/2006" xmlns:xr16="http://schemas.microsoft.com/office/spreadsheetml/2017/revision16" mc:Ignorable="xr16" name="TAF_Debt_Related" connectionId="47" xr16:uid="{9EF1DFA5-A9BC-4825-9153-D21860A2C1B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7.xml><?xml version="1.0" encoding="utf-8"?>
<queryTable xmlns="http://schemas.openxmlformats.org/spreadsheetml/2006/main" xmlns:mc="http://schemas.openxmlformats.org/markup-compatibility/2006" xmlns:xr16="http://schemas.microsoft.com/office/spreadsheetml/2017/revision16" mc:Ignorable="xr16" name="TAF_EQ_Related" headers="0" connectionId="45" xr16:uid="{ED758328-99E6-4033-A16F-40D6A87BBA53}"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38.xml><?xml version="1.0" encoding="utf-8"?>
<queryTable xmlns="http://schemas.openxmlformats.org/spreadsheetml/2006/main" xmlns:mc="http://schemas.openxmlformats.org/markup-compatibility/2006" xmlns:xr16="http://schemas.microsoft.com/office/spreadsheetml/2017/revision16" mc:Ignorable="xr16" name="TAFNAV" headers="0" connectionId="49" xr16:uid="{64831E10-948D-4A64-A9BF-265A4873147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9.xml><?xml version="1.0" encoding="utf-8"?>
<queryTable xmlns="http://schemas.openxmlformats.org/spreadsheetml/2006/main" xmlns:mc="http://schemas.openxmlformats.org/markup-compatibility/2006" xmlns:xr16="http://schemas.microsoft.com/office/spreadsheetml/2017/revision16" mc:Ignorable="xr16" name="TAF_MM" headers="0" connectionId="48" xr16:uid="{C383E227-8CBF-4018-813A-C6DA28597CE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0.xml><?xml version="1.0" encoding="utf-8"?>
<queryTable xmlns="http://schemas.openxmlformats.org/spreadsheetml/2006/main" xmlns:mc="http://schemas.openxmlformats.org/markup-compatibility/2006" xmlns:xr16="http://schemas.microsoft.com/office/spreadsheetml/2017/revision16" mc:Ignorable="xr16" name="TEGF_GOV_SEC" connectionId="52" xr16:uid="{E79F3585-99C2-43B2-9DBA-CF4F539FD0F8}"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1.xml><?xml version="1.0" encoding="utf-8"?>
<queryTable xmlns="http://schemas.openxmlformats.org/spreadsheetml/2006/main" xmlns:mc="http://schemas.openxmlformats.org/markup-compatibility/2006" xmlns:xr16="http://schemas.microsoft.com/office/spreadsheetml/2017/revision16" mc:Ignorable="xr16" name="TEGFNAV" headers="0" connectionId="56" xr16:uid="{8913272D-AEEF-45E6-A71C-03078B684A0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2.xml><?xml version="1.0" encoding="utf-8"?>
<queryTable xmlns="http://schemas.openxmlformats.org/spreadsheetml/2006/main" xmlns:mc="http://schemas.openxmlformats.org/markup-compatibility/2006" xmlns:xr16="http://schemas.microsoft.com/office/spreadsheetml/2017/revision16" mc:Ignorable="xr16" name="TEGF_Debt_Related" headers="0" connectionId="53" xr16:uid="{ECD8EEC1-5ECA-4889-A917-0E3B1BD10077}"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3.xml><?xml version="1.0" encoding="utf-8"?>
<queryTable xmlns="http://schemas.openxmlformats.org/spreadsheetml/2006/main" xmlns:mc="http://schemas.openxmlformats.org/markup-compatibility/2006" xmlns:xr16="http://schemas.microsoft.com/office/spreadsheetml/2017/revision16" mc:Ignorable="xr16" name="TEGF_Securitied_Debt" headers="0" connectionId="54" xr16:uid="{F4A22AEF-3E41-4C19-95D6-B61E15E16BE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4.xml><?xml version="1.0" encoding="utf-8"?>
<queryTable xmlns="http://schemas.openxmlformats.org/spreadsheetml/2006/main" xmlns:mc="http://schemas.openxmlformats.org/markup-compatibility/2006" xmlns:xr16="http://schemas.microsoft.com/office/spreadsheetml/2017/revision16" mc:Ignorable="xr16" name="TEGF_Mutual_F_Units" headers="0" connectionId="51" xr16:uid="{405CF12F-8739-4536-950A-9EB487D5EB8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5.xml><?xml version="1.0" encoding="utf-8"?>
<queryTable xmlns="http://schemas.openxmlformats.org/spreadsheetml/2006/main" xmlns:mc="http://schemas.openxmlformats.org/markup-compatibility/2006" xmlns:xr16="http://schemas.microsoft.com/office/spreadsheetml/2017/revision16" mc:Ignorable="xr16" name="TEGF_EQ" connectionId="50" xr16:uid="{BBAD96E9-A5CF-40DD-B81D-8ED1E9584A1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46.xml><?xml version="1.0" encoding="utf-8"?>
<queryTable xmlns="http://schemas.openxmlformats.org/spreadsheetml/2006/main" xmlns:mc="http://schemas.openxmlformats.org/markup-compatibility/2006" xmlns:xr16="http://schemas.microsoft.com/office/spreadsheetml/2017/revision16" mc:Ignorable="xr16" name="TFRSTF_Debt_Related" headers="0" connectionId="120" xr16:uid="{403D0690-E843-46C8-9E47-FFF257D994E7}"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7.xml><?xml version="1.0" encoding="utf-8"?>
<queryTable xmlns="http://schemas.openxmlformats.org/spreadsheetml/2006/main" xmlns:mc="http://schemas.openxmlformats.org/markup-compatibility/2006" xmlns:xr16="http://schemas.microsoft.com/office/spreadsheetml/2017/revision16" mc:Ignorable="xr16" name="TFRSTF_MM" headers="0" connectionId="121" xr16:uid="{8E4EDC68-A7B5-4CFB-A16A-90EB3022004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8.xml><?xml version="1.0" encoding="utf-8"?>
<queryTable xmlns="http://schemas.openxmlformats.org/spreadsheetml/2006/main" xmlns:mc="http://schemas.openxmlformats.org/markup-compatibility/2006" xmlns:xr16="http://schemas.microsoft.com/office/spreadsheetml/2017/revision16" mc:Ignorable="xr16" name="TFRSTF_Aif_cat" headers="0" connectionId="122" xr16:uid="{91B01C7D-CC6D-40CF-86EF-4221D43B437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9.xml><?xml version="1.0" encoding="utf-8"?>
<queryTable xmlns="http://schemas.openxmlformats.org/spreadsheetml/2006/main" xmlns:mc="http://schemas.openxmlformats.org/markup-compatibility/2006" xmlns:xr16="http://schemas.microsoft.com/office/spreadsheetml/2017/revision16" mc:Ignorable="xr16" name="TFRSTFNAV" headers="0" connectionId="123" xr16:uid="{FAFE3D58-B4D7-4C8B-ABB1-F07FBA1950E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0.xml><?xml version="1.0" encoding="utf-8"?>
<queryTable xmlns="http://schemas.openxmlformats.org/spreadsheetml/2006/main" xmlns:mc="http://schemas.openxmlformats.org/markup-compatibility/2006" xmlns:xr16="http://schemas.microsoft.com/office/spreadsheetml/2017/revision16" mc:Ignorable="xr16" name="TFRSTF_GOV_SEC" connectionId="119" xr16:uid="{D7234F1B-092D-4E9E-8EDA-956D06ACF72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1.xml><?xml version="1.0" encoding="utf-8"?>
<queryTable xmlns="http://schemas.openxmlformats.org/spreadsheetml/2006/main" xmlns:mc="http://schemas.openxmlformats.org/markup-compatibility/2006" xmlns:xr16="http://schemas.microsoft.com/office/spreadsheetml/2017/revision16" mc:Ignorable="xr16" name="TUSTF_Debt_Related" headers="0" connectionId="115" xr16:uid="{4F95E454-533D-45E3-8B25-50151860C14E}"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52.xml><?xml version="1.0" encoding="utf-8"?>
<queryTable xmlns="http://schemas.openxmlformats.org/spreadsheetml/2006/main" xmlns:mc="http://schemas.openxmlformats.org/markup-compatibility/2006" xmlns:xr16="http://schemas.microsoft.com/office/spreadsheetml/2017/revision16" mc:Ignorable="xr16" name="TUSTF_MM" headers="0" connectionId="116" xr16:uid="{9F7B2C63-42AC-4745-832C-072987A1DEB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3.xml><?xml version="1.0" encoding="utf-8"?>
<queryTable xmlns="http://schemas.openxmlformats.org/spreadsheetml/2006/main" xmlns:mc="http://schemas.openxmlformats.org/markup-compatibility/2006" xmlns:xr16="http://schemas.microsoft.com/office/spreadsheetml/2017/revision16" mc:Ignorable="xr16" name="TUSTF_Aif_cat" headers="0" connectionId="117" xr16:uid="{A604A722-35F3-4D7C-B625-B7A532D9A4E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4.xml><?xml version="1.0" encoding="utf-8"?>
<queryTable xmlns="http://schemas.openxmlformats.org/spreadsheetml/2006/main" xmlns:mc="http://schemas.openxmlformats.org/markup-compatibility/2006" xmlns:xr16="http://schemas.microsoft.com/office/spreadsheetml/2017/revision16" mc:Ignorable="xr16" name="TUSTFNAV" headers="0" connectionId="118" xr16:uid="{F543ECC9-B005-4A2D-8640-D3BB7A3108E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5.xml><?xml version="1.0" encoding="utf-8"?>
<queryTable xmlns="http://schemas.openxmlformats.org/spreadsheetml/2006/main" xmlns:mc="http://schemas.openxmlformats.org/markup-compatibility/2006" xmlns:xr16="http://schemas.microsoft.com/office/spreadsheetml/2017/revision16" mc:Ignorable="xr16" name="TUSTF_GOV_SEC" connectionId="114" xr16:uid="{4F677D28-36B9-46AE-AC65-AEE096084CD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6.xml><?xml version="1.0" encoding="utf-8"?>
<queryTable xmlns="http://schemas.openxmlformats.org/spreadsheetml/2006/main" xmlns:mc="http://schemas.openxmlformats.org/markup-compatibility/2006" xmlns:xr16="http://schemas.microsoft.com/office/spreadsheetml/2017/revision16" mc:Ignorable="xr16" name="TFFNAV" headers="0" connectionId="113" xr16:uid="{71BE65FD-9326-44EB-8702-CDB5B579EB3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7.xml><?xml version="1.0" encoding="utf-8"?>
<queryTable xmlns="http://schemas.openxmlformats.org/spreadsheetml/2006/main" xmlns:mc="http://schemas.openxmlformats.org/markup-compatibility/2006" xmlns:xr16="http://schemas.microsoft.com/office/spreadsheetml/2017/revision16" mc:Ignorable="xr16" name="TFF_Securitied_Debt" headers="0" connectionId="110" xr16:uid="{D9F458CF-EF87-4044-8138-C9754C0F618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8.xml><?xml version="1.0" encoding="utf-8"?>
<queryTable xmlns="http://schemas.openxmlformats.org/spreadsheetml/2006/main" xmlns:mc="http://schemas.openxmlformats.org/markup-compatibility/2006" xmlns:xr16="http://schemas.microsoft.com/office/spreadsheetml/2017/revision16" mc:Ignorable="xr16" name="TFF_GOV_SEC" connectionId="108" xr16:uid="{94927607-738C-4D9C-AC81-8F524C0A3C9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9.xml><?xml version="1.0" encoding="utf-8"?>
<queryTable xmlns="http://schemas.openxmlformats.org/spreadsheetml/2006/main" xmlns:mc="http://schemas.openxmlformats.org/markup-compatibility/2006" xmlns:xr16="http://schemas.microsoft.com/office/spreadsheetml/2017/revision16" mc:Ignorable="xr16" name="TFF_MM" headers="0" connectionId="111" xr16:uid="{F137D6BC-1B5C-4A49-A74C-8EB97873964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0.xml><?xml version="1.0" encoding="utf-8"?>
<queryTable xmlns="http://schemas.openxmlformats.org/spreadsheetml/2006/main" xmlns:mc="http://schemas.openxmlformats.org/markup-compatibility/2006" xmlns:xr16="http://schemas.microsoft.com/office/spreadsheetml/2017/revision16" mc:Ignorable="xr16" name="TFF_Aif_cat" headers="0" connectionId="112" xr16:uid="{E54BDB4B-A79A-4467-81C7-0505EFE0A4E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1.xml><?xml version="1.0" encoding="utf-8"?>
<queryTable xmlns="http://schemas.openxmlformats.org/spreadsheetml/2006/main" xmlns:mc="http://schemas.openxmlformats.org/markup-compatibility/2006" xmlns:xr16="http://schemas.microsoft.com/office/spreadsheetml/2017/revision16" mc:Ignorable="xr16" name="TFF_Debt_Related" headers="0" connectionId="109" xr16:uid="{57E0C5C1-DEA8-42CC-BEC3-865CB8E21B0A}"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62.xml><?xml version="1.0" encoding="utf-8"?>
<queryTable xmlns="http://schemas.openxmlformats.org/spreadsheetml/2006/main" xmlns:mc="http://schemas.openxmlformats.org/markup-compatibility/2006" xmlns:xr16="http://schemas.microsoft.com/office/spreadsheetml/2017/revision16" mc:Ignorable="xr16" name="TSTBF_Securitied_Debt" headers="0" connectionId="104" xr16:uid="{5413C6A2-5703-4D4E-86E5-A3E0031C562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3.xml><?xml version="1.0" encoding="utf-8"?>
<queryTable xmlns="http://schemas.openxmlformats.org/spreadsheetml/2006/main" xmlns:mc="http://schemas.openxmlformats.org/markup-compatibility/2006" xmlns:xr16="http://schemas.microsoft.com/office/spreadsheetml/2017/revision16" mc:Ignorable="xr16" name="TSTBF_Aif_cat" headers="0" connectionId="106" xr16:uid="{AA664107-E561-4CCD-BA02-734F6BE9389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4.xml><?xml version="1.0" encoding="utf-8"?>
<queryTable xmlns="http://schemas.openxmlformats.org/spreadsheetml/2006/main" xmlns:mc="http://schemas.openxmlformats.org/markup-compatibility/2006" xmlns:xr16="http://schemas.microsoft.com/office/spreadsheetml/2017/revision16" mc:Ignorable="xr16" name="TSTBF_Mutual_F_Units" headers="0" connectionId="101" xr16:uid="{9AC33873-5F09-4B1C-8310-34DF4581734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5.xml><?xml version="1.0" encoding="utf-8"?>
<queryTable xmlns="http://schemas.openxmlformats.org/spreadsheetml/2006/main" xmlns:mc="http://schemas.openxmlformats.org/markup-compatibility/2006" xmlns:xr16="http://schemas.microsoft.com/office/spreadsheetml/2017/revision16" mc:Ignorable="xr16" name="TSTBF_Debt_Related" headers="0" connectionId="103" xr16:uid="{34887ED6-6AF0-4342-8D3D-35544C254D86}"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66.xml><?xml version="1.0" encoding="utf-8"?>
<queryTable xmlns="http://schemas.openxmlformats.org/spreadsheetml/2006/main" xmlns:mc="http://schemas.openxmlformats.org/markup-compatibility/2006" xmlns:xr16="http://schemas.microsoft.com/office/spreadsheetml/2017/revision16" mc:Ignorable="xr16" name="TSTBF_GOV_SEC" connectionId="102" xr16:uid="{F969BAD8-1AFF-474D-8698-B5CC4FFC994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7.xml><?xml version="1.0" encoding="utf-8"?>
<queryTable xmlns="http://schemas.openxmlformats.org/spreadsheetml/2006/main" xmlns:mc="http://schemas.openxmlformats.org/markup-compatibility/2006" xmlns:xr16="http://schemas.microsoft.com/office/spreadsheetml/2017/revision16" mc:Ignorable="xr16" name="TSTBFNAV" headers="0" connectionId="107" xr16:uid="{3372D1E7-C76B-49A5-870F-640225B05BE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8.xml><?xml version="1.0" encoding="utf-8"?>
<queryTable xmlns="http://schemas.openxmlformats.org/spreadsheetml/2006/main" xmlns:mc="http://schemas.openxmlformats.org/markup-compatibility/2006" xmlns:xr16="http://schemas.microsoft.com/office/spreadsheetml/2017/revision16" mc:Ignorable="xr16" name="TSTBF_EQ_FU_Related" connectionId="100" xr16:uid="{099669F6-D08F-4D28-89D0-C7DB64862386}"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69.xml><?xml version="1.0" encoding="utf-8"?>
<queryTable xmlns="http://schemas.openxmlformats.org/spreadsheetml/2006/main" xmlns:mc="http://schemas.openxmlformats.org/markup-compatibility/2006" xmlns:xr16="http://schemas.microsoft.com/office/spreadsheetml/2017/revision16" mc:Ignorable="xr16" name="TSTBF_MM" headers="0" connectionId="105" xr16:uid="{893C7B6F-A717-48F6-8FD5-0EFFEB8EEF9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70.xml><?xml version="1.0" encoding="utf-8"?>
<queryTable xmlns="http://schemas.openxmlformats.org/spreadsheetml/2006/main" xmlns:mc="http://schemas.openxmlformats.org/markup-compatibility/2006" xmlns:xr16="http://schemas.microsoft.com/office/spreadsheetml/2017/revision16" mc:Ignorable="xr16" name="TRSFCNAV" headers="0" connectionId="99" xr16:uid="{152DEAE5-443F-4602-AF58-E92018751C3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1.xml><?xml version="1.0" encoding="utf-8"?>
<queryTable xmlns="http://schemas.openxmlformats.org/spreadsheetml/2006/main" xmlns:mc="http://schemas.openxmlformats.org/markup-compatibility/2006" xmlns:xr16="http://schemas.microsoft.com/office/spreadsheetml/2017/revision16" mc:Ignorable="xr16" name="TRSFC_EQ" connectionId="95" xr16:uid="{CBEEC7E1-F162-40ED-8CCA-F2259BD299E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72.xml><?xml version="1.0" encoding="utf-8"?>
<queryTable xmlns="http://schemas.openxmlformats.org/spreadsheetml/2006/main" xmlns:mc="http://schemas.openxmlformats.org/markup-compatibility/2006" xmlns:xr16="http://schemas.microsoft.com/office/spreadsheetml/2017/revision16" mc:Ignorable="xr16" name="TRSFC_GOV_SEC" connectionId="96" xr16:uid="{5BC31434-9690-47AB-B103-0CD1B1D494F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3.xml><?xml version="1.0" encoding="utf-8"?>
<queryTable xmlns="http://schemas.openxmlformats.org/spreadsheetml/2006/main" xmlns:mc="http://schemas.openxmlformats.org/markup-compatibility/2006" xmlns:xr16="http://schemas.microsoft.com/office/spreadsheetml/2017/revision16" mc:Ignorable="xr16" name="TRSFC_Debt_Related" headers="0" connectionId="97" xr16:uid="{ACD98F93-C5B6-4AF1-AE40-419201E0E705}"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74.xml><?xml version="1.0" encoding="utf-8"?>
<queryTable xmlns="http://schemas.openxmlformats.org/spreadsheetml/2006/main" xmlns:mc="http://schemas.openxmlformats.org/markup-compatibility/2006" xmlns:xr16="http://schemas.microsoft.com/office/spreadsheetml/2017/revision16" mc:Ignorable="xr16" name="TRSFC_Securitied_Debt" headers="0" connectionId="98" xr16:uid="{9FDD72F8-20A1-4E05-AA4C-3E2270F1BF6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75.xml><?xml version="1.0" encoding="utf-8"?>
<queryTable xmlns="http://schemas.openxmlformats.org/spreadsheetml/2006/main" xmlns:mc="http://schemas.openxmlformats.org/markup-compatibility/2006" xmlns:xr16="http://schemas.microsoft.com/office/spreadsheetml/2017/revision16" mc:Ignorable="xr16" name="TOFNAV" headers="0" connectionId="94" xr16:uid="{35887F4C-9CBA-4AED-83DF-FFDFE53D7CA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6.xml><?xml version="1.0" encoding="utf-8"?>
<queryTable xmlns="http://schemas.openxmlformats.org/spreadsheetml/2006/main" xmlns:mc="http://schemas.openxmlformats.org/markup-compatibility/2006" xmlns:xr16="http://schemas.microsoft.com/office/spreadsheetml/2017/revision16" mc:Ignorable="xr16" name="TOF_MM" connectionId="93" xr16:uid="{4B5335C1-45DE-44B3-9C19-B16BFBD94D06}" autoFormatId="16" applyNumberFormats="0" applyBorderFormats="0" applyFontFormats="1" applyPatternFormats="1" applyAlignmentFormats="0" applyWidthHeightFormats="0">
  <queryTableRefresh nextId="8">
    <queryTableFields count="7">
      <queryTableField id="1" name="NAME OF THE INSTRUMENT"/>
      <queryTableField id="2" name="YIELD"/>
      <queryTableField id="3" name="RATINGS"/>
      <queryTableField id="4" name="ISIN CODE"/>
      <queryTableField id="5" name="QUANTITY"/>
      <queryTableField id="6" name="MKT VAL(Rs. Lacs)"/>
      <queryTableField id="7" name="% to NAV"/>
    </queryTableFields>
  </queryTableRefresh>
</queryTable>
</file>

<file path=xl/queryTables/queryTable177.xml><?xml version="1.0" encoding="utf-8"?>
<queryTable xmlns="http://schemas.openxmlformats.org/spreadsheetml/2006/main" xmlns:mc="http://schemas.openxmlformats.org/markup-compatibility/2006" xmlns:xr16="http://schemas.microsoft.com/office/spreadsheetml/2017/revision16" mc:Ignorable="xr16" name="TNSIFDEC27NAV" headers="0" connectionId="92" xr16:uid="{AA1E9FD5-6AA4-422C-9EAC-2BC6F493CCC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8.xml><?xml version="1.0" encoding="utf-8"?>
<queryTable xmlns="http://schemas.openxmlformats.org/spreadsheetml/2006/main" xmlns:mc="http://schemas.openxmlformats.org/markup-compatibility/2006" xmlns:xr16="http://schemas.microsoft.com/office/spreadsheetml/2017/revision16" mc:Ignorable="xr16" name="TNSIFDEC27_GOV_SEC" connectionId="90" xr16:uid="{403C08D6-2AA4-4A96-B884-24C209F23A3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9.xml><?xml version="1.0" encoding="utf-8"?>
<queryTable xmlns="http://schemas.openxmlformats.org/spreadsheetml/2006/main" xmlns:mc="http://schemas.openxmlformats.org/markup-compatibility/2006" xmlns:xr16="http://schemas.microsoft.com/office/spreadsheetml/2017/revision16" mc:Ignorable="xr16" name="TNSIFDEC27_Debt_Related" headers="0" connectionId="91" xr16:uid="{1DF44F3A-4E62-4248-8CF0-AB85BC235ECF}"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80.xml><?xml version="1.0" encoding="utf-8"?>
<queryTable xmlns="http://schemas.openxmlformats.org/spreadsheetml/2006/main" xmlns:mc="http://schemas.openxmlformats.org/markup-compatibility/2006" xmlns:xr16="http://schemas.microsoft.com/office/spreadsheetml/2017/revision16" mc:Ignorable="xr16" name="TNGIF1229NAV" headers="0" connectionId="89" xr16:uid="{6600BE8A-C4CA-4ADF-B09F-81624284564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1.xml><?xml version="1.0" encoding="utf-8"?>
<queryTable xmlns="http://schemas.openxmlformats.org/spreadsheetml/2006/main" xmlns:mc="http://schemas.openxmlformats.org/markup-compatibility/2006" xmlns:xr16="http://schemas.microsoft.com/office/spreadsheetml/2017/revision16" mc:Ignorable="xr16" name="TNGIF1229_GOV_SEC" connectionId="88" xr16:uid="{2A0FEA79-D614-4692-8BCE-B2ABD8DD906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82.xml><?xml version="1.0" encoding="utf-8"?>
<queryTable xmlns="http://schemas.openxmlformats.org/spreadsheetml/2006/main" xmlns:mc="http://schemas.openxmlformats.org/markup-compatibility/2006" xmlns:xr16="http://schemas.microsoft.com/office/spreadsheetml/2017/revision16" mc:Ignorable="xr16" name="TNGIF1226_GOV_SEC" connectionId="86" xr16:uid="{39B9DE1C-5CE3-4F40-9D9D-A1B1EAC2CD97}"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83.xml><?xml version="1.0" encoding="utf-8"?>
<queryTable xmlns="http://schemas.openxmlformats.org/spreadsheetml/2006/main" xmlns:mc="http://schemas.openxmlformats.org/markup-compatibility/2006" xmlns:xr16="http://schemas.microsoft.com/office/spreadsheetml/2017/revision16" mc:Ignorable="xr16" name="TNGIF1226NAV" headers="0" connectionId="87" xr16:uid="{31773360-7A9E-420E-9D2D-64CC2315869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4.xml><?xml version="1.0" encoding="utf-8"?>
<queryTable xmlns="http://schemas.openxmlformats.org/spreadsheetml/2006/main" xmlns:mc="http://schemas.openxmlformats.org/markup-compatibility/2006" xmlns:xr16="http://schemas.microsoft.com/office/spreadsheetml/2017/revision16" mc:Ignorable="xr16" name="TLF_MM" headers="0" connectionId="83" xr16:uid="{2F1652F6-69A4-475D-9969-3194FF475EE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5.xml><?xml version="1.0" encoding="utf-8"?>
<queryTable xmlns="http://schemas.openxmlformats.org/spreadsheetml/2006/main" xmlns:mc="http://schemas.openxmlformats.org/markup-compatibility/2006" xmlns:xr16="http://schemas.microsoft.com/office/spreadsheetml/2017/revision16" mc:Ignorable="xr16" name="TLF_Aif_cat" headers="0" connectionId="84" xr16:uid="{CEBFEE6E-A2E0-45C5-99E6-B49B5B4F367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6.xml><?xml version="1.0" encoding="utf-8"?>
<queryTable xmlns="http://schemas.openxmlformats.org/spreadsheetml/2006/main" xmlns:mc="http://schemas.openxmlformats.org/markup-compatibility/2006" xmlns:xr16="http://schemas.microsoft.com/office/spreadsheetml/2017/revision16" mc:Ignorable="xr16" name="TLFNAV" headers="0" connectionId="85" xr16:uid="{8BA81A88-AF39-48BB-9896-7989C0467F9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7.xml><?xml version="1.0" encoding="utf-8"?>
<queryTable xmlns="http://schemas.openxmlformats.org/spreadsheetml/2006/main" xmlns:mc="http://schemas.openxmlformats.org/markup-compatibility/2006" xmlns:xr16="http://schemas.microsoft.com/office/spreadsheetml/2017/revision16" mc:Ignorable="xr16" name="TLF_GOV_SEC" connectionId="82" xr16:uid="{2148F89A-FABA-4633-A665-A80CF9C7B95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88.xml><?xml version="1.0" encoding="utf-8"?>
<queryTable xmlns="http://schemas.openxmlformats.org/spreadsheetml/2006/main" xmlns:mc="http://schemas.openxmlformats.org/markup-compatibility/2006" xmlns:xr16="http://schemas.microsoft.com/office/spreadsheetml/2017/revision16" mc:Ignorable="xr16" name="TGSFR_GOV_SEC" connectionId="80" xr16:uid="{B33EC4A5-74BD-4C95-90E6-26A7EE8D0BD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89.xml><?xml version="1.0" encoding="utf-8"?>
<queryTable xmlns="http://schemas.openxmlformats.org/spreadsheetml/2006/main" xmlns:mc="http://schemas.openxmlformats.org/markup-compatibility/2006" xmlns:xr16="http://schemas.microsoft.com/office/spreadsheetml/2017/revision16" mc:Ignorable="xr16" name="TGSFRNAV" headers="0" connectionId="81" xr16:uid="{10C2E09F-C1BF-4DE6-B9B6-86C29863674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90.xml><?xml version="1.0" encoding="utf-8"?>
<queryTable xmlns="http://schemas.openxmlformats.org/spreadsheetml/2006/main" xmlns:mc="http://schemas.openxmlformats.org/markup-compatibility/2006" xmlns:xr16="http://schemas.microsoft.com/office/spreadsheetml/2017/revision16" mc:Ignorable="xr16" name="TFRF_Aif_cat" headers="0" connectionId="78" xr16:uid="{0C0A8B00-A25F-4D96-A817-C731CDA47B7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91.xml><?xml version="1.0" encoding="utf-8"?>
<queryTable xmlns="http://schemas.openxmlformats.org/spreadsheetml/2006/main" xmlns:mc="http://schemas.openxmlformats.org/markup-compatibility/2006" xmlns:xr16="http://schemas.microsoft.com/office/spreadsheetml/2017/revision16" mc:Ignorable="xr16" name="TFRFNAV" headers="0" connectionId="79" xr16:uid="{2C08531A-BF3D-48F6-BE37-04A296B5BD7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92.xml><?xml version="1.0" encoding="utf-8"?>
<queryTable xmlns="http://schemas.openxmlformats.org/spreadsheetml/2006/main" xmlns:mc="http://schemas.openxmlformats.org/markup-compatibility/2006" xmlns:xr16="http://schemas.microsoft.com/office/spreadsheetml/2017/revision16" mc:Ignorable="xr16" name="TFRF_GOV_SEC" connectionId="75" xr16:uid="{3AD7C9E1-F07D-4E49-84EC-17D65DCDB87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93.xml><?xml version="1.0" encoding="utf-8"?>
<queryTable xmlns="http://schemas.openxmlformats.org/spreadsheetml/2006/main" xmlns:mc="http://schemas.openxmlformats.org/markup-compatibility/2006" xmlns:xr16="http://schemas.microsoft.com/office/spreadsheetml/2017/revision16" mc:Ignorable="xr16" name="TFRF_Debt_Related" headers="0" connectionId="76" xr16:uid="{32E9496D-8B16-4BD1-83D2-74A2F84C1C71}"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94.xml><?xml version="1.0" encoding="utf-8"?>
<queryTable xmlns="http://schemas.openxmlformats.org/spreadsheetml/2006/main" xmlns:mc="http://schemas.openxmlformats.org/markup-compatibility/2006" xmlns:xr16="http://schemas.microsoft.com/office/spreadsheetml/2017/revision16" mc:Ignorable="xr16" name="TFRF_Securitied_Debt" headers="0" connectionId="77" xr16:uid="{C6E7CF75-D046-4058-B9BB-B54D1A9D540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95.xml><?xml version="1.0" encoding="utf-8"?>
<queryTable xmlns="http://schemas.openxmlformats.org/spreadsheetml/2006/main" xmlns:mc="http://schemas.openxmlformats.org/markup-compatibility/2006" xmlns:xr16="http://schemas.microsoft.com/office/spreadsheetml/2017/revision16" mc:Ignorable="xr16" name="TCIGIF0426_GOV_SEC" connectionId="73" xr16:uid="{E1DDC398-C50B-4041-8767-9A65E3497A8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96.xml><?xml version="1.0" encoding="utf-8"?>
<queryTable xmlns="http://schemas.openxmlformats.org/spreadsheetml/2006/main" xmlns:mc="http://schemas.openxmlformats.org/markup-compatibility/2006" xmlns:xr16="http://schemas.microsoft.com/office/spreadsheetml/2017/revision16" mc:Ignorable="xr16" name="TCIGIF0426NAV" headers="0" connectionId="74" xr16:uid="{3ED4D627-6E70-4CAA-8804-72D3ACBC81F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97.xml><?xml version="1.0" encoding="utf-8"?>
<queryTable xmlns="http://schemas.openxmlformats.org/spreadsheetml/2006/main" xmlns:mc="http://schemas.openxmlformats.org/markup-compatibility/2006" xmlns:xr16="http://schemas.microsoft.com/office/spreadsheetml/2017/revision16" mc:Ignorable="xr16" name="TCORPBF_Securitied_Debt" headers="0" connectionId="70" xr16:uid="{8FE919C6-9B79-46BC-8E16-ED9AAA42C5F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98.xml><?xml version="1.0" encoding="utf-8"?>
<queryTable xmlns="http://schemas.openxmlformats.org/spreadsheetml/2006/main" xmlns:mc="http://schemas.openxmlformats.org/markup-compatibility/2006" xmlns:xr16="http://schemas.microsoft.com/office/spreadsheetml/2017/revision16" mc:Ignorable="xr16" name="TCORPBF_Aif_cat" headers="0" connectionId="71" xr16:uid="{EE54E4D3-FA9B-47B0-A31A-8152751309C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99.xml><?xml version="1.0" encoding="utf-8"?>
<queryTable xmlns="http://schemas.openxmlformats.org/spreadsheetml/2006/main" xmlns:mc="http://schemas.openxmlformats.org/markup-compatibility/2006" xmlns:xr16="http://schemas.microsoft.com/office/spreadsheetml/2017/revision16" mc:Ignorable="xr16" name="TCORPBFNAV" headers="0" connectionId="72" xr16:uid="{7D878E74-A26E-4222-A1D1-A48C8C07F0D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00.xml><?xml version="1.0" encoding="utf-8"?>
<queryTable xmlns="http://schemas.openxmlformats.org/spreadsheetml/2006/main" xmlns:mc="http://schemas.openxmlformats.org/markup-compatibility/2006" xmlns:xr16="http://schemas.microsoft.com/office/spreadsheetml/2017/revision16" mc:Ignorable="xr16" name="TCORPBF_GOV_SEC" connectionId="68" xr16:uid="{2B047066-667F-437D-A123-9A37CF88D92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01.xml><?xml version="1.0" encoding="utf-8"?>
<queryTable xmlns="http://schemas.openxmlformats.org/spreadsheetml/2006/main" xmlns:mc="http://schemas.openxmlformats.org/markup-compatibility/2006" xmlns:xr16="http://schemas.microsoft.com/office/spreadsheetml/2017/revision16" mc:Ignorable="xr16" name="TCORPBF_Debt_Related" headers="0" connectionId="69" xr16:uid="{DA87ABE8-886E-49EF-94D6-8B7FFA85D682}"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5.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queryTable" Target="../queryTables/queryTable5.xml"/><Relationship Id="rId2" Type="http://schemas.openxmlformats.org/officeDocument/2006/relationships/queryTable" Target="../queryTables/queryTable4.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queryTable" Target="../queryTables/queryTable7.xml"/><Relationship Id="rId2" Type="http://schemas.openxmlformats.org/officeDocument/2006/relationships/queryTable" Target="../queryTables/queryTable6.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queryTable" Target="../queryTables/queryTable9.xml"/><Relationship Id="rId2" Type="http://schemas.openxmlformats.org/officeDocument/2006/relationships/queryTable" Target="../queryTables/queryTable8.x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openxmlformats.org/officeDocument/2006/relationships/queryTable" Target="../queryTables/queryTable11.xml"/><Relationship Id="rId2" Type="http://schemas.openxmlformats.org/officeDocument/2006/relationships/queryTable" Target="../queryTables/queryTable10.x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3" Type="http://schemas.openxmlformats.org/officeDocument/2006/relationships/queryTable" Target="../queryTables/queryTable13.xml"/><Relationship Id="rId2" Type="http://schemas.openxmlformats.org/officeDocument/2006/relationships/queryTable" Target="../queryTables/queryTable12.xml"/><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3" Type="http://schemas.openxmlformats.org/officeDocument/2006/relationships/queryTable" Target="../queryTables/queryTable15.xml"/><Relationship Id="rId2" Type="http://schemas.openxmlformats.org/officeDocument/2006/relationships/queryTable" Target="../queryTables/queryTable14.xml"/><Relationship Id="rId1" Type="http://schemas.openxmlformats.org/officeDocument/2006/relationships/drawing" Target="../drawings/drawing7.xml"/><Relationship Id="rId4" Type="http://schemas.openxmlformats.org/officeDocument/2006/relationships/queryTable" Target="../queryTables/queryTable16.xml"/></Relationships>
</file>

<file path=xl/worksheets/_rels/sheet12.xml.rels><?xml version="1.0" encoding="UTF-8" standalone="yes"?>
<Relationships xmlns="http://schemas.openxmlformats.org/package/2006/relationships"><Relationship Id="rId3" Type="http://schemas.openxmlformats.org/officeDocument/2006/relationships/queryTable" Target="../queryTables/queryTable18.xml"/><Relationship Id="rId2" Type="http://schemas.openxmlformats.org/officeDocument/2006/relationships/queryTable" Target="../queryTables/queryTable17.xml"/><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3" Type="http://schemas.openxmlformats.org/officeDocument/2006/relationships/queryTable" Target="../queryTables/queryTable20.xml"/><Relationship Id="rId2" Type="http://schemas.openxmlformats.org/officeDocument/2006/relationships/queryTable" Target="../queryTables/queryTable19.xml"/><Relationship Id="rId1" Type="http://schemas.openxmlformats.org/officeDocument/2006/relationships/drawing" Target="../drawings/drawing9.xml"/><Relationship Id="rId6" Type="http://schemas.openxmlformats.org/officeDocument/2006/relationships/queryTable" Target="../queryTables/queryTable23.xml"/><Relationship Id="rId5" Type="http://schemas.openxmlformats.org/officeDocument/2006/relationships/queryTable" Target="../queryTables/queryTable22.xml"/><Relationship Id="rId4" Type="http://schemas.openxmlformats.org/officeDocument/2006/relationships/queryTable" Target="../queryTables/queryTable21.xml"/></Relationships>
</file>

<file path=xl/worksheets/_rels/sheet14.xml.rels><?xml version="1.0" encoding="UTF-8" standalone="yes"?>
<Relationships xmlns="http://schemas.openxmlformats.org/package/2006/relationships"><Relationship Id="rId3" Type="http://schemas.openxmlformats.org/officeDocument/2006/relationships/queryTable" Target="../queryTables/queryTable25.xml"/><Relationship Id="rId2" Type="http://schemas.openxmlformats.org/officeDocument/2006/relationships/queryTable" Target="../queryTables/queryTable24.xml"/><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27.xml"/><Relationship Id="rId2" Type="http://schemas.openxmlformats.org/officeDocument/2006/relationships/queryTable" Target="../queryTables/queryTable26.xml"/><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3" Type="http://schemas.openxmlformats.org/officeDocument/2006/relationships/queryTable" Target="../queryTables/queryTable29.xml"/><Relationship Id="rId2" Type="http://schemas.openxmlformats.org/officeDocument/2006/relationships/queryTable" Target="../queryTables/queryTable28.xml"/><Relationship Id="rId1" Type="http://schemas.openxmlformats.org/officeDocument/2006/relationships/drawing" Target="../drawings/drawing12.xml"/></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31.xml"/><Relationship Id="rId2" Type="http://schemas.openxmlformats.org/officeDocument/2006/relationships/queryTable" Target="../queryTables/queryTable30.xml"/><Relationship Id="rId1" Type="http://schemas.openxmlformats.org/officeDocument/2006/relationships/drawing" Target="../drawings/drawing13.xml"/></Relationships>
</file>

<file path=xl/worksheets/_rels/sheet18.xml.rels><?xml version="1.0" encoding="UTF-8" standalone="yes"?>
<Relationships xmlns="http://schemas.openxmlformats.org/package/2006/relationships"><Relationship Id="rId3" Type="http://schemas.openxmlformats.org/officeDocument/2006/relationships/queryTable" Target="../queryTables/queryTable33.xml"/><Relationship Id="rId2" Type="http://schemas.openxmlformats.org/officeDocument/2006/relationships/queryTable" Target="../queryTables/queryTable32.xml"/><Relationship Id="rId1" Type="http://schemas.openxmlformats.org/officeDocument/2006/relationships/drawing" Target="../drawings/drawing14.xml"/></Relationships>
</file>

<file path=xl/worksheets/_rels/sheet19.xml.rels><?xml version="1.0" encoding="UTF-8" standalone="yes"?>
<Relationships xmlns="http://schemas.openxmlformats.org/package/2006/relationships"><Relationship Id="rId3" Type="http://schemas.openxmlformats.org/officeDocument/2006/relationships/queryTable" Target="../queryTables/queryTable35.xml"/><Relationship Id="rId2" Type="http://schemas.openxmlformats.org/officeDocument/2006/relationships/queryTable" Target="../queryTables/queryTable34.xml"/><Relationship Id="rId1" Type="http://schemas.openxmlformats.org/officeDocument/2006/relationships/drawing" Target="../drawings/drawing15.xml"/></Relationships>
</file>

<file path=xl/worksheets/_rels/sheet20.xml.rels><?xml version="1.0" encoding="UTF-8" standalone="yes"?>
<Relationships xmlns="http://schemas.openxmlformats.org/package/2006/relationships"><Relationship Id="rId3" Type="http://schemas.openxmlformats.org/officeDocument/2006/relationships/queryTable" Target="../queryTables/queryTable37.xml"/><Relationship Id="rId2" Type="http://schemas.openxmlformats.org/officeDocument/2006/relationships/queryTable" Target="../queryTables/queryTable36.xml"/><Relationship Id="rId1" Type="http://schemas.openxmlformats.org/officeDocument/2006/relationships/drawing" Target="../drawings/drawing16.xml"/></Relationships>
</file>

<file path=xl/worksheets/_rels/sheet21.xml.rels><?xml version="1.0" encoding="UTF-8" standalone="yes"?>
<Relationships xmlns="http://schemas.openxmlformats.org/package/2006/relationships"><Relationship Id="rId3" Type="http://schemas.openxmlformats.org/officeDocument/2006/relationships/queryTable" Target="../queryTables/queryTable39.xml"/><Relationship Id="rId2" Type="http://schemas.openxmlformats.org/officeDocument/2006/relationships/queryTable" Target="../queryTables/queryTable38.xml"/><Relationship Id="rId1" Type="http://schemas.openxmlformats.org/officeDocument/2006/relationships/drawing" Target="../drawings/drawing17.xml"/></Relationships>
</file>

<file path=xl/worksheets/_rels/sheet22.xml.rels><?xml version="1.0" encoding="UTF-8" standalone="yes"?>
<Relationships xmlns="http://schemas.openxmlformats.org/package/2006/relationships"><Relationship Id="rId3" Type="http://schemas.openxmlformats.org/officeDocument/2006/relationships/queryTable" Target="../queryTables/queryTable41.xml"/><Relationship Id="rId2" Type="http://schemas.openxmlformats.org/officeDocument/2006/relationships/queryTable" Target="../queryTables/queryTable40.xml"/><Relationship Id="rId1" Type="http://schemas.openxmlformats.org/officeDocument/2006/relationships/drawing" Target="../drawings/drawing18.xml"/></Relationships>
</file>

<file path=xl/worksheets/_rels/sheet23.xml.rels><?xml version="1.0" encoding="UTF-8" standalone="yes"?>
<Relationships xmlns="http://schemas.openxmlformats.org/package/2006/relationships"><Relationship Id="rId3" Type="http://schemas.openxmlformats.org/officeDocument/2006/relationships/queryTable" Target="../queryTables/queryTable43.xml"/><Relationship Id="rId2" Type="http://schemas.openxmlformats.org/officeDocument/2006/relationships/queryTable" Target="../queryTables/queryTable42.xml"/><Relationship Id="rId1" Type="http://schemas.openxmlformats.org/officeDocument/2006/relationships/drawing" Target="../drawings/drawing19.xml"/></Relationships>
</file>

<file path=xl/worksheets/_rels/sheet24.xml.rels><?xml version="1.0" encoding="UTF-8" standalone="yes"?>
<Relationships xmlns="http://schemas.openxmlformats.org/package/2006/relationships"><Relationship Id="rId3" Type="http://schemas.openxmlformats.org/officeDocument/2006/relationships/queryTable" Target="../queryTables/queryTable45.xml"/><Relationship Id="rId2" Type="http://schemas.openxmlformats.org/officeDocument/2006/relationships/queryTable" Target="../queryTables/queryTable44.xml"/><Relationship Id="rId1" Type="http://schemas.openxmlformats.org/officeDocument/2006/relationships/drawing" Target="../drawings/drawing20.xml"/></Relationships>
</file>

<file path=xl/worksheets/_rels/sheet25.xml.rels><?xml version="1.0" encoding="UTF-8" standalone="yes"?>
<Relationships xmlns="http://schemas.openxmlformats.org/package/2006/relationships"><Relationship Id="rId3" Type="http://schemas.openxmlformats.org/officeDocument/2006/relationships/queryTable" Target="../queryTables/queryTable47.xml"/><Relationship Id="rId2" Type="http://schemas.openxmlformats.org/officeDocument/2006/relationships/queryTable" Target="../queryTables/queryTable46.xml"/><Relationship Id="rId1" Type="http://schemas.openxmlformats.org/officeDocument/2006/relationships/drawing" Target="../drawings/drawing21.xml"/></Relationships>
</file>

<file path=xl/worksheets/_rels/sheet26.xml.rels><?xml version="1.0" encoding="UTF-8" standalone="yes"?>
<Relationships xmlns="http://schemas.openxmlformats.org/package/2006/relationships"><Relationship Id="rId3" Type="http://schemas.openxmlformats.org/officeDocument/2006/relationships/queryTable" Target="../queryTables/queryTable49.xml"/><Relationship Id="rId2" Type="http://schemas.openxmlformats.org/officeDocument/2006/relationships/queryTable" Target="../queryTables/queryTable48.xml"/><Relationship Id="rId1" Type="http://schemas.openxmlformats.org/officeDocument/2006/relationships/drawing" Target="../drawings/drawing22.xml"/></Relationships>
</file>

<file path=xl/worksheets/_rels/sheet27.xml.rels><?xml version="1.0" encoding="UTF-8" standalone="yes"?>
<Relationships xmlns="http://schemas.openxmlformats.org/package/2006/relationships"><Relationship Id="rId3" Type="http://schemas.openxmlformats.org/officeDocument/2006/relationships/queryTable" Target="../queryTables/queryTable51.xml"/><Relationship Id="rId2" Type="http://schemas.openxmlformats.org/officeDocument/2006/relationships/queryTable" Target="../queryTables/queryTable50.xml"/><Relationship Id="rId1" Type="http://schemas.openxmlformats.org/officeDocument/2006/relationships/drawing" Target="../drawings/drawing23.xml"/></Relationships>
</file>

<file path=xl/worksheets/_rels/sheet28.xml.rels><?xml version="1.0" encoding="UTF-8" standalone="yes"?>
<Relationships xmlns="http://schemas.openxmlformats.org/package/2006/relationships"><Relationship Id="rId3" Type="http://schemas.openxmlformats.org/officeDocument/2006/relationships/queryTable" Target="../queryTables/queryTable53.xml"/><Relationship Id="rId2" Type="http://schemas.openxmlformats.org/officeDocument/2006/relationships/queryTable" Target="../queryTables/queryTable52.xml"/><Relationship Id="rId1" Type="http://schemas.openxmlformats.org/officeDocument/2006/relationships/drawing" Target="../drawings/drawing24.xml"/></Relationships>
</file>

<file path=xl/worksheets/_rels/sheet29.xml.rels><?xml version="1.0" encoding="UTF-8" standalone="yes"?>
<Relationships xmlns="http://schemas.openxmlformats.org/package/2006/relationships"><Relationship Id="rId3" Type="http://schemas.openxmlformats.org/officeDocument/2006/relationships/queryTable" Target="../queryTables/queryTable55.xml"/><Relationship Id="rId2" Type="http://schemas.openxmlformats.org/officeDocument/2006/relationships/queryTable" Target="../queryTables/queryTable54.xml"/><Relationship Id="rId1" Type="http://schemas.openxmlformats.org/officeDocument/2006/relationships/drawing" Target="../drawings/drawing25.xml"/><Relationship Id="rId4" Type="http://schemas.openxmlformats.org/officeDocument/2006/relationships/queryTable" Target="../queryTables/queryTable56.xml"/></Relationships>
</file>

<file path=xl/worksheets/_rels/sheet30.xml.rels><?xml version="1.0" encoding="UTF-8" standalone="yes"?>
<Relationships xmlns="http://schemas.openxmlformats.org/package/2006/relationships"><Relationship Id="rId3" Type="http://schemas.openxmlformats.org/officeDocument/2006/relationships/queryTable" Target="../queryTables/queryTable58.xml"/><Relationship Id="rId2" Type="http://schemas.openxmlformats.org/officeDocument/2006/relationships/queryTable" Target="../queryTables/queryTable57.xml"/><Relationship Id="rId1" Type="http://schemas.openxmlformats.org/officeDocument/2006/relationships/drawing" Target="../drawings/drawing26.xml"/></Relationships>
</file>

<file path=xl/worksheets/_rels/sheet31.xml.rels><?xml version="1.0" encoding="UTF-8" standalone="yes"?>
<Relationships xmlns="http://schemas.openxmlformats.org/package/2006/relationships"><Relationship Id="rId3" Type="http://schemas.openxmlformats.org/officeDocument/2006/relationships/queryTable" Target="../queryTables/queryTable60.xml"/><Relationship Id="rId2" Type="http://schemas.openxmlformats.org/officeDocument/2006/relationships/queryTable" Target="../queryTables/queryTable59.xml"/><Relationship Id="rId1" Type="http://schemas.openxmlformats.org/officeDocument/2006/relationships/drawing" Target="../drawings/drawing27.xml"/></Relationships>
</file>

<file path=xl/worksheets/_rels/sheet32.xml.rels><?xml version="1.0" encoding="UTF-8" standalone="yes"?>
<Relationships xmlns="http://schemas.openxmlformats.org/package/2006/relationships"><Relationship Id="rId3" Type="http://schemas.openxmlformats.org/officeDocument/2006/relationships/queryTable" Target="../queryTables/queryTable62.xml"/><Relationship Id="rId2" Type="http://schemas.openxmlformats.org/officeDocument/2006/relationships/queryTable" Target="../queryTables/queryTable61.xml"/><Relationship Id="rId1" Type="http://schemas.openxmlformats.org/officeDocument/2006/relationships/drawing" Target="../drawings/drawing28.xml"/><Relationship Id="rId4" Type="http://schemas.openxmlformats.org/officeDocument/2006/relationships/queryTable" Target="../queryTables/queryTable63.xml"/></Relationships>
</file>

<file path=xl/worksheets/_rels/sheet33.xml.rels><?xml version="1.0" encoding="UTF-8" standalone="yes"?>
<Relationships xmlns="http://schemas.openxmlformats.org/package/2006/relationships"><Relationship Id="rId8" Type="http://schemas.openxmlformats.org/officeDocument/2006/relationships/queryTable" Target="../queryTables/queryTable70.xml"/><Relationship Id="rId3" Type="http://schemas.openxmlformats.org/officeDocument/2006/relationships/queryTable" Target="../queryTables/queryTable65.xml"/><Relationship Id="rId7" Type="http://schemas.openxmlformats.org/officeDocument/2006/relationships/queryTable" Target="../queryTables/queryTable69.xml"/><Relationship Id="rId2" Type="http://schemas.openxmlformats.org/officeDocument/2006/relationships/queryTable" Target="../queryTables/queryTable64.xml"/><Relationship Id="rId1" Type="http://schemas.openxmlformats.org/officeDocument/2006/relationships/drawing" Target="../drawings/drawing29.xml"/><Relationship Id="rId6" Type="http://schemas.openxmlformats.org/officeDocument/2006/relationships/queryTable" Target="../queryTables/queryTable68.xml"/><Relationship Id="rId5" Type="http://schemas.openxmlformats.org/officeDocument/2006/relationships/queryTable" Target="../queryTables/queryTable67.xml"/><Relationship Id="rId4" Type="http://schemas.openxmlformats.org/officeDocument/2006/relationships/queryTable" Target="../queryTables/queryTable66.xml"/></Relationships>
</file>

<file path=xl/worksheets/_rels/sheet34.xml.rels><?xml version="1.0" encoding="UTF-8" standalone="yes"?>
<Relationships xmlns="http://schemas.openxmlformats.org/package/2006/relationships"><Relationship Id="rId3" Type="http://schemas.openxmlformats.org/officeDocument/2006/relationships/queryTable" Target="../queryTables/queryTable72.xml"/><Relationship Id="rId2" Type="http://schemas.openxmlformats.org/officeDocument/2006/relationships/queryTable" Target="../queryTables/queryTable71.xml"/><Relationship Id="rId1" Type="http://schemas.openxmlformats.org/officeDocument/2006/relationships/drawing" Target="../drawings/drawing30.xml"/></Relationships>
</file>

<file path=xl/worksheets/_rels/sheet35.xml.rels><?xml version="1.0" encoding="UTF-8" standalone="yes"?>
<Relationships xmlns="http://schemas.openxmlformats.org/package/2006/relationships"><Relationship Id="rId3" Type="http://schemas.openxmlformats.org/officeDocument/2006/relationships/queryTable" Target="../queryTables/queryTable74.xml"/><Relationship Id="rId2" Type="http://schemas.openxmlformats.org/officeDocument/2006/relationships/queryTable" Target="../queryTables/queryTable73.xml"/><Relationship Id="rId1" Type="http://schemas.openxmlformats.org/officeDocument/2006/relationships/drawing" Target="../drawings/drawing31.xml"/></Relationships>
</file>

<file path=xl/worksheets/_rels/sheet36.xml.rels><?xml version="1.0" encoding="UTF-8" standalone="yes"?>
<Relationships xmlns="http://schemas.openxmlformats.org/package/2006/relationships"><Relationship Id="rId3" Type="http://schemas.openxmlformats.org/officeDocument/2006/relationships/queryTable" Target="../queryTables/queryTable76.xml"/><Relationship Id="rId2" Type="http://schemas.openxmlformats.org/officeDocument/2006/relationships/queryTable" Target="../queryTables/queryTable75.xml"/><Relationship Id="rId1" Type="http://schemas.openxmlformats.org/officeDocument/2006/relationships/drawing" Target="../drawings/drawing32.xml"/></Relationships>
</file>

<file path=xl/worksheets/_rels/sheet37.xml.rels><?xml version="1.0" encoding="UTF-8" standalone="yes"?>
<Relationships xmlns="http://schemas.openxmlformats.org/package/2006/relationships"><Relationship Id="rId3" Type="http://schemas.openxmlformats.org/officeDocument/2006/relationships/queryTable" Target="../queryTables/queryTable78.xml"/><Relationship Id="rId2" Type="http://schemas.openxmlformats.org/officeDocument/2006/relationships/queryTable" Target="../queryTables/queryTable77.xml"/><Relationship Id="rId1" Type="http://schemas.openxmlformats.org/officeDocument/2006/relationships/drawing" Target="../drawings/drawing33.xml"/><Relationship Id="rId4" Type="http://schemas.openxmlformats.org/officeDocument/2006/relationships/queryTable" Target="../queryTables/queryTable79.xml"/></Relationships>
</file>

<file path=xl/worksheets/_rels/sheet38.xml.rels><?xml version="1.0" encoding="UTF-8" standalone="yes"?>
<Relationships xmlns="http://schemas.openxmlformats.org/package/2006/relationships"><Relationship Id="rId3" Type="http://schemas.openxmlformats.org/officeDocument/2006/relationships/queryTable" Target="../queryTables/queryTable81.xml"/><Relationship Id="rId2" Type="http://schemas.openxmlformats.org/officeDocument/2006/relationships/queryTable" Target="../queryTables/queryTable80.xml"/><Relationship Id="rId1" Type="http://schemas.openxmlformats.org/officeDocument/2006/relationships/drawing" Target="../drawings/drawing34.xml"/></Relationships>
</file>

<file path=xl/worksheets/_rels/sheet39.xml.rels><?xml version="1.0" encoding="UTF-8" standalone="yes"?>
<Relationships xmlns="http://schemas.openxmlformats.org/package/2006/relationships"><Relationship Id="rId3" Type="http://schemas.openxmlformats.org/officeDocument/2006/relationships/queryTable" Target="../queryTables/queryTable83.xml"/><Relationship Id="rId2" Type="http://schemas.openxmlformats.org/officeDocument/2006/relationships/queryTable" Target="../queryTables/queryTable82.xml"/><Relationship Id="rId1" Type="http://schemas.openxmlformats.org/officeDocument/2006/relationships/drawing" Target="../drawings/drawing35.xml"/><Relationship Id="rId4" Type="http://schemas.openxmlformats.org/officeDocument/2006/relationships/queryTable" Target="../queryTables/queryTable84.xml"/></Relationships>
</file>

<file path=xl/worksheets/_rels/sheet40.xml.rels><?xml version="1.0" encoding="UTF-8" standalone="yes"?>
<Relationships xmlns="http://schemas.openxmlformats.org/package/2006/relationships"><Relationship Id="rId3" Type="http://schemas.openxmlformats.org/officeDocument/2006/relationships/queryTable" Target="../queryTables/queryTable86.xml"/><Relationship Id="rId2" Type="http://schemas.openxmlformats.org/officeDocument/2006/relationships/queryTable" Target="../queryTables/queryTable85.xml"/><Relationship Id="rId1" Type="http://schemas.openxmlformats.org/officeDocument/2006/relationships/drawing" Target="../drawings/drawing36.xml"/></Relationships>
</file>

<file path=xl/worksheets/_rels/sheet41.xml.rels><?xml version="1.0" encoding="UTF-8" standalone="yes"?>
<Relationships xmlns="http://schemas.openxmlformats.org/package/2006/relationships"><Relationship Id="rId3" Type="http://schemas.openxmlformats.org/officeDocument/2006/relationships/queryTable" Target="../queryTables/queryTable88.xml"/><Relationship Id="rId2" Type="http://schemas.openxmlformats.org/officeDocument/2006/relationships/queryTable" Target="../queryTables/queryTable87.xml"/><Relationship Id="rId1" Type="http://schemas.openxmlformats.org/officeDocument/2006/relationships/drawing" Target="../drawings/drawing37.xml"/><Relationship Id="rId4" Type="http://schemas.openxmlformats.org/officeDocument/2006/relationships/queryTable" Target="../queryTables/queryTable89.xml"/></Relationships>
</file>

<file path=xl/worksheets/_rels/sheet42.xml.rels><?xml version="1.0" encoding="UTF-8" standalone="yes"?>
<Relationships xmlns="http://schemas.openxmlformats.org/package/2006/relationships"><Relationship Id="rId3" Type="http://schemas.openxmlformats.org/officeDocument/2006/relationships/queryTable" Target="../queryTables/queryTable91.xml"/><Relationship Id="rId2" Type="http://schemas.openxmlformats.org/officeDocument/2006/relationships/queryTable" Target="../queryTables/queryTable90.xml"/><Relationship Id="rId1" Type="http://schemas.openxmlformats.org/officeDocument/2006/relationships/drawing" Target="../drawings/drawing38.xml"/><Relationship Id="rId4" Type="http://schemas.openxmlformats.org/officeDocument/2006/relationships/queryTable" Target="../queryTables/queryTable92.xml"/></Relationships>
</file>

<file path=xl/worksheets/_rels/sheet43.xml.rels><?xml version="1.0" encoding="UTF-8" standalone="yes"?>
<Relationships xmlns="http://schemas.openxmlformats.org/package/2006/relationships"><Relationship Id="rId3" Type="http://schemas.openxmlformats.org/officeDocument/2006/relationships/queryTable" Target="../queryTables/queryTable94.xml"/><Relationship Id="rId2" Type="http://schemas.openxmlformats.org/officeDocument/2006/relationships/queryTable" Target="../queryTables/queryTable93.xml"/><Relationship Id="rId1" Type="http://schemas.openxmlformats.org/officeDocument/2006/relationships/drawing" Target="../drawings/drawing39.xml"/><Relationship Id="rId4" Type="http://schemas.openxmlformats.org/officeDocument/2006/relationships/queryTable" Target="../queryTables/queryTable95.xml"/></Relationships>
</file>

<file path=xl/worksheets/_rels/sheet44.xml.rels><?xml version="1.0" encoding="UTF-8" standalone="yes"?>
<Relationships xmlns="http://schemas.openxmlformats.org/package/2006/relationships"><Relationship Id="rId3" Type="http://schemas.openxmlformats.org/officeDocument/2006/relationships/queryTable" Target="../queryTables/queryTable97.xml"/><Relationship Id="rId2" Type="http://schemas.openxmlformats.org/officeDocument/2006/relationships/queryTable" Target="../queryTables/queryTable96.xml"/><Relationship Id="rId1" Type="http://schemas.openxmlformats.org/officeDocument/2006/relationships/drawing" Target="../drawings/drawing40.xml"/></Relationships>
</file>

<file path=xl/worksheets/_rels/sheet45.xml.rels><?xml version="1.0" encoding="UTF-8" standalone="yes"?>
<Relationships xmlns="http://schemas.openxmlformats.org/package/2006/relationships"><Relationship Id="rId3" Type="http://schemas.openxmlformats.org/officeDocument/2006/relationships/queryTable" Target="../queryTables/queryTable99.xml"/><Relationship Id="rId7" Type="http://schemas.openxmlformats.org/officeDocument/2006/relationships/queryTable" Target="../queryTables/queryTable103.xml"/><Relationship Id="rId2" Type="http://schemas.openxmlformats.org/officeDocument/2006/relationships/queryTable" Target="../queryTables/queryTable98.xml"/><Relationship Id="rId1" Type="http://schemas.openxmlformats.org/officeDocument/2006/relationships/drawing" Target="../drawings/drawing41.xml"/><Relationship Id="rId6" Type="http://schemas.openxmlformats.org/officeDocument/2006/relationships/queryTable" Target="../queryTables/queryTable102.xml"/><Relationship Id="rId5" Type="http://schemas.openxmlformats.org/officeDocument/2006/relationships/queryTable" Target="../queryTables/queryTable101.xml"/><Relationship Id="rId4" Type="http://schemas.openxmlformats.org/officeDocument/2006/relationships/queryTable" Target="../queryTables/queryTable100.xml"/></Relationships>
</file>

<file path=xl/worksheets/_rels/sheet46.xml.rels><?xml version="1.0" encoding="UTF-8" standalone="yes"?>
<Relationships xmlns="http://schemas.openxmlformats.org/package/2006/relationships"><Relationship Id="rId3" Type="http://schemas.openxmlformats.org/officeDocument/2006/relationships/queryTable" Target="../queryTables/queryTable105.xml"/><Relationship Id="rId2" Type="http://schemas.openxmlformats.org/officeDocument/2006/relationships/queryTable" Target="../queryTables/queryTable104.xml"/><Relationship Id="rId1" Type="http://schemas.openxmlformats.org/officeDocument/2006/relationships/drawing" Target="../drawings/drawing42.xml"/></Relationships>
</file>

<file path=xl/worksheets/_rels/sheet47.xml.rels><?xml version="1.0" encoding="UTF-8" standalone="yes"?>
<Relationships xmlns="http://schemas.openxmlformats.org/package/2006/relationships"><Relationship Id="rId3" Type="http://schemas.openxmlformats.org/officeDocument/2006/relationships/queryTable" Target="../queryTables/queryTable107.xml"/><Relationship Id="rId2" Type="http://schemas.openxmlformats.org/officeDocument/2006/relationships/queryTable" Target="../queryTables/queryTable106.xml"/><Relationship Id="rId1" Type="http://schemas.openxmlformats.org/officeDocument/2006/relationships/drawing" Target="../drawings/drawing43.xml"/><Relationship Id="rId5" Type="http://schemas.openxmlformats.org/officeDocument/2006/relationships/queryTable" Target="../queryTables/queryTable109.xml"/><Relationship Id="rId4" Type="http://schemas.openxmlformats.org/officeDocument/2006/relationships/queryTable" Target="../queryTables/queryTable108.xml"/></Relationships>
</file>

<file path=xl/worksheets/_rels/sheet48.xml.rels><?xml version="1.0" encoding="UTF-8" standalone="yes"?>
<Relationships xmlns="http://schemas.openxmlformats.org/package/2006/relationships"><Relationship Id="rId3" Type="http://schemas.openxmlformats.org/officeDocument/2006/relationships/queryTable" Target="../queryTables/queryTable111.xml"/><Relationship Id="rId2" Type="http://schemas.openxmlformats.org/officeDocument/2006/relationships/queryTable" Target="../queryTables/queryTable110.xml"/><Relationship Id="rId1" Type="http://schemas.openxmlformats.org/officeDocument/2006/relationships/drawing" Target="../drawings/drawing44.xml"/></Relationships>
</file>

<file path=xl/worksheets/_rels/sheet49.xml.rels><?xml version="1.0" encoding="UTF-8" standalone="yes"?>
<Relationships xmlns="http://schemas.openxmlformats.org/package/2006/relationships"><Relationship Id="rId3" Type="http://schemas.openxmlformats.org/officeDocument/2006/relationships/queryTable" Target="../queryTables/queryTable113.xml"/><Relationship Id="rId2" Type="http://schemas.openxmlformats.org/officeDocument/2006/relationships/queryTable" Target="../queryTables/queryTable112.xml"/><Relationship Id="rId1" Type="http://schemas.openxmlformats.org/officeDocument/2006/relationships/drawing" Target="../drawings/drawing45.xml"/><Relationship Id="rId4" Type="http://schemas.openxmlformats.org/officeDocument/2006/relationships/queryTable" Target="../queryTables/queryTable114.xml"/></Relationships>
</file>

<file path=xl/worksheets/_rels/sheet50.xml.rels><?xml version="1.0" encoding="UTF-8" standalone="yes"?>
<Relationships xmlns="http://schemas.openxmlformats.org/package/2006/relationships"><Relationship Id="rId3" Type="http://schemas.openxmlformats.org/officeDocument/2006/relationships/queryTable" Target="../queryTables/queryTable116.xml"/><Relationship Id="rId2" Type="http://schemas.openxmlformats.org/officeDocument/2006/relationships/queryTable" Target="../queryTables/queryTable115.xml"/><Relationship Id="rId1" Type="http://schemas.openxmlformats.org/officeDocument/2006/relationships/drawing" Target="../drawings/drawing46.xml"/><Relationship Id="rId4" Type="http://schemas.openxmlformats.org/officeDocument/2006/relationships/queryTable" Target="../queryTables/queryTable117.xml"/></Relationships>
</file>

<file path=xl/worksheets/_rels/sheet51.xml.rels><?xml version="1.0" encoding="UTF-8" standalone="yes"?>
<Relationships xmlns="http://schemas.openxmlformats.org/package/2006/relationships"><Relationship Id="rId3" Type="http://schemas.openxmlformats.org/officeDocument/2006/relationships/queryTable" Target="../queryTables/queryTable119.xml"/><Relationship Id="rId2" Type="http://schemas.openxmlformats.org/officeDocument/2006/relationships/queryTable" Target="../queryTables/queryTable118.xml"/><Relationship Id="rId1" Type="http://schemas.openxmlformats.org/officeDocument/2006/relationships/drawing" Target="../drawings/drawing47.xml"/></Relationships>
</file>

<file path=xl/worksheets/_rels/sheet52.xml.rels><?xml version="1.0" encoding="UTF-8" standalone="yes"?>
<Relationships xmlns="http://schemas.openxmlformats.org/package/2006/relationships"><Relationship Id="rId3" Type="http://schemas.openxmlformats.org/officeDocument/2006/relationships/queryTable" Target="../queryTables/queryTable121.xml"/><Relationship Id="rId2" Type="http://schemas.openxmlformats.org/officeDocument/2006/relationships/queryTable" Target="../queryTables/queryTable120.xml"/><Relationship Id="rId1" Type="http://schemas.openxmlformats.org/officeDocument/2006/relationships/drawing" Target="../drawings/drawing48.xml"/></Relationships>
</file>

<file path=xl/worksheets/_rels/sheet53.xml.rels><?xml version="1.0" encoding="UTF-8" standalone="yes"?>
<Relationships xmlns="http://schemas.openxmlformats.org/package/2006/relationships"><Relationship Id="rId3" Type="http://schemas.openxmlformats.org/officeDocument/2006/relationships/queryTable" Target="../queryTables/queryTable123.xml"/><Relationship Id="rId2" Type="http://schemas.openxmlformats.org/officeDocument/2006/relationships/queryTable" Target="../queryTables/queryTable122.xml"/><Relationship Id="rId1" Type="http://schemas.openxmlformats.org/officeDocument/2006/relationships/drawing" Target="../drawings/drawing49.xml"/></Relationships>
</file>

<file path=xl/worksheets/_rels/sheet54.xml.rels><?xml version="1.0" encoding="UTF-8" standalone="yes"?>
<Relationships xmlns="http://schemas.openxmlformats.org/package/2006/relationships"><Relationship Id="rId3" Type="http://schemas.openxmlformats.org/officeDocument/2006/relationships/queryTable" Target="../queryTables/queryTable125.xml"/><Relationship Id="rId2" Type="http://schemas.openxmlformats.org/officeDocument/2006/relationships/queryTable" Target="../queryTables/queryTable124.xml"/><Relationship Id="rId1" Type="http://schemas.openxmlformats.org/officeDocument/2006/relationships/drawing" Target="../drawings/drawing50.xml"/></Relationships>
</file>

<file path=xl/worksheets/_rels/sheet55.xml.rels><?xml version="1.0" encoding="UTF-8" standalone="yes"?>
<Relationships xmlns="http://schemas.openxmlformats.org/package/2006/relationships"><Relationship Id="rId8" Type="http://schemas.openxmlformats.org/officeDocument/2006/relationships/queryTable" Target="../queryTables/queryTable132.xml"/><Relationship Id="rId3" Type="http://schemas.openxmlformats.org/officeDocument/2006/relationships/queryTable" Target="../queryTables/queryTable127.xml"/><Relationship Id="rId7" Type="http://schemas.openxmlformats.org/officeDocument/2006/relationships/queryTable" Target="../queryTables/queryTable131.xml"/><Relationship Id="rId2" Type="http://schemas.openxmlformats.org/officeDocument/2006/relationships/queryTable" Target="../queryTables/queryTable126.xml"/><Relationship Id="rId1" Type="http://schemas.openxmlformats.org/officeDocument/2006/relationships/drawing" Target="../drawings/drawing51.xml"/><Relationship Id="rId6" Type="http://schemas.openxmlformats.org/officeDocument/2006/relationships/queryTable" Target="../queryTables/queryTable130.xml"/><Relationship Id="rId5" Type="http://schemas.openxmlformats.org/officeDocument/2006/relationships/queryTable" Target="../queryTables/queryTable129.xml"/><Relationship Id="rId4" Type="http://schemas.openxmlformats.org/officeDocument/2006/relationships/queryTable" Target="../queryTables/queryTable128.xml"/><Relationship Id="rId9" Type="http://schemas.openxmlformats.org/officeDocument/2006/relationships/queryTable" Target="../queryTables/queryTable133.xml"/></Relationships>
</file>

<file path=xl/worksheets/_rels/sheet56.xml.rels><?xml version="1.0" encoding="UTF-8" standalone="yes"?>
<Relationships xmlns="http://schemas.openxmlformats.org/package/2006/relationships"><Relationship Id="rId3" Type="http://schemas.openxmlformats.org/officeDocument/2006/relationships/queryTable" Target="../queryTables/queryTable135.xml"/><Relationship Id="rId7" Type="http://schemas.openxmlformats.org/officeDocument/2006/relationships/queryTable" Target="../queryTables/queryTable139.xml"/><Relationship Id="rId2" Type="http://schemas.openxmlformats.org/officeDocument/2006/relationships/queryTable" Target="../queryTables/queryTable134.xml"/><Relationship Id="rId1" Type="http://schemas.openxmlformats.org/officeDocument/2006/relationships/drawing" Target="../drawings/drawing52.xml"/><Relationship Id="rId6" Type="http://schemas.openxmlformats.org/officeDocument/2006/relationships/queryTable" Target="../queryTables/queryTable138.xml"/><Relationship Id="rId5" Type="http://schemas.openxmlformats.org/officeDocument/2006/relationships/queryTable" Target="../queryTables/queryTable137.xml"/><Relationship Id="rId4" Type="http://schemas.openxmlformats.org/officeDocument/2006/relationships/queryTable" Target="../queryTables/queryTable136.xml"/></Relationships>
</file>

<file path=xl/worksheets/_rels/sheet57.xml.rels><?xml version="1.0" encoding="UTF-8" standalone="yes"?>
<Relationships xmlns="http://schemas.openxmlformats.org/package/2006/relationships"><Relationship Id="rId3" Type="http://schemas.openxmlformats.org/officeDocument/2006/relationships/queryTable" Target="../queryTables/queryTable141.xml"/><Relationship Id="rId7" Type="http://schemas.openxmlformats.org/officeDocument/2006/relationships/queryTable" Target="../queryTables/queryTable145.xml"/><Relationship Id="rId2" Type="http://schemas.openxmlformats.org/officeDocument/2006/relationships/queryTable" Target="../queryTables/queryTable140.xml"/><Relationship Id="rId1" Type="http://schemas.openxmlformats.org/officeDocument/2006/relationships/drawing" Target="../drawings/drawing53.xml"/><Relationship Id="rId6" Type="http://schemas.openxmlformats.org/officeDocument/2006/relationships/queryTable" Target="../queryTables/queryTable144.xml"/><Relationship Id="rId5" Type="http://schemas.openxmlformats.org/officeDocument/2006/relationships/queryTable" Target="../queryTables/queryTable143.xml"/><Relationship Id="rId4" Type="http://schemas.openxmlformats.org/officeDocument/2006/relationships/queryTable" Target="../queryTables/queryTable142.xml"/></Relationships>
</file>

<file path=xl/worksheets/_rels/sheet58.xml.rels><?xml version="1.0" encoding="UTF-8" standalone="yes"?>
<Relationships xmlns="http://schemas.openxmlformats.org/package/2006/relationships"><Relationship Id="rId3" Type="http://schemas.openxmlformats.org/officeDocument/2006/relationships/queryTable" Target="../queryTables/queryTable147.xml"/><Relationship Id="rId2" Type="http://schemas.openxmlformats.org/officeDocument/2006/relationships/queryTable" Target="../queryTables/queryTable146.xml"/><Relationship Id="rId1" Type="http://schemas.openxmlformats.org/officeDocument/2006/relationships/drawing" Target="../drawings/drawing54.xml"/><Relationship Id="rId6" Type="http://schemas.openxmlformats.org/officeDocument/2006/relationships/queryTable" Target="../queryTables/queryTable150.xml"/><Relationship Id="rId5" Type="http://schemas.openxmlformats.org/officeDocument/2006/relationships/queryTable" Target="../queryTables/queryTable149.xml"/><Relationship Id="rId4" Type="http://schemas.openxmlformats.org/officeDocument/2006/relationships/queryTable" Target="../queryTables/queryTable148.xml"/></Relationships>
</file>

<file path=xl/worksheets/_rels/sheet59.xml.rels><?xml version="1.0" encoding="UTF-8" standalone="yes"?>
<Relationships xmlns="http://schemas.openxmlformats.org/package/2006/relationships"><Relationship Id="rId3" Type="http://schemas.openxmlformats.org/officeDocument/2006/relationships/queryTable" Target="../queryTables/queryTable152.xml"/><Relationship Id="rId2" Type="http://schemas.openxmlformats.org/officeDocument/2006/relationships/queryTable" Target="../queryTables/queryTable151.xml"/><Relationship Id="rId1" Type="http://schemas.openxmlformats.org/officeDocument/2006/relationships/drawing" Target="../drawings/drawing55.xml"/><Relationship Id="rId6" Type="http://schemas.openxmlformats.org/officeDocument/2006/relationships/queryTable" Target="../queryTables/queryTable155.xml"/><Relationship Id="rId5" Type="http://schemas.openxmlformats.org/officeDocument/2006/relationships/queryTable" Target="../queryTables/queryTable154.xml"/><Relationship Id="rId4" Type="http://schemas.openxmlformats.org/officeDocument/2006/relationships/queryTable" Target="../queryTables/queryTable153.xml"/></Relationships>
</file>

<file path=xl/worksheets/_rels/sheet60.xml.rels><?xml version="1.0" encoding="UTF-8" standalone="yes"?>
<Relationships xmlns="http://schemas.openxmlformats.org/package/2006/relationships"><Relationship Id="rId3" Type="http://schemas.openxmlformats.org/officeDocument/2006/relationships/queryTable" Target="../queryTables/queryTable157.xml"/><Relationship Id="rId7" Type="http://schemas.openxmlformats.org/officeDocument/2006/relationships/queryTable" Target="../queryTables/queryTable161.xml"/><Relationship Id="rId2" Type="http://schemas.openxmlformats.org/officeDocument/2006/relationships/queryTable" Target="../queryTables/queryTable156.xml"/><Relationship Id="rId1" Type="http://schemas.openxmlformats.org/officeDocument/2006/relationships/drawing" Target="../drawings/drawing56.xml"/><Relationship Id="rId6" Type="http://schemas.openxmlformats.org/officeDocument/2006/relationships/queryTable" Target="../queryTables/queryTable160.xml"/><Relationship Id="rId5" Type="http://schemas.openxmlformats.org/officeDocument/2006/relationships/queryTable" Target="../queryTables/queryTable159.xml"/><Relationship Id="rId4" Type="http://schemas.openxmlformats.org/officeDocument/2006/relationships/queryTable" Target="../queryTables/queryTable158.xml"/></Relationships>
</file>

<file path=xl/worksheets/_rels/sheet61.xml.rels><?xml version="1.0" encoding="UTF-8" standalone="yes"?>
<Relationships xmlns="http://schemas.openxmlformats.org/package/2006/relationships"><Relationship Id="rId8" Type="http://schemas.openxmlformats.org/officeDocument/2006/relationships/queryTable" Target="../queryTables/queryTable168.xml"/><Relationship Id="rId3" Type="http://schemas.openxmlformats.org/officeDocument/2006/relationships/queryTable" Target="../queryTables/queryTable163.xml"/><Relationship Id="rId7" Type="http://schemas.openxmlformats.org/officeDocument/2006/relationships/queryTable" Target="../queryTables/queryTable167.xml"/><Relationship Id="rId2" Type="http://schemas.openxmlformats.org/officeDocument/2006/relationships/queryTable" Target="../queryTables/queryTable162.xml"/><Relationship Id="rId1" Type="http://schemas.openxmlformats.org/officeDocument/2006/relationships/drawing" Target="../drawings/drawing57.xml"/><Relationship Id="rId6" Type="http://schemas.openxmlformats.org/officeDocument/2006/relationships/queryTable" Target="../queryTables/queryTable166.xml"/><Relationship Id="rId5" Type="http://schemas.openxmlformats.org/officeDocument/2006/relationships/queryTable" Target="../queryTables/queryTable165.xml"/><Relationship Id="rId4" Type="http://schemas.openxmlformats.org/officeDocument/2006/relationships/queryTable" Target="../queryTables/queryTable164.xml"/><Relationship Id="rId9" Type="http://schemas.openxmlformats.org/officeDocument/2006/relationships/queryTable" Target="../queryTables/queryTable169.xml"/></Relationships>
</file>

<file path=xl/worksheets/_rels/sheet62.xml.rels><?xml version="1.0" encoding="UTF-8" standalone="yes"?>
<Relationships xmlns="http://schemas.openxmlformats.org/package/2006/relationships"><Relationship Id="rId3" Type="http://schemas.openxmlformats.org/officeDocument/2006/relationships/queryTable" Target="../queryTables/queryTable171.xml"/><Relationship Id="rId2" Type="http://schemas.openxmlformats.org/officeDocument/2006/relationships/queryTable" Target="../queryTables/queryTable170.xml"/><Relationship Id="rId1" Type="http://schemas.openxmlformats.org/officeDocument/2006/relationships/drawing" Target="../drawings/drawing58.xml"/><Relationship Id="rId6" Type="http://schemas.openxmlformats.org/officeDocument/2006/relationships/queryTable" Target="../queryTables/queryTable174.xml"/><Relationship Id="rId5" Type="http://schemas.openxmlformats.org/officeDocument/2006/relationships/queryTable" Target="../queryTables/queryTable173.xml"/><Relationship Id="rId4" Type="http://schemas.openxmlformats.org/officeDocument/2006/relationships/queryTable" Target="../queryTables/queryTable172.xml"/></Relationships>
</file>

<file path=xl/worksheets/_rels/sheet63.xml.rels><?xml version="1.0" encoding="UTF-8" standalone="yes"?>
<Relationships xmlns="http://schemas.openxmlformats.org/package/2006/relationships"><Relationship Id="rId3" Type="http://schemas.openxmlformats.org/officeDocument/2006/relationships/queryTable" Target="../queryTables/queryTable176.xml"/><Relationship Id="rId2" Type="http://schemas.openxmlformats.org/officeDocument/2006/relationships/queryTable" Target="../queryTables/queryTable175.xml"/><Relationship Id="rId1" Type="http://schemas.openxmlformats.org/officeDocument/2006/relationships/drawing" Target="../drawings/drawing59.xml"/></Relationships>
</file>

<file path=xl/worksheets/_rels/sheet64.xml.rels><?xml version="1.0" encoding="UTF-8" standalone="yes"?>
<Relationships xmlns="http://schemas.openxmlformats.org/package/2006/relationships"><Relationship Id="rId3" Type="http://schemas.openxmlformats.org/officeDocument/2006/relationships/queryTable" Target="../queryTables/queryTable178.xml"/><Relationship Id="rId2" Type="http://schemas.openxmlformats.org/officeDocument/2006/relationships/queryTable" Target="../queryTables/queryTable177.xml"/><Relationship Id="rId1" Type="http://schemas.openxmlformats.org/officeDocument/2006/relationships/drawing" Target="../drawings/drawing60.xml"/><Relationship Id="rId4" Type="http://schemas.openxmlformats.org/officeDocument/2006/relationships/queryTable" Target="../queryTables/queryTable179.xml"/></Relationships>
</file>

<file path=xl/worksheets/_rels/sheet65.xml.rels><?xml version="1.0" encoding="UTF-8" standalone="yes"?>
<Relationships xmlns="http://schemas.openxmlformats.org/package/2006/relationships"><Relationship Id="rId3" Type="http://schemas.openxmlformats.org/officeDocument/2006/relationships/queryTable" Target="../queryTables/queryTable181.xml"/><Relationship Id="rId2" Type="http://schemas.openxmlformats.org/officeDocument/2006/relationships/queryTable" Target="../queryTables/queryTable180.xml"/><Relationship Id="rId1" Type="http://schemas.openxmlformats.org/officeDocument/2006/relationships/drawing" Target="../drawings/drawing61.xml"/></Relationships>
</file>

<file path=xl/worksheets/_rels/sheet66.xml.rels><?xml version="1.0" encoding="UTF-8" standalone="yes"?>
<Relationships xmlns="http://schemas.openxmlformats.org/package/2006/relationships"><Relationship Id="rId3" Type="http://schemas.openxmlformats.org/officeDocument/2006/relationships/queryTable" Target="../queryTables/queryTable183.xml"/><Relationship Id="rId2" Type="http://schemas.openxmlformats.org/officeDocument/2006/relationships/queryTable" Target="../queryTables/queryTable182.xml"/><Relationship Id="rId1" Type="http://schemas.openxmlformats.org/officeDocument/2006/relationships/drawing" Target="../drawings/drawing62.xml"/></Relationships>
</file>

<file path=xl/worksheets/_rels/sheet67.xml.rels><?xml version="1.0" encoding="UTF-8" standalone="yes"?>
<Relationships xmlns="http://schemas.openxmlformats.org/package/2006/relationships"><Relationship Id="rId3" Type="http://schemas.openxmlformats.org/officeDocument/2006/relationships/queryTable" Target="../queryTables/queryTable185.xml"/><Relationship Id="rId2" Type="http://schemas.openxmlformats.org/officeDocument/2006/relationships/queryTable" Target="../queryTables/queryTable184.xml"/><Relationship Id="rId1" Type="http://schemas.openxmlformats.org/officeDocument/2006/relationships/drawing" Target="../drawings/drawing63.xml"/><Relationship Id="rId5" Type="http://schemas.openxmlformats.org/officeDocument/2006/relationships/queryTable" Target="../queryTables/queryTable187.xml"/><Relationship Id="rId4" Type="http://schemas.openxmlformats.org/officeDocument/2006/relationships/queryTable" Target="../queryTables/queryTable186.xml"/></Relationships>
</file>

<file path=xl/worksheets/_rels/sheet68.xml.rels><?xml version="1.0" encoding="UTF-8" standalone="yes"?>
<Relationships xmlns="http://schemas.openxmlformats.org/package/2006/relationships"><Relationship Id="rId3" Type="http://schemas.openxmlformats.org/officeDocument/2006/relationships/queryTable" Target="../queryTables/queryTable189.xml"/><Relationship Id="rId2" Type="http://schemas.openxmlformats.org/officeDocument/2006/relationships/queryTable" Target="../queryTables/queryTable188.xml"/><Relationship Id="rId1" Type="http://schemas.openxmlformats.org/officeDocument/2006/relationships/drawing" Target="../drawings/drawing64.xml"/></Relationships>
</file>

<file path=xl/worksheets/_rels/sheet69.xml.rels><?xml version="1.0" encoding="UTF-8" standalone="yes"?>
<Relationships xmlns="http://schemas.openxmlformats.org/package/2006/relationships"><Relationship Id="rId3" Type="http://schemas.openxmlformats.org/officeDocument/2006/relationships/queryTable" Target="../queryTables/queryTable191.xml"/><Relationship Id="rId2" Type="http://schemas.openxmlformats.org/officeDocument/2006/relationships/queryTable" Target="../queryTables/queryTable190.xml"/><Relationship Id="rId1" Type="http://schemas.openxmlformats.org/officeDocument/2006/relationships/drawing" Target="../drawings/drawing65.xml"/><Relationship Id="rId6" Type="http://schemas.openxmlformats.org/officeDocument/2006/relationships/queryTable" Target="../queryTables/queryTable194.xml"/><Relationship Id="rId5" Type="http://schemas.openxmlformats.org/officeDocument/2006/relationships/queryTable" Target="../queryTables/queryTable193.xml"/><Relationship Id="rId4" Type="http://schemas.openxmlformats.org/officeDocument/2006/relationships/queryTable" Target="../queryTables/queryTable192.xml"/></Relationships>
</file>

<file path=xl/worksheets/_rels/sheet70.xml.rels><?xml version="1.0" encoding="UTF-8" standalone="yes"?>
<Relationships xmlns="http://schemas.openxmlformats.org/package/2006/relationships"><Relationship Id="rId3" Type="http://schemas.openxmlformats.org/officeDocument/2006/relationships/queryTable" Target="../queryTables/queryTable196.xml"/><Relationship Id="rId2" Type="http://schemas.openxmlformats.org/officeDocument/2006/relationships/queryTable" Target="../queryTables/queryTable195.xml"/><Relationship Id="rId1" Type="http://schemas.openxmlformats.org/officeDocument/2006/relationships/drawing" Target="../drawings/drawing66.xml"/></Relationships>
</file>

<file path=xl/worksheets/_rels/sheet71.xml.rels><?xml version="1.0" encoding="UTF-8" standalone="yes"?>
<Relationships xmlns="http://schemas.openxmlformats.org/package/2006/relationships"><Relationship Id="rId3" Type="http://schemas.openxmlformats.org/officeDocument/2006/relationships/queryTable" Target="../queryTables/queryTable198.xml"/><Relationship Id="rId2" Type="http://schemas.openxmlformats.org/officeDocument/2006/relationships/queryTable" Target="../queryTables/queryTable197.xml"/><Relationship Id="rId1" Type="http://schemas.openxmlformats.org/officeDocument/2006/relationships/drawing" Target="../drawings/drawing67.xml"/><Relationship Id="rId6" Type="http://schemas.openxmlformats.org/officeDocument/2006/relationships/queryTable" Target="../queryTables/queryTable201.xml"/><Relationship Id="rId5" Type="http://schemas.openxmlformats.org/officeDocument/2006/relationships/queryTable" Target="../queryTables/queryTable200.xml"/><Relationship Id="rId4" Type="http://schemas.openxmlformats.org/officeDocument/2006/relationships/queryTable" Target="../queryTables/queryTable19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DA293-FD8B-4AAD-B5E9-82B1730CD7B6}">
  <sheetPr codeName="Sheet1"/>
  <dimension ref="A1:C78"/>
  <sheetViews>
    <sheetView tabSelected="1" workbookViewId="0">
      <selection sqref="A1:C1"/>
    </sheetView>
  </sheetViews>
  <sheetFormatPr defaultColWidth="9.1796875" defaultRowHeight="12.5"/>
  <cols>
    <col min="1" max="1" width="16.7265625" style="1" bestFit="1" customWidth="1"/>
    <col min="2" max="2" width="14.54296875" style="1" bestFit="1" customWidth="1"/>
    <col min="3" max="3" width="106.7265625" style="1" bestFit="1" customWidth="1"/>
    <col min="4" max="16384" width="9.1796875" style="1"/>
  </cols>
  <sheetData>
    <row r="1" spans="1:3" ht="13">
      <c r="A1" s="210" t="s">
        <v>1578</v>
      </c>
      <c r="B1" s="210"/>
      <c r="C1" s="210"/>
    </row>
    <row r="2" spans="1:3" ht="13">
      <c r="A2" s="2" t="s">
        <v>1579</v>
      </c>
      <c r="B2" s="2" t="s">
        <v>1580</v>
      </c>
      <c r="C2" s="2" t="s">
        <v>1581</v>
      </c>
    </row>
    <row r="3" spans="1:3">
      <c r="A3" s="3" t="s">
        <v>1609</v>
      </c>
      <c r="B3" s="3" t="s">
        <v>1610</v>
      </c>
      <c r="C3" s="3" t="s">
        <v>1611</v>
      </c>
    </row>
    <row r="4" spans="1:3">
      <c r="A4" s="3" t="s">
        <v>1609</v>
      </c>
      <c r="B4" s="3" t="s">
        <v>1612</v>
      </c>
      <c r="C4" s="3" t="s">
        <v>1613</v>
      </c>
    </row>
    <row r="5" spans="1:3">
      <c r="A5" s="3" t="s">
        <v>1609</v>
      </c>
      <c r="B5" s="3" t="s">
        <v>1614</v>
      </c>
      <c r="C5" s="3" t="s">
        <v>1615</v>
      </c>
    </row>
    <row r="6" spans="1:3">
      <c r="A6" s="3" t="s">
        <v>1609</v>
      </c>
      <c r="B6" s="3" t="s">
        <v>1616</v>
      </c>
      <c r="C6" s="3" t="s">
        <v>1617</v>
      </c>
    </row>
    <row r="7" spans="1:3">
      <c r="A7" s="3" t="s">
        <v>1609</v>
      </c>
      <c r="B7" s="3" t="s">
        <v>1618</v>
      </c>
      <c r="C7" s="3" t="s">
        <v>1619</v>
      </c>
    </row>
    <row r="8" spans="1:3">
      <c r="A8" s="3" t="s">
        <v>1609</v>
      </c>
      <c r="B8" s="3" t="s">
        <v>1620</v>
      </c>
      <c r="C8" s="3" t="s">
        <v>1621</v>
      </c>
    </row>
    <row r="9" spans="1:3">
      <c r="A9" s="3" t="s">
        <v>1609</v>
      </c>
      <c r="B9" s="3" t="s">
        <v>1622</v>
      </c>
      <c r="C9" s="3" t="s">
        <v>1623</v>
      </c>
    </row>
    <row r="10" spans="1:3">
      <c r="A10" s="3" t="s">
        <v>1609</v>
      </c>
      <c r="B10" s="3" t="s">
        <v>1624</v>
      </c>
      <c r="C10" s="3" t="s">
        <v>1625</v>
      </c>
    </row>
    <row r="11" spans="1:3">
      <c r="A11" s="3" t="s">
        <v>1609</v>
      </c>
      <c r="B11" s="3" t="s">
        <v>1626</v>
      </c>
      <c r="C11" s="3" t="s">
        <v>1627</v>
      </c>
    </row>
    <row r="12" spans="1:3">
      <c r="A12" s="3" t="s">
        <v>1582</v>
      </c>
      <c r="B12" s="3" t="s">
        <v>1583</v>
      </c>
      <c r="C12" s="3" t="s">
        <v>2649</v>
      </c>
    </row>
    <row r="13" spans="1:3">
      <c r="A13" s="3" t="s">
        <v>1582</v>
      </c>
      <c r="B13" s="3" t="s">
        <v>1585</v>
      </c>
      <c r="C13" s="3" t="s">
        <v>1586</v>
      </c>
    </row>
    <row r="14" spans="1:3">
      <c r="A14" s="3" t="s">
        <v>1609</v>
      </c>
      <c r="B14" s="3" t="s">
        <v>1628</v>
      </c>
      <c r="C14" s="3" t="s">
        <v>1629</v>
      </c>
    </row>
    <row r="15" spans="1:3">
      <c r="A15" s="3" t="s">
        <v>1609</v>
      </c>
      <c r="B15" s="3" t="s">
        <v>1630</v>
      </c>
      <c r="C15" s="3" t="s">
        <v>1631</v>
      </c>
    </row>
    <row r="16" spans="1:3">
      <c r="A16" s="3" t="s">
        <v>1609</v>
      </c>
      <c r="B16" s="3" t="s">
        <v>1632</v>
      </c>
      <c r="C16" s="3" t="s">
        <v>1633</v>
      </c>
    </row>
    <row r="17" spans="1:3">
      <c r="A17" s="3" t="s">
        <v>1609</v>
      </c>
      <c r="B17" s="3" t="s">
        <v>1634</v>
      </c>
      <c r="C17" s="3" t="s">
        <v>1635</v>
      </c>
    </row>
    <row r="18" spans="1:3">
      <c r="A18" s="3" t="s">
        <v>1609</v>
      </c>
      <c r="B18" s="3" t="s">
        <v>1636</v>
      </c>
      <c r="C18" s="3" t="s">
        <v>1637</v>
      </c>
    </row>
    <row r="19" spans="1:3">
      <c r="A19" s="3" t="s">
        <v>1609</v>
      </c>
      <c r="B19" s="3" t="s">
        <v>1638</v>
      </c>
      <c r="C19" s="3" t="s">
        <v>1639</v>
      </c>
    </row>
    <row r="20" spans="1:3">
      <c r="A20" s="3" t="s">
        <v>1582</v>
      </c>
      <c r="B20" s="3" t="s">
        <v>1587</v>
      </c>
      <c r="C20" s="3" t="s">
        <v>1588</v>
      </c>
    </row>
    <row r="21" spans="1:3">
      <c r="A21" s="3" t="s">
        <v>1609</v>
      </c>
      <c r="B21" s="3" t="s">
        <v>1640</v>
      </c>
      <c r="C21" s="3" t="s">
        <v>1641</v>
      </c>
    </row>
    <row r="22" spans="1:3">
      <c r="A22" s="3" t="s">
        <v>1582</v>
      </c>
      <c r="B22" s="3" t="s">
        <v>1589</v>
      </c>
      <c r="C22" s="3" t="s">
        <v>1590</v>
      </c>
    </row>
    <row r="23" spans="1:3">
      <c r="B23" s="1" t="s">
        <v>1713</v>
      </c>
      <c r="C23" s="1" t="s">
        <v>1714</v>
      </c>
    </row>
    <row r="24" spans="1:3">
      <c r="A24" s="3" t="s">
        <v>1609</v>
      </c>
      <c r="B24" s="3" t="s">
        <v>1642</v>
      </c>
      <c r="C24" s="3" t="s">
        <v>1643</v>
      </c>
    </row>
    <row r="25" spans="1:3">
      <c r="A25" s="3" t="s">
        <v>1609</v>
      </c>
      <c r="B25" s="3" t="s">
        <v>1644</v>
      </c>
      <c r="C25" s="3" t="s">
        <v>1645</v>
      </c>
    </row>
    <row r="26" spans="1:3">
      <c r="B26" s="1" t="s">
        <v>1715</v>
      </c>
      <c r="C26" s="1" t="s">
        <v>1716</v>
      </c>
    </row>
    <row r="27" spans="1:3">
      <c r="A27" s="3" t="s">
        <v>1609</v>
      </c>
      <c r="B27" s="3" t="s">
        <v>1646</v>
      </c>
      <c r="C27" s="3" t="s">
        <v>1647</v>
      </c>
    </row>
    <row r="28" spans="1:3">
      <c r="A28" s="3" t="s">
        <v>1609</v>
      </c>
      <c r="B28" s="3" t="s">
        <v>1648</v>
      </c>
      <c r="C28" s="3" t="s">
        <v>1649</v>
      </c>
    </row>
    <row r="29" spans="1:3">
      <c r="A29" s="3" t="s">
        <v>1609</v>
      </c>
      <c r="B29" s="3" t="s">
        <v>1650</v>
      </c>
      <c r="C29" s="3" t="s">
        <v>1651</v>
      </c>
    </row>
    <row r="30" spans="1:3">
      <c r="A30" s="3" t="s">
        <v>1609</v>
      </c>
      <c r="B30" s="3" t="s">
        <v>1652</v>
      </c>
      <c r="C30" s="3" t="s">
        <v>1653</v>
      </c>
    </row>
    <row r="31" spans="1:3">
      <c r="A31" s="3" t="s">
        <v>1609</v>
      </c>
      <c r="B31" s="3" t="s">
        <v>1654</v>
      </c>
      <c r="C31" s="3" t="s">
        <v>1655</v>
      </c>
    </row>
    <row r="32" spans="1:3">
      <c r="A32" s="3" t="s">
        <v>1609</v>
      </c>
      <c r="B32" s="3" t="s">
        <v>1656</v>
      </c>
      <c r="C32" s="3" t="s">
        <v>1657</v>
      </c>
    </row>
    <row r="33" spans="1:3">
      <c r="A33" s="3" t="s">
        <v>1710</v>
      </c>
      <c r="B33" s="3" t="s">
        <v>1711</v>
      </c>
      <c r="C33" s="3" t="s">
        <v>1712</v>
      </c>
    </row>
    <row r="34" spans="1:3">
      <c r="A34" s="3" t="s">
        <v>1609</v>
      </c>
      <c r="B34" s="3" t="s">
        <v>1658</v>
      </c>
      <c r="C34" s="3" t="s">
        <v>1659</v>
      </c>
    </row>
    <row r="35" spans="1:3">
      <c r="A35" s="3" t="s">
        <v>1582</v>
      </c>
      <c r="B35" s="3" t="s">
        <v>1591</v>
      </c>
      <c r="C35" s="3" t="s">
        <v>1592</v>
      </c>
    </row>
    <row r="36" spans="1:3">
      <c r="A36" s="3" t="s">
        <v>1609</v>
      </c>
      <c r="B36" s="3" t="s">
        <v>1660</v>
      </c>
      <c r="C36" s="3" t="s">
        <v>1661</v>
      </c>
    </row>
    <row r="37" spans="1:3">
      <c r="A37" s="3" t="s">
        <v>1609</v>
      </c>
      <c r="B37" s="3" t="s">
        <v>1662</v>
      </c>
      <c r="C37" s="3" t="s">
        <v>1663</v>
      </c>
    </row>
    <row r="38" spans="1:3">
      <c r="A38" s="3" t="s">
        <v>1609</v>
      </c>
      <c r="B38" s="3" t="s">
        <v>1664</v>
      </c>
      <c r="C38" s="3" t="s">
        <v>1665</v>
      </c>
    </row>
    <row r="39" spans="1:3">
      <c r="A39" s="3" t="s">
        <v>1609</v>
      </c>
      <c r="B39" s="3" t="s">
        <v>1666</v>
      </c>
      <c r="C39" s="3" t="s">
        <v>1667</v>
      </c>
    </row>
    <row r="40" spans="1:3">
      <c r="A40" s="3" t="s">
        <v>1609</v>
      </c>
      <c r="B40" s="3" t="s">
        <v>1668</v>
      </c>
      <c r="C40" s="3" t="s">
        <v>1669</v>
      </c>
    </row>
    <row r="41" spans="1:3">
      <c r="A41" s="3" t="s">
        <v>1609</v>
      </c>
      <c r="B41" s="3" t="s">
        <v>1670</v>
      </c>
      <c r="C41" s="3" t="s">
        <v>1671</v>
      </c>
    </row>
    <row r="42" spans="1:3">
      <c r="A42" s="3" t="s">
        <v>1609</v>
      </c>
      <c r="B42" s="3" t="s">
        <v>1672</v>
      </c>
      <c r="C42" s="3" t="s">
        <v>1673</v>
      </c>
    </row>
    <row r="43" spans="1:3">
      <c r="A43" s="3" t="s">
        <v>1582</v>
      </c>
      <c r="B43" s="3" t="s">
        <v>1593</v>
      </c>
      <c r="C43" s="3" t="s">
        <v>1594</v>
      </c>
    </row>
    <row r="44" spans="1:3">
      <c r="A44" s="3" t="s">
        <v>1582</v>
      </c>
      <c r="B44" s="3" t="s">
        <v>1595</v>
      </c>
      <c r="C44" s="3" t="s">
        <v>1596</v>
      </c>
    </row>
    <row r="45" spans="1:3">
      <c r="A45" s="3" t="s">
        <v>1609</v>
      </c>
      <c r="B45" s="3" t="s">
        <v>1674</v>
      </c>
      <c r="C45" s="3" t="s">
        <v>1675</v>
      </c>
    </row>
    <row r="46" spans="1:3">
      <c r="A46" s="3" t="s">
        <v>1609</v>
      </c>
      <c r="B46" s="3" t="s">
        <v>1676</v>
      </c>
      <c r="C46" s="3" t="s">
        <v>1677</v>
      </c>
    </row>
    <row r="47" spans="1:3">
      <c r="A47" s="3" t="s">
        <v>1609</v>
      </c>
      <c r="B47" s="3" t="s">
        <v>1678</v>
      </c>
      <c r="C47" s="3" t="s">
        <v>1679</v>
      </c>
    </row>
    <row r="48" spans="1:3">
      <c r="A48" s="3" t="s">
        <v>1609</v>
      </c>
      <c r="B48" s="3" t="s">
        <v>1680</v>
      </c>
      <c r="C48" s="3" t="s">
        <v>1681</v>
      </c>
    </row>
    <row r="49" spans="1:3">
      <c r="A49" s="3" t="s">
        <v>1609</v>
      </c>
      <c r="B49" s="3" t="s">
        <v>1682</v>
      </c>
      <c r="C49" s="3" t="s">
        <v>1683</v>
      </c>
    </row>
    <row r="50" spans="1:3">
      <c r="A50" s="3" t="s">
        <v>1609</v>
      </c>
      <c r="B50" s="3" t="s">
        <v>1684</v>
      </c>
      <c r="C50" s="3" t="s">
        <v>1685</v>
      </c>
    </row>
    <row r="51" spans="1:3">
      <c r="A51" s="3" t="s">
        <v>1609</v>
      </c>
      <c r="B51" s="3" t="s">
        <v>1686</v>
      </c>
      <c r="C51" s="3" t="s">
        <v>1687</v>
      </c>
    </row>
    <row r="52" spans="1:3">
      <c r="A52" s="3" t="s">
        <v>1609</v>
      </c>
      <c r="B52" s="3" t="s">
        <v>1688</v>
      </c>
      <c r="C52" s="3" t="s">
        <v>1689</v>
      </c>
    </row>
    <row r="53" spans="1:3">
      <c r="A53" s="3" t="s">
        <v>1609</v>
      </c>
      <c r="B53" s="3" t="s">
        <v>1690</v>
      </c>
      <c r="C53" s="3" t="s">
        <v>1691</v>
      </c>
    </row>
    <row r="54" spans="1:3">
      <c r="A54" s="3" t="s">
        <v>1582</v>
      </c>
      <c r="B54" s="3" t="s">
        <v>1597</v>
      </c>
      <c r="C54" s="3" t="s">
        <v>1598</v>
      </c>
    </row>
    <row r="55" spans="1:3">
      <c r="A55" s="3" t="s">
        <v>1609</v>
      </c>
      <c r="B55" s="3" t="s">
        <v>1692</v>
      </c>
      <c r="C55" s="3" t="s">
        <v>1693</v>
      </c>
    </row>
    <row r="56" spans="1:3">
      <c r="A56" s="3" t="s">
        <v>1609</v>
      </c>
      <c r="B56" s="3" t="s">
        <v>1694</v>
      </c>
      <c r="C56" s="3" t="s">
        <v>1695</v>
      </c>
    </row>
    <row r="57" spans="1:3">
      <c r="A57" s="3" t="s">
        <v>1609</v>
      </c>
      <c r="B57" s="3" t="s">
        <v>1696</v>
      </c>
      <c r="C57" s="3" t="s">
        <v>1697</v>
      </c>
    </row>
    <row r="58" spans="1:3">
      <c r="A58" s="3" t="s">
        <v>1582</v>
      </c>
      <c r="B58" s="3" t="s">
        <v>1599</v>
      </c>
      <c r="C58" s="3" t="s">
        <v>1600</v>
      </c>
    </row>
    <row r="59" spans="1:3">
      <c r="A59" s="3" t="s">
        <v>1609</v>
      </c>
      <c r="B59" s="3" t="s">
        <v>1698</v>
      </c>
      <c r="C59" s="3" t="s">
        <v>1699</v>
      </c>
    </row>
    <row r="60" spans="1:3">
      <c r="A60" s="3" t="s">
        <v>1582</v>
      </c>
      <c r="B60" s="3" t="s">
        <v>1601</v>
      </c>
      <c r="C60" s="3" t="s">
        <v>1602</v>
      </c>
    </row>
    <row r="61" spans="1:3">
      <c r="A61" s="3" t="s">
        <v>1609</v>
      </c>
      <c r="B61" s="3" t="s">
        <v>1700</v>
      </c>
      <c r="C61" s="3" t="s">
        <v>1701</v>
      </c>
    </row>
    <row r="62" spans="1:3">
      <c r="A62" s="3" t="s">
        <v>1609</v>
      </c>
      <c r="B62" s="3" t="s">
        <v>1702</v>
      </c>
      <c r="C62" s="3" t="s">
        <v>1703</v>
      </c>
    </row>
    <row r="63" spans="1:3">
      <c r="A63" s="3" t="s">
        <v>1582</v>
      </c>
      <c r="B63" s="3" t="s">
        <v>1603</v>
      </c>
      <c r="C63" s="3" t="s">
        <v>2554</v>
      </c>
    </row>
    <row r="64" spans="1:3">
      <c r="B64" s="1" t="s">
        <v>1717</v>
      </c>
      <c r="C64" s="1" t="s">
        <v>1718</v>
      </c>
    </row>
    <row r="65" spans="1:3">
      <c r="A65" s="3" t="s">
        <v>1609</v>
      </c>
      <c r="B65" s="3" t="s">
        <v>1704</v>
      </c>
      <c r="C65" s="3" t="s">
        <v>1705</v>
      </c>
    </row>
    <row r="66" spans="1:3">
      <c r="A66" s="3" t="s">
        <v>1609</v>
      </c>
      <c r="B66" s="3" t="s">
        <v>1706</v>
      </c>
      <c r="C66" s="3" t="s">
        <v>1707</v>
      </c>
    </row>
    <row r="67" spans="1:3">
      <c r="A67" s="3" t="s">
        <v>1582</v>
      </c>
      <c r="B67" s="3" t="s">
        <v>1605</v>
      </c>
      <c r="C67" s="3" t="s">
        <v>2501</v>
      </c>
    </row>
    <row r="68" spans="1:3">
      <c r="A68" s="3" t="s">
        <v>1582</v>
      </c>
      <c r="B68" s="3" t="s">
        <v>1607</v>
      </c>
      <c r="C68" s="3" t="s">
        <v>1608</v>
      </c>
    </row>
    <row r="69" spans="1:3">
      <c r="A69" s="3" t="s">
        <v>1609</v>
      </c>
      <c r="B69" s="3" t="s">
        <v>1708</v>
      </c>
      <c r="C69" s="3" t="s">
        <v>1709</v>
      </c>
    </row>
    <row r="71" spans="1:3" ht="29">
      <c r="A71" s="211" t="s">
        <v>2697</v>
      </c>
      <c r="B71" s="42">
        <v>1</v>
      </c>
      <c r="C71" s="35" t="s">
        <v>2700</v>
      </c>
    </row>
    <row r="72" spans="1:3" ht="14.5">
      <c r="A72" s="212"/>
      <c r="B72" s="42">
        <v>2</v>
      </c>
      <c r="C72" s="35" t="s">
        <v>2701</v>
      </c>
    </row>
    <row r="73" spans="1:3" ht="14.5">
      <c r="A73" s="212"/>
      <c r="B73" s="42">
        <v>3</v>
      </c>
      <c r="C73" s="35" t="s">
        <v>2702</v>
      </c>
    </row>
    <row r="74" spans="1:3" ht="29">
      <c r="A74" s="212"/>
      <c r="B74" s="42">
        <v>4</v>
      </c>
      <c r="C74" s="48" t="s">
        <v>2703</v>
      </c>
    </row>
    <row r="75" spans="1:3" ht="14.5">
      <c r="A75" s="212"/>
      <c r="B75" s="42">
        <v>5</v>
      </c>
      <c r="C75" s="35" t="s">
        <v>2698</v>
      </c>
    </row>
    <row r="76" spans="1:3" ht="14.5">
      <c r="A76" s="213"/>
      <c r="B76" s="42">
        <v>6</v>
      </c>
      <c r="C76" s="35" t="s">
        <v>2704</v>
      </c>
    </row>
    <row r="78" spans="1:3" ht="14.5">
      <c r="A78" s="214" t="s">
        <v>2699</v>
      </c>
      <c r="B78" s="214"/>
      <c r="C78" s="214"/>
    </row>
  </sheetData>
  <mergeCells count="3">
    <mergeCell ref="A1:C1"/>
    <mergeCell ref="A71:A76"/>
    <mergeCell ref="A78:C78"/>
  </mergeCells>
  <phoneticPr fontId="0" type="noConversion"/>
  <hyperlinks>
    <hyperlink ref="A51:C51" location="TNNIF!A1" display="TNNIF!A1" xr:uid="{B26321CE-E4B4-4381-BBAA-FAEC2ACE7045}"/>
    <hyperlink ref="A12:C12" location="TCORPBF!A1" display="TCORPBF!A1" xr:uid="{2630901E-3C28-4A12-99A1-3A33BB5DE70C}"/>
    <hyperlink ref="A13:C13" location="TCIGIF0426!A1" display="TCIGIF0426!A1" xr:uid="{E28B3A7D-5E58-4CFA-995D-1B98B9E53AF9}"/>
    <hyperlink ref="A20:C20" location="TFRF!A1" display="TFRF!A1" xr:uid="{E6D86A17-A507-4DB9-9F70-FA2F29AF63CC}"/>
    <hyperlink ref="A22:C22" location="TGSFR!A1" display="TGSFR!A1" xr:uid="{561CAFC4-D241-4100-823F-4AB921249E90}"/>
    <hyperlink ref="A35:C35" location="TLF!A1" display="TLF!A1" xr:uid="{DFB1EECC-14A8-4F96-B6FC-9F012603A686}"/>
    <hyperlink ref="A43:C43" location="TNGIF1226!A1" display="TNGIF1226!A1" xr:uid="{3C6156DA-B2DF-44F1-B87B-539B6F8401C7}"/>
    <hyperlink ref="A44:C44" location="TNGIF1229!A1" display="TNGIF1229!A1" xr:uid="{6AE3CBCD-31FB-4F5F-AD63-FA8242FA420E}"/>
    <hyperlink ref="A3:C3" location="TEGF!A1" display="TEGF!A1" xr:uid="{BD446D66-1643-46A1-B1CA-A720A18B4EF2}"/>
    <hyperlink ref="A4:C4" location="TAF!A1" display="TAF!A1" xr:uid="{A4911125-5188-427B-BA03-F44424448DD9}"/>
    <hyperlink ref="A5:C5" location="TBAF!A1" display="TBAF!A1" xr:uid="{15677892-B8FF-4087-80BC-D4A47FD5DCCF}"/>
    <hyperlink ref="A6:C6" location="TBFSF!A1" display="TBFSF!A1" xr:uid="{BC13FDA1-9AEA-4B8F-A547-73267395DEB2}"/>
    <hyperlink ref="A7:C7" location="TBSEQIF!A1" display="TBSEQIF!A1" xr:uid="{ECE7853D-94D3-4483-87B1-5C3AD8B18A09}"/>
    <hyperlink ref="A8:C8" location="TBSBGIF!A1" display="TBSBGIF!A1" xr:uid="{2159535B-4960-4FA4-AA8F-BF1606E732C1}"/>
    <hyperlink ref="A9:C9" location="TIFSA!A1" display="TIFSA!A1" xr:uid="{24E04E8C-5715-4967-8939-AFE5CB378C83}"/>
    <hyperlink ref="A10:C10" location="TBCF!A1" display="TBCF!A1" xr:uid="{2547A133-70B3-4112-B6C4-6812ABF2BA15}"/>
    <hyperlink ref="A11:C11" location="TYCF!A1" display="TYCF!A1" xr:uid="{6E587503-1907-439D-ABCC-FD8078E696B4}"/>
    <hyperlink ref="A14:C14" location="TDIF!A1" display="TDIF!A1" xr:uid="{B6402BE8-8EB8-44D4-B4BC-8FC31CB404EE}"/>
    <hyperlink ref="A15:C15" location="TDIVYF!A1" display="TDIVYF!A1" xr:uid="{D58AA1A0-58F0-4CDF-993C-19401EC48858}"/>
    <hyperlink ref="A16:C16" location="TTSF96!A1" display="TTSF96!A1" xr:uid="{195CBE9B-D32C-418F-85CE-D6400D204594}"/>
    <hyperlink ref="A17:C17" location="TMIF!A1" display="TMIF!A1" xr:uid="{2CFEE06E-AB99-4D0C-8FE4-423F87963CB9}"/>
    <hyperlink ref="A18:C18" location="TCS!A1" display="TCS!A1" xr:uid="{BA26D84D-DBE4-4D36-8717-D8C32684EB1D}"/>
    <hyperlink ref="A19:C19" location="TMCAPF!A1" display="TMCAPF!A1" xr:uid="{2B6DC441-7E4B-4B1C-8DB6-5D1704522868}"/>
    <hyperlink ref="A21:C21" location="TFEF!A1" display="TFEF!A1" xr:uid="{F8A5936B-FC59-4ED0-BE05-972A38F3343A}"/>
    <hyperlink ref="A24:C24" location="TGLDETF!A1" display="TGLDETF!A1" xr:uid="{A7A6D2C8-3CD7-4D13-8D2F-7E34480F38FD}"/>
    <hyperlink ref="A25:C25" location="THOF!A1" display="THOF!A1" xr:uid="{9AD776DB-B4E4-411D-AD43-98DD23E46773}"/>
    <hyperlink ref="A27:C27" location="TICF!A1" display="TICF!A1" xr:uid="{BB2F2A35-5D37-4565-A7DE-6C28ECDBCAB1}"/>
    <hyperlink ref="A28:C28" location="TIIF!A1" display="TIIF!A1" xr:uid="{080A07D4-3BA8-4F32-B6F6-6A07D2C6F1D6}"/>
    <hyperlink ref="A29:C29" location="TIPHF!A1" display="TIPHF!A1" xr:uid="{0E247751-55BE-4E0D-9919-766DF99A21B1}"/>
    <hyperlink ref="A30:C30" location="TISF!A1" display="TISF!A1" xr:uid="{9354EBF0-DCF5-495A-B67B-E13A7B7110D6}"/>
    <hyperlink ref="A31:C31" location="TEOF!A1" display="TEOF!A1" xr:uid="{5531EAFB-691A-472E-897A-994096F9C54F}"/>
    <hyperlink ref="A32:C32" location="TTOFE!A1" display="TTOFE!A1" xr:uid="{E3C9F810-8EE4-456A-B2F2-59D0F4079E62}"/>
    <hyperlink ref="A34:C34" location="TINR!A1" display="TINR!A1" xr:uid="{E496C00F-3EBE-4368-8F5A-FDCB42148589}"/>
    <hyperlink ref="A36:C36" location="TMAOF!A1" display="TMAOF!A1" xr:uid="{545B96DF-C408-40BD-BB25-141A9D2A0D6A}"/>
    <hyperlink ref="A37:C37" location="TMULTICF!A1" display="TMULTICF!A1" xr:uid="{B6FEB113-3E57-40E2-A0A7-5C905A062D71}"/>
    <hyperlink ref="A38:C38" location="TNETF!A1" display="TNETF!A1" xr:uid="{AB74FC73-163D-4EAB-BF67-296B5C64A7F7}"/>
    <hyperlink ref="A39:C39" location="TIFNA!A1" display="TIFNA!A1" xr:uid="{A4059855-398E-4DCD-BB58-6712A88A7535}"/>
    <hyperlink ref="A40:C40" location="TNAIF!A1" display="TNAIF!A1" xr:uid="{DAE8B391-856A-43D9-961E-2599E8749ADD}"/>
    <hyperlink ref="A41:C41" location="TNCMIF!A1" display="TNCMIF!A1" xr:uid="{9B89A9F6-285C-4EBC-8165-59CD63F186D6}"/>
    <hyperlink ref="A42:C42" location="TNFSIF!A1" display="TNFSIF!A1" xr:uid="{0539D401-B787-466E-BC3A-CD6211830F09}"/>
    <hyperlink ref="A45:C45" location="TNIDFOF!A1" display="TNIDFOF!A1" xr:uid="{4B04D9AA-C4E4-4023-8477-EB1CE889909A}"/>
    <hyperlink ref="A46:C46" location="TNIDETF!A1" display="TNIDETF!A1" xr:uid="{9B802788-D4FC-47AD-9B53-B179226C1E98}"/>
    <hyperlink ref="A47:C47" location="TNITIF!A1" display="TNITIF!A1" xr:uid="{EBEF6F4A-A222-424D-8A1D-9A402EF122FF}"/>
    <hyperlink ref="A48:C48" location="TNMIF150!A1" display="TNMIF150!A1" xr:uid="{858EAD97-86C9-4047-9F53-E0BAACD318D6}"/>
    <hyperlink ref="A49:C49" location="TNMMIF!A1" display="TNMMIF!A1" xr:uid="{EB1A56FE-5997-405D-9B03-E8112034B0C2}"/>
    <hyperlink ref="A50:C50" location="TNMSHIF!A1" display="TNMSHIF!A1" xr:uid="{8358B8CD-0CC3-4C12-95BE-57AF64A52DD1}"/>
    <hyperlink ref="C13" location="TCIGIF0426!A1" display="TCIGIF0426!A1" xr:uid="{7771C382-5A9F-4F35-AF91-99D7277A8EF8}"/>
    <hyperlink ref="C20" location="TFRF!A1" display="TFRF!A1" xr:uid="{43F5CCFB-1D97-45BB-87CA-C033E7287FF0}"/>
    <hyperlink ref="C22" location="TGSFR!A1" display="TGSFR!A1" xr:uid="{6C704343-8028-47D3-9B85-29C1059BAC49}"/>
    <hyperlink ref="C12" location="TCORPBF!A1" display="TCORPBF!A1" xr:uid="{C5DAD11F-3707-4E64-96D3-0AE92F8B3C2B}"/>
    <hyperlink ref="C35" location="TLF!A1" display="TLF!A1" xr:uid="{7538B4E2-AC30-4AF5-91A4-103DDB965BAC}"/>
    <hyperlink ref="C43" location="TNGIF1226!A1" display="TNGIF1226!A1" xr:uid="{CFDCCF51-B024-472C-8E24-0C6F4CE226CC}"/>
    <hyperlink ref="C44" location="TNGIF1229!A1" display="TNGIF1229!A1" xr:uid="{F1CED740-0F55-4F2D-917D-07C418A3F126}"/>
    <hyperlink ref="C33" location="TFRSTF!A1" display="TFRSTF!A1" xr:uid="{BD97CBEB-C88B-4893-AD5F-FB514F4D5249}"/>
    <hyperlink ref="A54:C54" location="TNSIFDEC27!A1" display="TNSIFDEC27!A1" xr:uid="{33EEF9CE-ACED-4695-BB55-070D3D475E8C}"/>
    <hyperlink ref="A58:C58" location="TOF!A1" display="TOF!A1" xr:uid="{1984003B-DA67-4900-B35C-5BBFC5647257}"/>
    <hyperlink ref="A60:C60" location="TRSFC!A1" display="TRSFC!A1" xr:uid="{863B2F3E-8738-4B19-B1FF-90808C3003A2}"/>
    <hyperlink ref="A63:C63" location="TSTBF!A1" display="TSTBF!A1" xr:uid="{3E594775-5ABF-4FB5-9C91-FBB3FEBC87B4}"/>
    <hyperlink ref="A52:C52" location="TNPBETF!A1" display="TNPBETF!A1" xr:uid="{C204DDC3-44A8-4A1D-894A-F5D063968512}"/>
    <hyperlink ref="A53:C53" location="TNRIF!A1" display="TNRIF!A1" xr:uid="{9862A0AB-CB50-4DF3-AD33-BB01BEAF2DBA}"/>
    <hyperlink ref="A55:C55" location="TNA30IF!A1" display="TNA30IF!A1" xr:uid="{9C658741-5693-46DA-BDB4-12F9BCED7A4C}"/>
    <hyperlink ref="A56:C56" location="TNMIMIF!A1" display="TNMIMIF!A1" xr:uid="{ACCFB3F9-AB3B-4A26-9DF5-5C8A2C06B37D}"/>
    <hyperlink ref="A57:C57" location="TNMIIF!A1" display="TNMIIF!A1" xr:uid="{58CFEB9C-DFD9-4429-BB52-EABF13794E34}"/>
    <hyperlink ref="A59:C59" location="TREF!A1" display="TREF!A1" xr:uid="{022F2511-2CAF-4F0E-8A76-205A6A654BD4}"/>
    <hyperlink ref="A61:C61" location="TRSFM!A1" display="TRSFM!A1" xr:uid="{061A4B46-0FE6-466D-A1F5-D7CC5883F639}"/>
    <hyperlink ref="A62:C62" location="TRSFP!A1" display="TRSFP!A1" xr:uid="{D85EB09B-11B7-480B-8076-5F6FA3981397}"/>
    <hyperlink ref="C54" location="TNSIFDEC27!A1" display="TNSIFDEC27!A1" xr:uid="{3C5E675C-0BC6-4E0B-921E-A53594AC1BBE}"/>
    <hyperlink ref="C58" location="TOF!A1" display="TOF!A1" xr:uid="{CC4AD6A3-76C2-4856-A2E1-68ABB5C68CE0}"/>
    <hyperlink ref="C60" location="TRSFC!A1" display="TRSFC!A1" xr:uid="{BDBE7922-7F43-4440-99BF-AA1D70B39DB7}"/>
    <hyperlink ref="C63" location="TSTBF!A1" display="TSTBF!A1" xr:uid="{CBC16344-3668-4E98-ABC0-34F5CAAF836C}"/>
    <hyperlink ref="A67:C67" location="TFF!A1" display="TFF!A1" xr:uid="{9EFE0912-E9B1-4A24-8BA0-F437FD150722}"/>
    <hyperlink ref="A68:C68" location="TUSTF!A1" display="TUSTF!A1" xr:uid="{FC73A327-29AD-458F-A7CB-CFF992CB31C9}"/>
    <hyperlink ref="A65:C65" location="TSLVETF!A1" display="TSLVETF!A1" xr:uid="{DDC71307-F475-4961-887E-6F1915B7A236}"/>
    <hyperlink ref="A66:C66" location="TSCAPF!A1" display="TSCAPF!A1" xr:uid="{759FB2CE-10CF-44AE-8C9C-74868C97CEB3}"/>
    <hyperlink ref="A69:C69" location="TEQPEF!A1" display="TEQPEF!A1" xr:uid="{A1081B0A-C509-413D-A283-AEAC33073778}"/>
    <hyperlink ref="C68" location="TUSTF!A1" display="TUSTF!A1" xr:uid="{45299586-BC3C-467A-B277-6E66A12D9EBB}"/>
    <hyperlink ref="C67" location="TFF!A1" display="TFF!A1" xr:uid="{F33A5D18-4391-4CF1-A41C-376B735B536E}"/>
  </hyperlinks>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A0A3D-F4B6-48AD-9392-28D5501B78C7}">
  <dimension ref="B1:J710"/>
  <sheetViews>
    <sheetView workbookViewId="0"/>
  </sheetViews>
  <sheetFormatPr defaultColWidth="9.1796875" defaultRowHeight="14.5"/>
  <cols>
    <col min="1" max="1" width="9.1796875" style="141"/>
    <col min="2" max="2" width="18.7265625" style="148" customWidth="1"/>
    <col min="3" max="3" width="21.81640625" style="141" customWidth="1"/>
    <col min="4" max="4" width="18.26953125" style="141" customWidth="1"/>
    <col min="5" max="5" width="16.7265625" style="141" customWidth="1"/>
    <col min="6" max="7" width="9.1796875" style="141"/>
    <col min="8" max="10" width="12.7265625" style="141" customWidth="1"/>
    <col min="11" max="257" width="9.1796875" style="141"/>
    <col min="258" max="258" width="18.7265625" style="141" customWidth="1"/>
    <col min="259" max="259" width="21.81640625" style="141" customWidth="1"/>
    <col min="260" max="260" width="18.26953125" style="141" customWidth="1"/>
    <col min="261" max="261" width="16.7265625" style="141" customWidth="1"/>
    <col min="262" max="513" width="9.1796875" style="141"/>
    <col min="514" max="514" width="18.7265625" style="141" customWidth="1"/>
    <col min="515" max="515" width="21.81640625" style="141" customWidth="1"/>
    <col min="516" max="516" width="18.26953125" style="141" customWidth="1"/>
    <col min="517" max="517" width="16.7265625" style="141" customWidth="1"/>
    <col min="518" max="769" width="9.1796875" style="141"/>
    <col min="770" max="770" width="18.7265625" style="141" customWidth="1"/>
    <col min="771" max="771" width="21.81640625" style="141" customWidth="1"/>
    <col min="772" max="772" width="18.26953125" style="141" customWidth="1"/>
    <col min="773" max="773" width="16.7265625" style="141" customWidth="1"/>
    <col min="774" max="1025" width="9.1796875" style="141"/>
    <col min="1026" max="1026" width="18.7265625" style="141" customWidth="1"/>
    <col min="1027" max="1027" width="21.81640625" style="141" customWidth="1"/>
    <col min="1028" max="1028" width="18.26953125" style="141" customWidth="1"/>
    <col min="1029" max="1029" width="16.7265625" style="141" customWidth="1"/>
    <col min="1030" max="1281" width="9.1796875" style="141"/>
    <col min="1282" max="1282" width="18.7265625" style="141" customWidth="1"/>
    <col min="1283" max="1283" width="21.81640625" style="141" customWidth="1"/>
    <col min="1284" max="1284" width="18.26953125" style="141" customWidth="1"/>
    <col min="1285" max="1285" width="16.7265625" style="141" customWidth="1"/>
    <col min="1286" max="1537" width="9.1796875" style="141"/>
    <col min="1538" max="1538" width="18.7265625" style="141" customWidth="1"/>
    <col min="1539" max="1539" width="21.81640625" style="141" customWidth="1"/>
    <col min="1540" max="1540" width="18.26953125" style="141" customWidth="1"/>
    <col min="1541" max="1541" width="16.7265625" style="141" customWidth="1"/>
    <col min="1542" max="1793" width="9.1796875" style="141"/>
    <col min="1794" max="1794" width="18.7265625" style="141" customWidth="1"/>
    <col min="1795" max="1795" width="21.81640625" style="141" customWidth="1"/>
    <col min="1796" max="1796" width="18.26953125" style="141" customWidth="1"/>
    <col min="1797" max="1797" width="16.7265625" style="141" customWidth="1"/>
    <col min="1798" max="2049" width="9.1796875" style="141"/>
    <col min="2050" max="2050" width="18.7265625" style="141" customWidth="1"/>
    <col min="2051" max="2051" width="21.81640625" style="141" customWidth="1"/>
    <col min="2052" max="2052" width="18.26953125" style="141" customWidth="1"/>
    <col min="2053" max="2053" width="16.7265625" style="141" customWidth="1"/>
    <col min="2054" max="2305" width="9.1796875" style="141"/>
    <col min="2306" max="2306" width="18.7265625" style="141" customWidth="1"/>
    <col min="2307" max="2307" width="21.81640625" style="141" customWidth="1"/>
    <col min="2308" max="2308" width="18.26953125" style="141" customWidth="1"/>
    <col min="2309" max="2309" width="16.7265625" style="141" customWidth="1"/>
    <col min="2310" max="2561" width="9.1796875" style="141"/>
    <col min="2562" max="2562" width="18.7265625" style="141" customWidth="1"/>
    <col min="2563" max="2563" width="21.81640625" style="141" customWidth="1"/>
    <col min="2564" max="2564" width="18.26953125" style="141" customWidth="1"/>
    <col min="2565" max="2565" width="16.7265625" style="141" customWidth="1"/>
    <col min="2566" max="2817" width="9.1796875" style="141"/>
    <col min="2818" max="2818" width="18.7265625" style="141" customWidth="1"/>
    <col min="2819" max="2819" width="21.81640625" style="141" customWidth="1"/>
    <col min="2820" max="2820" width="18.26953125" style="141" customWidth="1"/>
    <col min="2821" max="2821" width="16.7265625" style="141" customWidth="1"/>
    <col min="2822" max="3073" width="9.1796875" style="141"/>
    <col min="3074" max="3074" width="18.7265625" style="141" customWidth="1"/>
    <col min="3075" max="3075" width="21.81640625" style="141" customWidth="1"/>
    <col min="3076" max="3076" width="18.26953125" style="141" customWidth="1"/>
    <col min="3077" max="3077" width="16.7265625" style="141" customWidth="1"/>
    <col min="3078" max="3329" width="9.1796875" style="141"/>
    <col min="3330" max="3330" width="18.7265625" style="141" customWidth="1"/>
    <col min="3331" max="3331" width="21.81640625" style="141" customWidth="1"/>
    <col min="3332" max="3332" width="18.26953125" style="141" customWidth="1"/>
    <col min="3333" max="3333" width="16.7265625" style="141" customWidth="1"/>
    <col min="3334" max="3585" width="9.1796875" style="141"/>
    <col min="3586" max="3586" width="18.7265625" style="141" customWidth="1"/>
    <col min="3587" max="3587" width="21.81640625" style="141" customWidth="1"/>
    <col min="3588" max="3588" width="18.26953125" style="141" customWidth="1"/>
    <col min="3589" max="3589" width="16.7265625" style="141" customWidth="1"/>
    <col min="3590" max="3841" width="9.1796875" style="141"/>
    <col min="3842" max="3842" width="18.7265625" style="141" customWidth="1"/>
    <col min="3843" max="3843" width="21.81640625" style="141" customWidth="1"/>
    <col min="3844" max="3844" width="18.26953125" style="141" customWidth="1"/>
    <col min="3845" max="3845" width="16.7265625" style="141" customWidth="1"/>
    <col min="3846" max="4097" width="9.1796875" style="141"/>
    <col min="4098" max="4098" width="18.7265625" style="141" customWidth="1"/>
    <col min="4099" max="4099" width="21.81640625" style="141" customWidth="1"/>
    <col min="4100" max="4100" width="18.26953125" style="141" customWidth="1"/>
    <col min="4101" max="4101" width="16.7265625" style="141" customWidth="1"/>
    <col min="4102" max="4353" width="9.1796875" style="141"/>
    <col min="4354" max="4354" width="18.7265625" style="141" customWidth="1"/>
    <col min="4355" max="4355" width="21.81640625" style="141" customWidth="1"/>
    <col min="4356" max="4356" width="18.26953125" style="141" customWidth="1"/>
    <col min="4357" max="4357" width="16.7265625" style="141" customWidth="1"/>
    <col min="4358" max="4609" width="9.1796875" style="141"/>
    <col min="4610" max="4610" width="18.7265625" style="141" customWidth="1"/>
    <col min="4611" max="4611" width="21.81640625" style="141" customWidth="1"/>
    <col min="4612" max="4612" width="18.26953125" style="141" customWidth="1"/>
    <col min="4613" max="4613" width="16.7265625" style="141" customWidth="1"/>
    <col min="4614" max="4865" width="9.1796875" style="141"/>
    <col min="4866" max="4866" width="18.7265625" style="141" customWidth="1"/>
    <col min="4867" max="4867" width="21.81640625" style="141" customWidth="1"/>
    <col min="4868" max="4868" width="18.26953125" style="141" customWidth="1"/>
    <col min="4869" max="4869" width="16.7265625" style="141" customWidth="1"/>
    <col min="4870" max="5121" width="9.1796875" style="141"/>
    <col min="5122" max="5122" width="18.7265625" style="141" customWidth="1"/>
    <col min="5123" max="5123" width="21.81640625" style="141" customWidth="1"/>
    <col min="5124" max="5124" width="18.26953125" style="141" customWidth="1"/>
    <col min="5125" max="5125" width="16.7265625" style="141" customWidth="1"/>
    <col min="5126" max="5377" width="9.1796875" style="141"/>
    <col min="5378" max="5378" width="18.7265625" style="141" customWidth="1"/>
    <col min="5379" max="5379" width="21.81640625" style="141" customWidth="1"/>
    <col min="5380" max="5380" width="18.26953125" style="141" customWidth="1"/>
    <col min="5381" max="5381" width="16.7265625" style="141" customWidth="1"/>
    <col min="5382" max="5633" width="9.1796875" style="141"/>
    <col min="5634" max="5634" width="18.7265625" style="141" customWidth="1"/>
    <col min="5635" max="5635" width="21.81640625" style="141" customWidth="1"/>
    <col min="5636" max="5636" width="18.26953125" style="141" customWidth="1"/>
    <col min="5637" max="5637" width="16.7265625" style="141" customWidth="1"/>
    <col min="5638" max="5889" width="9.1796875" style="141"/>
    <col min="5890" max="5890" width="18.7265625" style="141" customWidth="1"/>
    <col min="5891" max="5891" width="21.81640625" style="141" customWidth="1"/>
    <col min="5892" max="5892" width="18.26953125" style="141" customWidth="1"/>
    <col min="5893" max="5893" width="16.7265625" style="141" customWidth="1"/>
    <col min="5894" max="6145" width="9.1796875" style="141"/>
    <col min="6146" max="6146" width="18.7265625" style="141" customWidth="1"/>
    <col min="6147" max="6147" width="21.81640625" style="141" customWidth="1"/>
    <col min="6148" max="6148" width="18.26953125" style="141" customWidth="1"/>
    <col min="6149" max="6149" width="16.7265625" style="141" customWidth="1"/>
    <col min="6150" max="6401" width="9.1796875" style="141"/>
    <col min="6402" max="6402" width="18.7265625" style="141" customWidth="1"/>
    <col min="6403" max="6403" width="21.81640625" style="141" customWidth="1"/>
    <col min="6404" max="6404" width="18.26953125" style="141" customWidth="1"/>
    <col min="6405" max="6405" width="16.7265625" style="141" customWidth="1"/>
    <col min="6406" max="6657" width="9.1796875" style="141"/>
    <col min="6658" max="6658" width="18.7265625" style="141" customWidth="1"/>
    <col min="6659" max="6659" width="21.81640625" style="141" customWidth="1"/>
    <col min="6660" max="6660" width="18.26953125" style="141" customWidth="1"/>
    <col min="6661" max="6661" width="16.7265625" style="141" customWidth="1"/>
    <col min="6662" max="6913" width="9.1796875" style="141"/>
    <col min="6914" max="6914" width="18.7265625" style="141" customWidth="1"/>
    <col min="6915" max="6915" width="21.81640625" style="141" customWidth="1"/>
    <col min="6916" max="6916" width="18.26953125" style="141" customWidth="1"/>
    <col min="6917" max="6917" width="16.7265625" style="141" customWidth="1"/>
    <col min="6918" max="7169" width="9.1796875" style="141"/>
    <col min="7170" max="7170" width="18.7265625" style="141" customWidth="1"/>
    <col min="7171" max="7171" width="21.81640625" style="141" customWidth="1"/>
    <col min="7172" max="7172" width="18.26953125" style="141" customWidth="1"/>
    <col min="7173" max="7173" width="16.7265625" style="141" customWidth="1"/>
    <col min="7174" max="7425" width="9.1796875" style="141"/>
    <col min="7426" max="7426" width="18.7265625" style="141" customWidth="1"/>
    <col min="7427" max="7427" width="21.81640625" style="141" customWidth="1"/>
    <col min="7428" max="7428" width="18.26953125" style="141" customWidth="1"/>
    <col min="7429" max="7429" width="16.7265625" style="141" customWidth="1"/>
    <col min="7430" max="7681" width="9.1796875" style="141"/>
    <col min="7682" max="7682" width="18.7265625" style="141" customWidth="1"/>
    <col min="7683" max="7683" width="21.81640625" style="141" customWidth="1"/>
    <col min="7684" max="7684" width="18.26953125" style="141" customWidth="1"/>
    <col min="7685" max="7685" width="16.7265625" style="141" customWidth="1"/>
    <col min="7686" max="7937" width="9.1796875" style="141"/>
    <col min="7938" max="7938" width="18.7265625" style="141" customWidth="1"/>
    <col min="7939" max="7939" width="21.81640625" style="141" customWidth="1"/>
    <col min="7940" max="7940" width="18.26953125" style="141" customWidth="1"/>
    <col min="7941" max="7941" width="16.7265625" style="141" customWidth="1"/>
    <col min="7942" max="8193" width="9.1796875" style="141"/>
    <col min="8194" max="8194" width="18.7265625" style="141" customWidth="1"/>
    <col min="8195" max="8195" width="21.81640625" style="141" customWidth="1"/>
    <col min="8196" max="8196" width="18.26953125" style="141" customWidth="1"/>
    <col min="8197" max="8197" width="16.7265625" style="141" customWidth="1"/>
    <col min="8198" max="8449" width="9.1796875" style="141"/>
    <col min="8450" max="8450" width="18.7265625" style="141" customWidth="1"/>
    <col min="8451" max="8451" width="21.81640625" style="141" customWidth="1"/>
    <col min="8452" max="8452" width="18.26953125" style="141" customWidth="1"/>
    <col min="8453" max="8453" width="16.7265625" style="141" customWidth="1"/>
    <col min="8454" max="8705" width="9.1796875" style="141"/>
    <col min="8706" max="8706" width="18.7265625" style="141" customWidth="1"/>
    <col min="8707" max="8707" width="21.81640625" style="141" customWidth="1"/>
    <col min="8708" max="8708" width="18.26953125" style="141" customWidth="1"/>
    <col min="8709" max="8709" width="16.7265625" style="141" customWidth="1"/>
    <col min="8710" max="8961" width="9.1796875" style="141"/>
    <col min="8962" max="8962" width="18.7265625" style="141" customWidth="1"/>
    <col min="8963" max="8963" width="21.81640625" style="141" customWidth="1"/>
    <col min="8964" max="8964" width="18.26953125" style="141" customWidth="1"/>
    <col min="8965" max="8965" width="16.7265625" style="141" customWidth="1"/>
    <col min="8966" max="9217" width="9.1796875" style="141"/>
    <col min="9218" max="9218" width="18.7265625" style="141" customWidth="1"/>
    <col min="9219" max="9219" width="21.81640625" style="141" customWidth="1"/>
    <col min="9220" max="9220" width="18.26953125" style="141" customWidth="1"/>
    <col min="9221" max="9221" width="16.7265625" style="141" customWidth="1"/>
    <col min="9222" max="9473" width="9.1796875" style="141"/>
    <col min="9474" max="9474" width="18.7265625" style="141" customWidth="1"/>
    <col min="9475" max="9475" width="21.81640625" style="141" customWidth="1"/>
    <col min="9476" max="9476" width="18.26953125" style="141" customWidth="1"/>
    <col min="9477" max="9477" width="16.7265625" style="141" customWidth="1"/>
    <col min="9478" max="9729" width="9.1796875" style="141"/>
    <col min="9730" max="9730" width="18.7265625" style="141" customWidth="1"/>
    <col min="9731" max="9731" width="21.81640625" style="141" customWidth="1"/>
    <col min="9732" max="9732" width="18.26953125" style="141" customWidth="1"/>
    <col min="9733" max="9733" width="16.7265625" style="141" customWidth="1"/>
    <col min="9734" max="9985" width="9.1796875" style="141"/>
    <col min="9986" max="9986" width="18.7265625" style="141" customWidth="1"/>
    <col min="9987" max="9987" width="21.81640625" style="141" customWidth="1"/>
    <col min="9988" max="9988" width="18.26953125" style="141" customWidth="1"/>
    <col min="9989" max="9989" width="16.7265625" style="141" customWidth="1"/>
    <col min="9990" max="10241" width="9.1796875" style="141"/>
    <col min="10242" max="10242" width="18.7265625" style="141" customWidth="1"/>
    <col min="10243" max="10243" width="21.81640625" style="141" customWidth="1"/>
    <col min="10244" max="10244" width="18.26953125" style="141" customWidth="1"/>
    <col min="10245" max="10245" width="16.7265625" style="141" customWidth="1"/>
    <col min="10246" max="10497" width="9.1796875" style="141"/>
    <col min="10498" max="10498" width="18.7265625" style="141" customWidth="1"/>
    <col min="10499" max="10499" width="21.81640625" style="141" customWidth="1"/>
    <col min="10500" max="10500" width="18.26953125" style="141" customWidth="1"/>
    <col min="10501" max="10501" width="16.7265625" style="141" customWidth="1"/>
    <col min="10502" max="10753" width="9.1796875" style="141"/>
    <col min="10754" max="10754" width="18.7265625" style="141" customWidth="1"/>
    <col min="10755" max="10755" width="21.81640625" style="141" customWidth="1"/>
    <col min="10756" max="10756" width="18.26953125" style="141" customWidth="1"/>
    <col min="10757" max="10757" width="16.7265625" style="141" customWidth="1"/>
    <col min="10758" max="11009" width="9.1796875" style="141"/>
    <col min="11010" max="11010" width="18.7265625" style="141" customWidth="1"/>
    <col min="11011" max="11011" width="21.81640625" style="141" customWidth="1"/>
    <col min="11012" max="11012" width="18.26953125" style="141" customWidth="1"/>
    <col min="11013" max="11013" width="16.7265625" style="141" customWidth="1"/>
    <col min="11014" max="11265" width="9.1796875" style="141"/>
    <col min="11266" max="11266" width="18.7265625" style="141" customWidth="1"/>
    <col min="11267" max="11267" width="21.81640625" style="141" customWidth="1"/>
    <col min="11268" max="11268" width="18.26953125" style="141" customWidth="1"/>
    <col min="11269" max="11269" width="16.7265625" style="141" customWidth="1"/>
    <col min="11270" max="11521" width="9.1796875" style="141"/>
    <col min="11522" max="11522" width="18.7265625" style="141" customWidth="1"/>
    <col min="11523" max="11523" width="21.81640625" style="141" customWidth="1"/>
    <col min="11524" max="11524" width="18.26953125" style="141" customWidth="1"/>
    <col min="11525" max="11525" width="16.7265625" style="141" customWidth="1"/>
    <col min="11526" max="11777" width="9.1796875" style="141"/>
    <col min="11778" max="11778" width="18.7265625" style="141" customWidth="1"/>
    <col min="11779" max="11779" width="21.81640625" style="141" customWidth="1"/>
    <col min="11780" max="11780" width="18.26953125" style="141" customWidth="1"/>
    <col min="11781" max="11781" width="16.7265625" style="141" customWidth="1"/>
    <col min="11782" max="12033" width="9.1796875" style="141"/>
    <col min="12034" max="12034" width="18.7265625" style="141" customWidth="1"/>
    <col min="12035" max="12035" width="21.81640625" style="141" customWidth="1"/>
    <col min="12036" max="12036" width="18.26953125" style="141" customWidth="1"/>
    <col min="12037" max="12037" width="16.7265625" style="141" customWidth="1"/>
    <col min="12038" max="12289" width="9.1796875" style="141"/>
    <col min="12290" max="12290" width="18.7265625" style="141" customWidth="1"/>
    <col min="12291" max="12291" width="21.81640625" style="141" customWidth="1"/>
    <col min="12292" max="12292" width="18.26953125" style="141" customWidth="1"/>
    <col min="12293" max="12293" width="16.7265625" style="141" customWidth="1"/>
    <col min="12294" max="12545" width="9.1796875" style="141"/>
    <col min="12546" max="12546" width="18.7265625" style="141" customWidth="1"/>
    <col min="12547" max="12547" width="21.81640625" style="141" customWidth="1"/>
    <col min="12548" max="12548" width="18.26953125" style="141" customWidth="1"/>
    <col min="12549" max="12549" width="16.7265625" style="141" customWidth="1"/>
    <col min="12550" max="12801" width="9.1796875" style="141"/>
    <col min="12802" max="12802" width="18.7265625" style="141" customWidth="1"/>
    <col min="12803" max="12803" width="21.81640625" style="141" customWidth="1"/>
    <col min="12804" max="12804" width="18.26953125" style="141" customWidth="1"/>
    <col min="12805" max="12805" width="16.7265625" style="141" customWidth="1"/>
    <col min="12806" max="13057" width="9.1796875" style="141"/>
    <col min="13058" max="13058" width="18.7265625" style="141" customWidth="1"/>
    <col min="13059" max="13059" width="21.81640625" style="141" customWidth="1"/>
    <col min="13060" max="13060" width="18.26953125" style="141" customWidth="1"/>
    <col min="13061" max="13061" width="16.7265625" style="141" customWidth="1"/>
    <col min="13062" max="13313" width="9.1796875" style="141"/>
    <col min="13314" max="13314" width="18.7265625" style="141" customWidth="1"/>
    <col min="13315" max="13315" width="21.81640625" style="141" customWidth="1"/>
    <col min="13316" max="13316" width="18.26953125" style="141" customWidth="1"/>
    <col min="13317" max="13317" width="16.7265625" style="141" customWidth="1"/>
    <col min="13318" max="13569" width="9.1796875" style="141"/>
    <col min="13570" max="13570" width="18.7265625" style="141" customWidth="1"/>
    <col min="13571" max="13571" width="21.81640625" style="141" customWidth="1"/>
    <col min="13572" max="13572" width="18.26953125" style="141" customWidth="1"/>
    <col min="13573" max="13573" width="16.7265625" style="141" customWidth="1"/>
    <col min="13574" max="13825" width="9.1796875" style="141"/>
    <col min="13826" max="13826" width="18.7265625" style="141" customWidth="1"/>
    <col min="13827" max="13827" width="21.81640625" style="141" customWidth="1"/>
    <col min="13828" max="13828" width="18.26953125" style="141" customWidth="1"/>
    <col min="13829" max="13829" width="16.7265625" style="141" customWidth="1"/>
    <col min="13830" max="14081" width="9.1796875" style="141"/>
    <col min="14082" max="14082" width="18.7265625" style="141" customWidth="1"/>
    <col min="14083" max="14083" width="21.81640625" style="141" customWidth="1"/>
    <col min="14084" max="14084" width="18.26953125" style="141" customWidth="1"/>
    <col min="14085" max="14085" width="16.7265625" style="141" customWidth="1"/>
    <col min="14086" max="14337" width="9.1796875" style="141"/>
    <col min="14338" max="14338" width="18.7265625" style="141" customWidth="1"/>
    <col min="14339" max="14339" width="21.81640625" style="141" customWidth="1"/>
    <col min="14340" max="14340" width="18.26953125" style="141" customWidth="1"/>
    <col min="14341" max="14341" width="16.7265625" style="141" customWidth="1"/>
    <col min="14342" max="14593" width="9.1796875" style="141"/>
    <col min="14594" max="14594" width="18.7265625" style="141" customWidth="1"/>
    <col min="14595" max="14595" width="21.81640625" style="141" customWidth="1"/>
    <col min="14596" max="14596" width="18.26953125" style="141" customWidth="1"/>
    <col min="14597" max="14597" width="16.7265625" style="141" customWidth="1"/>
    <col min="14598" max="14849" width="9.1796875" style="141"/>
    <col min="14850" max="14850" width="18.7265625" style="141" customWidth="1"/>
    <col min="14851" max="14851" width="21.81640625" style="141" customWidth="1"/>
    <col min="14852" max="14852" width="18.26953125" style="141" customWidth="1"/>
    <col min="14853" max="14853" width="16.7265625" style="141" customWidth="1"/>
    <col min="14854" max="15105" width="9.1796875" style="141"/>
    <col min="15106" max="15106" width="18.7265625" style="141" customWidth="1"/>
    <col min="15107" max="15107" width="21.81640625" style="141" customWidth="1"/>
    <col min="15108" max="15108" width="18.26953125" style="141" customWidth="1"/>
    <col min="15109" max="15109" width="16.7265625" style="141" customWidth="1"/>
    <col min="15110" max="15361" width="9.1796875" style="141"/>
    <col min="15362" max="15362" width="18.7265625" style="141" customWidth="1"/>
    <col min="15363" max="15363" width="21.81640625" style="141" customWidth="1"/>
    <col min="15364" max="15364" width="18.26953125" style="141" customWidth="1"/>
    <col min="15365" max="15365" width="16.7265625" style="141" customWidth="1"/>
    <col min="15366" max="15617" width="9.1796875" style="141"/>
    <col min="15618" max="15618" width="18.7265625" style="141" customWidth="1"/>
    <col min="15619" max="15619" width="21.81640625" style="141" customWidth="1"/>
    <col min="15620" max="15620" width="18.26953125" style="141" customWidth="1"/>
    <col min="15621" max="15621" width="16.7265625" style="141" customWidth="1"/>
    <col min="15622" max="15873" width="9.1796875" style="141"/>
    <col min="15874" max="15874" width="18.7265625" style="141" customWidth="1"/>
    <col min="15875" max="15875" width="21.81640625" style="141" customWidth="1"/>
    <col min="15876" max="15876" width="18.26953125" style="141" customWidth="1"/>
    <col min="15877" max="15877" width="16.7265625" style="141" customWidth="1"/>
    <col min="15878" max="16129" width="9.1796875" style="141"/>
    <col min="16130" max="16130" width="18.7265625" style="141" customWidth="1"/>
    <col min="16131" max="16131" width="21.81640625" style="141" customWidth="1"/>
    <col min="16132" max="16132" width="18.26953125" style="141" customWidth="1"/>
    <col min="16133" max="16133" width="16.7265625" style="141" customWidth="1"/>
    <col min="16134" max="16384" width="9.1796875" style="141"/>
  </cols>
  <sheetData>
    <row r="1" spans="2:10" ht="16">
      <c r="B1" s="215" t="s">
        <v>2705</v>
      </c>
      <c r="C1" s="215"/>
      <c r="D1" s="215"/>
      <c r="E1" s="215"/>
    </row>
    <row r="2" spans="2:10" s="142" customFormat="1" ht="39">
      <c r="B2" s="143" t="s">
        <v>2706</v>
      </c>
      <c r="C2" s="144" t="s">
        <v>2707</v>
      </c>
      <c r="D2" s="145" t="s">
        <v>2708</v>
      </c>
      <c r="E2" s="145" t="s">
        <v>2709</v>
      </c>
      <c r="G2" s="163" t="s">
        <v>2731</v>
      </c>
      <c r="H2" s="217" t="s">
        <v>2732</v>
      </c>
      <c r="I2" s="218"/>
      <c r="J2" s="219"/>
    </row>
    <row r="3" spans="2:10">
      <c r="B3" s="146">
        <v>45784</v>
      </c>
      <c r="C3" s="147">
        <v>86.157700000000006</v>
      </c>
      <c r="D3" s="147">
        <v>0.36</v>
      </c>
      <c r="E3" s="147">
        <v>0.36</v>
      </c>
    </row>
    <row r="4" spans="2:10">
      <c r="B4" s="146">
        <v>45812</v>
      </c>
      <c r="C4" s="147">
        <v>86.971299999999999</v>
      </c>
      <c r="D4" s="147">
        <v>0.36</v>
      </c>
      <c r="E4" s="147">
        <v>0.36</v>
      </c>
    </row>
    <row r="5" spans="2:10">
      <c r="B5" s="146">
        <v>45840</v>
      </c>
      <c r="C5" s="147">
        <v>88.378200000000007</v>
      </c>
      <c r="D5" s="147">
        <v>0.36</v>
      </c>
      <c r="E5" s="147">
        <v>0.36</v>
      </c>
    </row>
    <row r="6" spans="2:10">
      <c r="B6" s="146">
        <v>45875</v>
      </c>
      <c r="C6" s="147">
        <v>86.327799999999996</v>
      </c>
      <c r="D6" s="147">
        <v>0.37</v>
      </c>
      <c r="E6" s="147">
        <v>0.37</v>
      </c>
    </row>
    <row r="7" spans="2:10">
      <c r="B7" s="146">
        <v>45903</v>
      </c>
      <c r="C7" s="147">
        <v>86.504199999999997</v>
      </c>
      <c r="D7" s="147">
        <v>0.36</v>
      </c>
      <c r="E7" s="147">
        <v>0.36</v>
      </c>
    </row>
    <row r="8" spans="2:10">
      <c r="B8" s="146">
        <v>45931</v>
      </c>
      <c r="C8" s="147">
        <v>86.268799999999999</v>
      </c>
      <c r="D8" s="147">
        <v>0.36</v>
      </c>
      <c r="E8" s="147">
        <v>0.36</v>
      </c>
    </row>
    <row r="10" spans="2:10" ht="16">
      <c r="B10" s="215" t="s">
        <v>2710</v>
      </c>
      <c r="C10" s="215"/>
      <c r="D10" s="215"/>
      <c r="E10" s="215"/>
    </row>
    <row r="11" spans="2:10" s="142" customFormat="1" ht="39">
      <c r="B11" s="143" t="s">
        <v>2706</v>
      </c>
      <c r="C11" s="144" t="s">
        <v>2707</v>
      </c>
      <c r="D11" s="145" t="s">
        <v>2708</v>
      </c>
      <c r="E11" s="145" t="s">
        <v>2709</v>
      </c>
    </row>
    <row r="12" spans="2:10">
      <c r="B12" s="146">
        <v>45784</v>
      </c>
      <c r="C12" s="147">
        <v>101.5068</v>
      </c>
      <c r="D12" s="147">
        <v>0.36</v>
      </c>
      <c r="E12" s="147">
        <v>0.36</v>
      </c>
    </row>
    <row r="13" spans="2:10">
      <c r="B13" s="146">
        <v>45812</v>
      </c>
      <c r="C13" s="147">
        <v>102.6041</v>
      </c>
      <c r="D13" s="147">
        <v>0.36</v>
      </c>
      <c r="E13" s="147">
        <v>0.36</v>
      </c>
    </row>
    <row r="14" spans="2:10">
      <c r="B14" s="146">
        <v>45840</v>
      </c>
      <c r="C14" s="147">
        <v>104.4046</v>
      </c>
      <c r="D14" s="147">
        <v>0.36</v>
      </c>
      <c r="E14" s="147">
        <v>0.36</v>
      </c>
    </row>
    <row r="15" spans="2:10">
      <c r="B15" s="146">
        <v>45875</v>
      </c>
      <c r="C15" s="147">
        <v>102.1378</v>
      </c>
      <c r="D15" s="147">
        <v>0.37</v>
      </c>
      <c r="E15" s="147">
        <v>0.37</v>
      </c>
    </row>
    <row r="16" spans="2:10">
      <c r="B16" s="146">
        <v>45903</v>
      </c>
      <c r="C16" s="147">
        <v>102.4879</v>
      </c>
      <c r="D16" s="147">
        <v>0.36</v>
      </c>
      <c r="E16" s="147">
        <v>0.36</v>
      </c>
    </row>
    <row r="17" spans="2:5">
      <c r="B17" s="146">
        <v>45931</v>
      </c>
      <c r="C17" s="147">
        <v>102.3498</v>
      </c>
      <c r="D17" s="147">
        <v>0.36</v>
      </c>
      <c r="E17" s="147">
        <v>0.36</v>
      </c>
    </row>
    <row r="19" spans="2:5" ht="16">
      <c r="B19" s="216" t="s">
        <v>2711</v>
      </c>
      <c r="C19" s="216"/>
      <c r="D19" s="216"/>
      <c r="E19" s="216"/>
    </row>
    <row r="20" spans="2:5" s="142" customFormat="1" ht="39">
      <c r="B20" s="143" t="s">
        <v>2706</v>
      </c>
      <c r="C20" s="144" t="s">
        <v>2707</v>
      </c>
      <c r="D20" s="145" t="s">
        <v>2708</v>
      </c>
      <c r="E20" s="145" t="s">
        <v>2709</v>
      </c>
    </row>
    <row r="21" spans="2:5" s="149" customFormat="1">
      <c r="B21" s="150">
        <v>45779</v>
      </c>
      <c r="C21" s="151">
        <v>1005.5626</v>
      </c>
      <c r="D21" s="152">
        <v>0.41089999999999999</v>
      </c>
      <c r="E21" s="152">
        <v>0.41089999999999999</v>
      </c>
    </row>
    <row r="22" spans="2:5" s="149" customFormat="1">
      <c r="B22" s="150">
        <v>45782</v>
      </c>
      <c r="C22" s="151">
        <v>1005.6509</v>
      </c>
      <c r="D22" s="152">
        <v>0.54610000000000003</v>
      </c>
      <c r="E22" s="152">
        <v>0.54610000000000003</v>
      </c>
    </row>
    <row r="23" spans="2:5" s="149" customFormat="1">
      <c r="B23" s="150">
        <v>45783</v>
      </c>
      <c r="C23" s="151">
        <v>1005.6563</v>
      </c>
      <c r="D23" s="152">
        <v>0.20100000000000001</v>
      </c>
      <c r="E23" s="152">
        <v>0.20100000000000001</v>
      </c>
    </row>
    <row r="24" spans="2:5" s="149" customFormat="1">
      <c r="B24" s="150">
        <v>45784</v>
      </c>
      <c r="C24" s="151">
        <v>1005.6176</v>
      </c>
      <c r="D24" s="152">
        <v>0.24110000000000001</v>
      </c>
      <c r="E24" s="152">
        <v>0.24110000000000001</v>
      </c>
    </row>
    <row r="25" spans="2:5" s="149" customFormat="1">
      <c r="B25" s="150">
        <v>45790</v>
      </c>
      <c r="C25" s="151">
        <v>1005.2592</v>
      </c>
      <c r="D25" s="152">
        <v>1.1391</v>
      </c>
      <c r="E25" s="152">
        <v>1.1391</v>
      </c>
    </row>
    <row r="26" spans="2:5" s="149" customFormat="1">
      <c r="B26" s="150">
        <v>45791</v>
      </c>
      <c r="C26" s="151">
        <v>1005.7247</v>
      </c>
      <c r="D26" s="152">
        <v>0.2087</v>
      </c>
      <c r="E26" s="152">
        <v>0.2087</v>
      </c>
    </row>
    <row r="27" spans="2:5" s="149" customFormat="1">
      <c r="B27" s="150">
        <v>45792</v>
      </c>
      <c r="C27" s="151">
        <v>1005.8977</v>
      </c>
      <c r="D27" s="152">
        <v>0.22520000000000001</v>
      </c>
      <c r="E27" s="152">
        <v>0.22520000000000001</v>
      </c>
    </row>
    <row r="28" spans="2:5" s="149" customFormat="1">
      <c r="B28" s="150">
        <v>45793</v>
      </c>
      <c r="C28" s="151">
        <v>1006.3069</v>
      </c>
      <c r="D28" s="152">
        <v>0.1273</v>
      </c>
      <c r="E28" s="152">
        <v>0.1273</v>
      </c>
    </row>
    <row r="29" spans="2:5" s="149" customFormat="1">
      <c r="B29" s="150">
        <v>45796</v>
      </c>
      <c r="C29" s="151">
        <v>1006.4417</v>
      </c>
      <c r="D29" s="152">
        <v>0.55130000000000001</v>
      </c>
      <c r="E29" s="152">
        <v>0.55130000000000001</v>
      </c>
    </row>
    <row r="30" spans="2:5" s="149" customFormat="1">
      <c r="B30" s="150">
        <v>45797</v>
      </c>
      <c r="C30" s="151">
        <v>1006.568</v>
      </c>
      <c r="D30" s="152">
        <v>0.16769999999999999</v>
      </c>
      <c r="E30" s="152">
        <v>0.16769999999999999</v>
      </c>
    </row>
    <row r="31" spans="2:5" s="149" customFormat="1">
      <c r="B31" s="150">
        <v>45798</v>
      </c>
      <c r="C31" s="151">
        <v>1006.9640000000001</v>
      </c>
      <c r="D31" s="152">
        <v>0.1726</v>
      </c>
      <c r="E31" s="152">
        <v>0.1726</v>
      </c>
    </row>
    <row r="32" spans="2:5" s="149" customFormat="1">
      <c r="B32" s="150">
        <v>45799</v>
      </c>
      <c r="C32" s="151">
        <v>1006.8578</v>
      </c>
      <c r="D32" s="152">
        <v>0.2089</v>
      </c>
      <c r="E32" s="152">
        <v>0.2089</v>
      </c>
    </row>
    <row r="33" spans="2:5" s="149" customFormat="1">
      <c r="B33" s="150">
        <v>45800</v>
      </c>
      <c r="C33" s="151">
        <v>1006.8878</v>
      </c>
      <c r="D33" s="152">
        <v>0.17169999999999999</v>
      </c>
      <c r="E33" s="152">
        <v>0.17169999999999999</v>
      </c>
    </row>
    <row r="34" spans="2:5" s="149" customFormat="1">
      <c r="B34" s="150">
        <v>45803</v>
      </c>
      <c r="C34" s="151">
        <v>1006.9049</v>
      </c>
      <c r="D34" s="152">
        <v>0.57740000000000002</v>
      </c>
      <c r="E34" s="152">
        <v>0.57740000000000002</v>
      </c>
    </row>
    <row r="35" spans="2:5" s="149" customFormat="1">
      <c r="B35" s="150">
        <v>45804</v>
      </c>
      <c r="C35" s="151">
        <v>1006.9244</v>
      </c>
      <c r="D35" s="152">
        <v>0.2417</v>
      </c>
      <c r="E35" s="152">
        <v>0.2417</v>
      </c>
    </row>
    <row r="36" spans="2:5" s="149" customFormat="1">
      <c r="B36" s="150">
        <v>45805</v>
      </c>
      <c r="C36" s="151">
        <v>1007.0075000000001</v>
      </c>
      <c r="D36" s="152">
        <v>0.1779</v>
      </c>
      <c r="E36" s="152">
        <v>0.1779</v>
      </c>
    </row>
    <row r="37" spans="2:5" s="149" customFormat="1">
      <c r="B37" s="150">
        <v>45806</v>
      </c>
      <c r="C37" s="151">
        <v>1006.9733</v>
      </c>
      <c r="D37" s="152">
        <v>0.25569999999999998</v>
      </c>
      <c r="E37" s="152">
        <v>0.25569999999999998</v>
      </c>
    </row>
    <row r="38" spans="2:5" s="149" customFormat="1">
      <c r="B38" s="150">
        <v>45807</v>
      </c>
      <c r="C38" s="151">
        <v>1006.7875</v>
      </c>
      <c r="D38" s="152">
        <v>0.33810000000000001</v>
      </c>
      <c r="E38" s="152">
        <v>0.33810000000000001</v>
      </c>
    </row>
    <row r="39" spans="2:5" s="149" customFormat="1">
      <c r="B39" s="150">
        <v>45810</v>
      </c>
      <c r="C39" s="151">
        <v>1006.7861</v>
      </c>
      <c r="D39" s="152">
        <v>0.55769999999999997</v>
      </c>
      <c r="E39" s="152">
        <v>0.55769999999999997</v>
      </c>
    </row>
    <row r="40" spans="2:5" s="149" customFormat="1">
      <c r="B40" s="150">
        <v>45811</v>
      </c>
      <c r="C40" s="151">
        <v>1006.8977</v>
      </c>
      <c r="D40" s="152">
        <v>0.1908</v>
      </c>
      <c r="E40" s="152">
        <v>0.1908</v>
      </c>
    </row>
    <row r="41" spans="2:5" s="149" customFormat="1">
      <c r="B41" s="150">
        <v>45812</v>
      </c>
      <c r="C41" s="151">
        <v>1006.76</v>
      </c>
      <c r="D41" s="152">
        <v>0.34129999999999999</v>
      </c>
      <c r="E41" s="152">
        <v>0.34129999999999999</v>
      </c>
    </row>
    <row r="42" spans="2:5" s="149" customFormat="1">
      <c r="B42" s="150">
        <v>45813</v>
      </c>
      <c r="C42" s="151">
        <v>1006.7415</v>
      </c>
      <c r="D42" s="152">
        <v>0.2737</v>
      </c>
      <c r="E42" s="152">
        <v>0.2737</v>
      </c>
    </row>
    <row r="43" spans="2:5" s="149" customFormat="1">
      <c r="B43" s="150">
        <v>45814</v>
      </c>
      <c r="C43" s="151">
        <v>1007.8686</v>
      </c>
      <c r="D43" s="152">
        <v>0.71740000000000004</v>
      </c>
      <c r="E43" s="152">
        <v>0.71740000000000004</v>
      </c>
    </row>
    <row r="44" spans="2:5" s="149" customFormat="1">
      <c r="B44" s="150">
        <v>45817</v>
      </c>
      <c r="C44" s="151">
        <v>1007.4507</v>
      </c>
      <c r="D44" s="152">
        <v>0.79859999999999998</v>
      </c>
      <c r="E44" s="152">
        <v>0.79859999999999998</v>
      </c>
    </row>
    <row r="45" spans="2:5" s="149" customFormat="1">
      <c r="B45" s="150">
        <v>45824</v>
      </c>
      <c r="C45" s="151">
        <v>1005.9579</v>
      </c>
      <c r="D45" s="152">
        <v>1.1206</v>
      </c>
      <c r="E45" s="152">
        <v>1.1206</v>
      </c>
    </row>
    <row r="46" spans="2:5" s="149" customFormat="1">
      <c r="B46" s="150">
        <v>45825</v>
      </c>
      <c r="C46" s="151">
        <v>1006.1665</v>
      </c>
      <c r="D46" s="152">
        <v>0.15479999999999999</v>
      </c>
      <c r="E46" s="152">
        <v>0.15479999999999999</v>
      </c>
    </row>
    <row r="47" spans="2:5" s="149" customFormat="1">
      <c r="B47" s="150">
        <v>45826</v>
      </c>
      <c r="C47" s="151">
        <v>1006.1385</v>
      </c>
      <c r="D47" s="152">
        <v>0.37569999999999998</v>
      </c>
      <c r="E47" s="152">
        <v>0.37569999999999998</v>
      </c>
    </row>
    <row r="48" spans="2:5" s="149" customFormat="1">
      <c r="B48" s="150">
        <v>45827</v>
      </c>
      <c r="C48" s="151">
        <v>1005.8398999999999</v>
      </c>
      <c r="D48" s="152">
        <v>0.36720000000000003</v>
      </c>
      <c r="E48" s="152">
        <v>0.36720000000000003</v>
      </c>
    </row>
    <row r="49" spans="2:5" s="149" customFormat="1">
      <c r="B49" s="150">
        <v>45828</v>
      </c>
      <c r="C49" s="151">
        <v>1005.5665</v>
      </c>
      <c r="D49" s="152">
        <v>0.34939999999999999</v>
      </c>
      <c r="E49" s="152">
        <v>0.34939999999999999</v>
      </c>
    </row>
    <row r="50" spans="2:5" s="149" customFormat="1">
      <c r="B50" s="150">
        <v>45831</v>
      </c>
      <c r="C50" s="151">
        <v>1005.4227</v>
      </c>
      <c r="D50" s="152">
        <v>0.55869999999999997</v>
      </c>
      <c r="E50" s="152">
        <v>0.55869999999999997</v>
      </c>
    </row>
    <row r="51" spans="2:5" s="149" customFormat="1">
      <c r="B51" s="150">
        <v>45832</v>
      </c>
      <c r="C51" s="151">
        <v>1005.2088</v>
      </c>
      <c r="D51" s="152">
        <v>0.4904</v>
      </c>
      <c r="E51" s="152">
        <v>0.4904</v>
      </c>
    </row>
    <row r="52" spans="2:5" s="149" customFormat="1">
      <c r="B52" s="150">
        <v>45833</v>
      </c>
      <c r="C52" s="151">
        <v>1005.04</v>
      </c>
      <c r="D52" s="152">
        <v>0.2069</v>
      </c>
      <c r="E52" s="152">
        <v>0.2069</v>
      </c>
    </row>
    <row r="53" spans="2:5" s="149" customFormat="1">
      <c r="B53" s="150">
        <v>45834</v>
      </c>
      <c r="C53" s="151">
        <v>1004.9717000000001</v>
      </c>
      <c r="D53" s="152">
        <v>0.15440000000000001</v>
      </c>
      <c r="E53" s="152">
        <v>0.15440000000000001</v>
      </c>
    </row>
    <row r="54" spans="2:5" s="149" customFormat="1">
      <c r="B54" s="150">
        <v>45835</v>
      </c>
      <c r="C54" s="151">
        <v>1004.9587</v>
      </c>
      <c r="D54" s="152">
        <v>0.17799999999999999</v>
      </c>
      <c r="E54" s="152">
        <v>0.17799999999999999</v>
      </c>
    </row>
    <row r="55" spans="2:5" s="149" customFormat="1">
      <c r="B55" s="150">
        <v>45838</v>
      </c>
      <c r="C55" s="151">
        <v>1005.0439</v>
      </c>
      <c r="D55" s="152">
        <v>0.52110000000000001</v>
      </c>
      <c r="E55" s="152">
        <v>0.52110000000000001</v>
      </c>
    </row>
    <row r="56" spans="2:5" s="149" customFormat="1">
      <c r="B56" s="150">
        <v>45839</v>
      </c>
      <c r="C56" s="151">
        <v>1004.8484999999999</v>
      </c>
      <c r="D56" s="152">
        <v>0.61970000000000003</v>
      </c>
      <c r="E56" s="152">
        <v>0.61970000000000003</v>
      </c>
    </row>
    <row r="57" spans="2:5" s="149" customFormat="1">
      <c r="B57" s="150">
        <v>45840</v>
      </c>
      <c r="C57" s="151">
        <v>1005.2813</v>
      </c>
      <c r="D57" s="152">
        <v>7.7399999999999997E-2</v>
      </c>
      <c r="E57" s="152">
        <v>7.7399999999999997E-2</v>
      </c>
    </row>
    <row r="58" spans="2:5" s="149" customFormat="1">
      <c r="B58" s="150">
        <v>45841</v>
      </c>
      <c r="C58" s="151">
        <v>1005.3398</v>
      </c>
      <c r="D58" s="152">
        <v>0.40749999999999997</v>
      </c>
      <c r="E58" s="152">
        <v>0.40749999999999997</v>
      </c>
    </row>
    <row r="59" spans="2:5" s="149" customFormat="1">
      <c r="B59" s="150">
        <v>45842</v>
      </c>
      <c r="C59" s="151">
        <v>1005.1678000000001</v>
      </c>
      <c r="D59" s="152">
        <v>0.3584</v>
      </c>
      <c r="E59" s="152">
        <v>0.3584</v>
      </c>
    </row>
    <row r="60" spans="2:5" s="149" customFormat="1">
      <c r="B60" s="150">
        <v>45845</v>
      </c>
      <c r="C60" s="151">
        <v>1005.1627</v>
      </c>
      <c r="D60" s="152">
        <v>0.59030000000000005</v>
      </c>
      <c r="E60" s="152">
        <v>0.59030000000000005</v>
      </c>
    </row>
    <row r="61" spans="2:5" s="149" customFormat="1">
      <c r="B61" s="150">
        <v>45847</v>
      </c>
      <c r="C61" s="151">
        <v>1005.1156999999999</v>
      </c>
      <c r="D61" s="152">
        <v>0.1487</v>
      </c>
      <c r="E61" s="152">
        <v>0.1487</v>
      </c>
    </row>
    <row r="62" spans="2:5" s="149" customFormat="1">
      <c r="B62" s="150">
        <v>45848</v>
      </c>
      <c r="C62" s="151">
        <v>1005.1905</v>
      </c>
      <c r="D62" s="152">
        <v>0.1201</v>
      </c>
      <c r="E62" s="152">
        <v>0.1201</v>
      </c>
    </row>
    <row r="63" spans="2:5" s="149" customFormat="1">
      <c r="B63" s="150">
        <v>45849</v>
      </c>
      <c r="C63" s="151">
        <v>1005.0256000000001</v>
      </c>
      <c r="D63" s="152">
        <v>0.25290000000000001</v>
      </c>
      <c r="E63" s="152">
        <v>0.25290000000000001</v>
      </c>
    </row>
    <row r="64" spans="2:5" s="149" customFormat="1">
      <c r="B64" s="150">
        <v>45852</v>
      </c>
      <c r="C64" s="151">
        <v>1004.9994</v>
      </c>
      <c r="D64" s="152">
        <v>0.60409999999999997</v>
      </c>
      <c r="E64" s="152">
        <v>0.60409999999999997</v>
      </c>
    </row>
    <row r="65" spans="2:5" s="149" customFormat="1">
      <c r="B65" s="150">
        <v>45853</v>
      </c>
      <c r="C65" s="151">
        <v>1004.7324</v>
      </c>
      <c r="D65" s="152">
        <v>0.3246</v>
      </c>
      <c r="E65" s="152">
        <v>0.3246</v>
      </c>
    </row>
    <row r="66" spans="2:5" s="149" customFormat="1">
      <c r="B66" s="150">
        <v>45854</v>
      </c>
      <c r="C66" s="151">
        <v>1004.6722</v>
      </c>
      <c r="D66" s="152">
        <v>0.2399</v>
      </c>
      <c r="E66" s="152">
        <v>0.2399</v>
      </c>
    </row>
    <row r="67" spans="2:5" s="149" customFormat="1">
      <c r="B67" s="150">
        <v>45855</v>
      </c>
      <c r="C67" s="151">
        <v>1004.7871</v>
      </c>
      <c r="D67" s="152">
        <v>0.17949999999999999</v>
      </c>
      <c r="E67" s="152">
        <v>0.17949999999999999</v>
      </c>
    </row>
    <row r="68" spans="2:5" s="149" customFormat="1">
      <c r="B68" s="150">
        <v>45856</v>
      </c>
      <c r="C68" s="151">
        <v>1004.8164</v>
      </c>
      <c r="D68" s="152">
        <v>0.16489999999999999</v>
      </c>
      <c r="E68" s="152">
        <v>0.16489999999999999</v>
      </c>
    </row>
    <row r="69" spans="2:5" s="149" customFormat="1">
      <c r="B69" s="150">
        <v>45859</v>
      </c>
      <c r="C69" s="151">
        <v>1004.7114</v>
      </c>
      <c r="D69" s="152">
        <v>0.57299999999999995</v>
      </c>
      <c r="E69" s="152">
        <v>0.57299999999999995</v>
      </c>
    </row>
    <row r="70" spans="2:5" s="149" customFormat="1">
      <c r="B70" s="150">
        <v>45860</v>
      </c>
      <c r="C70" s="151">
        <v>1004.6337</v>
      </c>
      <c r="D70" s="152">
        <v>0.20480000000000001</v>
      </c>
      <c r="E70" s="152">
        <v>0.20480000000000001</v>
      </c>
    </row>
    <row r="71" spans="2:5" s="149" customFormat="1">
      <c r="B71" s="150">
        <v>45861</v>
      </c>
      <c r="C71" s="151">
        <v>1004.6248000000001</v>
      </c>
      <c r="D71" s="152">
        <v>0.1522</v>
      </c>
      <c r="E71" s="152">
        <v>0.1522</v>
      </c>
    </row>
    <row r="72" spans="2:5" s="149" customFormat="1">
      <c r="B72" s="150">
        <v>45862</v>
      </c>
      <c r="C72" s="151">
        <v>1004.5518</v>
      </c>
      <c r="D72" s="152">
        <v>0.2319</v>
      </c>
      <c r="E72" s="152">
        <v>0.2319</v>
      </c>
    </row>
    <row r="73" spans="2:5" s="149" customFormat="1">
      <c r="B73" s="150">
        <v>45863</v>
      </c>
      <c r="C73" s="151">
        <v>1004.5666</v>
      </c>
      <c r="D73" s="152">
        <v>9.1399999999999995E-2</v>
      </c>
      <c r="E73" s="152">
        <v>9.1399999999999995E-2</v>
      </c>
    </row>
    <row r="74" spans="2:5" s="149" customFormat="1">
      <c r="B74" s="150">
        <v>45866</v>
      </c>
      <c r="C74" s="151">
        <v>1004.3766000000001</v>
      </c>
      <c r="D74" s="152">
        <v>0.56030000000000002</v>
      </c>
      <c r="E74" s="152">
        <v>0.56030000000000002</v>
      </c>
    </row>
    <row r="75" spans="2:5" s="149" customFormat="1">
      <c r="B75" s="150">
        <v>45868</v>
      </c>
      <c r="C75" s="151">
        <v>1004.2017</v>
      </c>
      <c r="D75" s="152">
        <v>0.32990000000000003</v>
      </c>
      <c r="E75" s="152">
        <v>0.32990000000000003</v>
      </c>
    </row>
    <row r="76" spans="2:5" s="149" customFormat="1">
      <c r="B76" s="150">
        <v>45869</v>
      </c>
      <c r="C76" s="151">
        <v>1004.2456</v>
      </c>
      <c r="D76" s="152">
        <v>0.1237</v>
      </c>
      <c r="E76" s="152">
        <v>0.1237</v>
      </c>
    </row>
    <row r="77" spans="2:5" s="149" customFormat="1">
      <c r="B77" s="150">
        <v>45870</v>
      </c>
      <c r="C77" s="151">
        <v>1004.1667</v>
      </c>
      <c r="D77" s="152">
        <v>0.31390000000000001</v>
      </c>
      <c r="E77" s="152">
        <v>0.31390000000000001</v>
      </c>
    </row>
    <row r="78" spans="2:5" s="149" customFormat="1">
      <c r="B78" s="150">
        <v>45873</v>
      </c>
      <c r="C78" s="151">
        <v>1004.1992</v>
      </c>
      <c r="D78" s="152">
        <v>0.49109999999999998</v>
      </c>
      <c r="E78" s="152">
        <v>0.49109999999999998</v>
      </c>
    </row>
    <row r="79" spans="2:5" s="149" customFormat="1">
      <c r="B79" s="150">
        <v>45874</v>
      </c>
      <c r="C79" s="151">
        <v>1004.2576</v>
      </c>
      <c r="D79" s="152">
        <v>0.16109999999999999</v>
      </c>
      <c r="E79" s="152">
        <v>0.16109999999999999</v>
      </c>
    </row>
    <row r="80" spans="2:5" s="149" customFormat="1">
      <c r="B80" s="150">
        <v>45876</v>
      </c>
      <c r="C80" s="151">
        <v>1003.8661</v>
      </c>
      <c r="D80" s="152">
        <v>0.34060000000000001</v>
      </c>
      <c r="E80" s="152">
        <v>0.34060000000000001</v>
      </c>
    </row>
    <row r="81" spans="2:7" s="149" customFormat="1">
      <c r="B81" s="150">
        <v>45877</v>
      </c>
      <c r="C81" s="151">
        <v>1003.6629</v>
      </c>
      <c r="D81" s="152">
        <v>0.2419</v>
      </c>
      <c r="E81" s="152">
        <v>0.2419</v>
      </c>
    </row>
    <row r="82" spans="2:7" s="149" customFormat="1">
      <c r="B82" s="150">
        <v>45880</v>
      </c>
      <c r="C82" s="151">
        <v>1003.4646</v>
      </c>
      <c r="D82" s="152">
        <v>0.54910000000000003</v>
      </c>
      <c r="E82" s="152">
        <v>0.54910000000000003</v>
      </c>
    </row>
    <row r="83" spans="2:7" s="149" customFormat="1">
      <c r="B83" s="150">
        <v>45883</v>
      </c>
      <c r="C83" s="151">
        <v>1003.1185</v>
      </c>
      <c r="D83" s="152">
        <v>0.54830000000000001</v>
      </c>
      <c r="E83" s="152">
        <v>0.54830000000000001</v>
      </c>
    </row>
    <row r="84" spans="2:7" s="149" customFormat="1">
      <c r="B84" s="150">
        <v>45888</v>
      </c>
      <c r="C84" s="151">
        <v>1003.5288</v>
      </c>
      <c r="D84" s="152">
        <v>9.1800000000000007E-2</v>
      </c>
      <c r="E84" s="152">
        <v>9.1800000000000007E-2</v>
      </c>
    </row>
    <row r="85" spans="2:7" s="149" customFormat="1">
      <c r="B85" s="150">
        <v>45889</v>
      </c>
      <c r="C85" s="151">
        <v>1003.5288</v>
      </c>
      <c r="D85" s="152">
        <v>0.1651</v>
      </c>
      <c r="E85" s="152">
        <v>0.1651</v>
      </c>
    </row>
    <row r="86" spans="2:7" s="149" customFormat="1">
      <c r="B86" s="150">
        <v>45890</v>
      </c>
      <c r="C86" s="151">
        <v>1003.5288</v>
      </c>
      <c r="D86" s="152">
        <v>0.1769</v>
      </c>
      <c r="E86" s="152">
        <v>0.1769</v>
      </c>
    </row>
    <row r="87" spans="2:7" s="149" customFormat="1">
      <c r="B87" s="150">
        <v>45894</v>
      </c>
      <c r="C87" s="151">
        <v>1003.5288</v>
      </c>
      <c r="D87" s="152">
        <v>0.3755</v>
      </c>
      <c r="E87" s="152">
        <v>0.3755</v>
      </c>
    </row>
    <row r="88" spans="2:7" s="149" customFormat="1">
      <c r="B88" s="150">
        <v>45897</v>
      </c>
      <c r="C88" s="151">
        <v>1003.5288</v>
      </c>
      <c r="D88" s="152">
        <v>0.29499999999999998</v>
      </c>
      <c r="E88" s="152">
        <v>0.29499999999999998</v>
      </c>
    </row>
    <row r="89" spans="2:7" s="149" customFormat="1">
      <c r="B89" s="150" t="s">
        <v>2712</v>
      </c>
      <c r="C89" s="151">
        <v>1003.5288</v>
      </c>
      <c r="D89" s="152">
        <v>5.3395999999999999</v>
      </c>
      <c r="E89" s="152">
        <v>5.3395999999999999</v>
      </c>
    </row>
    <row r="90" spans="2:7" s="149" customFormat="1">
      <c r="B90" s="150" t="s">
        <v>2713</v>
      </c>
      <c r="C90" s="151">
        <v>1003.5288</v>
      </c>
      <c r="D90" s="152">
        <v>5.5015000000000001</v>
      </c>
      <c r="E90" s="152">
        <v>5.5015000000000001</v>
      </c>
    </row>
    <row r="92" spans="2:7" ht="16">
      <c r="B92" s="216" t="s">
        <v>2714</v>
      </c>
      <c r="C92" s="216"/>
      <c r="D92" s="216"/>
      <c r="E92" s="216"/>
    </row>
    <row r="93" spans="2:7" s="142" customFormat="1" ht="39">
      <c r="B93" s="143" t="s">
        <v>2706</v>
      </c>
      <c r="C93" s="144" t="s">
        <v>2707</v>
      </c>
      <c r="D93" s="145" t="s">
        <v>2708</v>
      </c>
      <c r="E93" s="145" t="s">
        <v>2709</v>
      </c>
      <c r="G93" s="141"/>
    </row>
    <row r="94" spans="2:7" s="149" customFormat="1">
      <c r="B94" s="150">
        <v>45779</v>
      </c>
      <c r="C94" s="151">
        <v>1005.5626</v>
      </c>
      <c r="D94" s="152">
        <v>0.42959999999999998</v>
      </c>
      <c r="E94" s="152">
        <v>0.42959999999999998</v>
      </c>
    </row>
    <row r="95" spans="2:7" s="149" customFormat="1">
      <c r="B95" s="150">
        <v>45782</v>
      </c>
      <c r="C95" s="151">
        <v>1005.651</v>
      </c>
      <c r="D95" s="152">
        <v>0.57389999999999997</v>
      </c>
      <c r="E95" s="152">
        <v>0.57389999999999997</v>
      </c>
    </row>
    <row r="96" spans="2:7" s="149" customFormat="1">
      <c r="B96" s="150">
        <v>45783</v>
      </c>
      <c r="C96" s="151">
        <v>1005.6562</v>
      </c>
      <c r="D96" s="152">
        <v>0.21049999999999999</v>
      </c>
      <c r="E96" s="152">
        <v>0.21049999999999999</v>
      </c>
    </row>
    <row r="97" spans="2:5" s="149" customFormat="1">
      <c r="B97" s="150">
        <v>45784</v>
      </c>
      <c r="C97" s="151">
        <v>1005.6176</v>
      </c>
      <c r="D97" s="152">
        <v>0.25009999999999999</v>
      </c>
      <c r="E97" s="152">
        <v>0.25009999999999999</v>
      </c>
    </row>
    <row r="98" spans="2:5" s="149" customFormat="1">
      <c r="B98" s="150">
        <v>45790</v>
      </c>
      <c r="C98" s="151">
        <v>1005.2594</v>
      </c>
      <c r="D98" s="152">
        <v>1.1984999999999999</v>
      </c>
      <c r="E98" s="152">
        <v>1.1984999999999999</v>
      </c>
    </row>
    <row r="99" spans="2:5" s="149" customFormat="1">
      <c r="B99" s="150">
        <v>45791</v>
      </c>
      <c r="C99" s="151">
        <v>1005.7246</v>
      </c>
      <c r="D99" s="152">
        <v>0.21820000000000001</v>
      </c>
      <c r="E99" s="152">
        <v>0.21820000000000001</v>
      </c>
    </row>
    <row r="100" spans="2:5" s="149" customFormat="1">
      <c r="B100" s="150">
        <v>45792</v>
      </c>
      <c r="C100" s="151">
        <v>1005.8977</v>
      </c>
      <c r="D100" s="152">
        <v>0.23430000000000001</v>
      </c>
      <c r="E100" s="152">
        <v>0.23430000000000001</v>
      </c>
    </row>
    <row r="101" spans="2:5" s="149" customFormat="1">
      <c r="B101" s="150">
        <v>45793</v>
      </c>
      <c r="C101" s="151">
        <v>1006.3069</v>
      </c>
      <c r="D101" s="152">
        <v>0.13650000000000001</v>
      </c>
      <c r="E101" s="152">
        <v>0.13650000000000001</v>
      </c>
    </row>
    <row r="102" spans="2:5" s="149" customFormat="1">
      <c r="B102" s="150">
        <v>45796</v>
      </c>
      <c r="C102" s="151">
        <v>1006.4417999999999</v>
      </c>
      <c r="D102" s="152">
        <v>0.57410000000000005</v>
      </c>
      <c r="E102" s="152">
        <v>0.57410000000000005</v>
      </c>
    </row>
    <row r="103" spans="2:5" s="149" customFormat="1">
      <c r="B103" s="150">
        <v>45797</v>
      </c>
      <c r="C103" s="151">
        <v>1006.568</v>
      </c>
      <c r="D103" s="152">
        <v>0.17699999999999999</v>
      </c>
      <c r="E103" s="152">
        <v>0.17699999999999999</v>
      </c>
    </row>
    <row r="104" spans="2:5" s="149" customFormat="1">
      <c r="B104" s="150">
        <v>45798</v>
      </c>
      <c r="C104" s="151">
        <v>1006.9640000000001</v>
      </c>
      <c r="D104" s="152">
        <v>0.182</v>
      </c>
      <c r="E104" s="152">
        <v>0.182</v>
      </c>
    </row>
    <row r="105" spans="2:5" s="149" customFormat="1">
      <c r="B105" s="150">
        <v>45799</v>
      </c>
      <c r="C105" s="151">
        <v>1006.8579</v>
      </c>
      <c r="D105" s="152">
        <v>0.21809999999999999</v>
      </c>
      <c r="E105" s="152">
        <v>0.21809999999999999</v>
      </c>
    </row>
    <row r="106" spans="2:5" s="149" customFormat="1">
      <c r="B106" s="150">
        <v>45800</v>
      </c>
      <c r="C106" s="151">
        <v>1006.8877</v>
      </c>
      <c r="D106" s="152">
        <v>0.18090000000000001</v>
      </c>
      <c r="E106" s="152">
        <v>0.18090000000000001</v>
      </c>
    </row>
    <row r="107" spans="2:5" s="149" customFormat="1">
      <c r="B107" s="150">
        <v>45803</v>
      </c>
      <c r="C107" s="151">
        <v>1006.905</v>
      </c>
      <c r="D107" s="152">
        <v>0.6048</v>
      </c>
      <c r="E107" s="152">
        <v>0.6048</v>
      </c>
    </row>
    <row r="108" spans="2:5" s="149" customFormat="1">
      <c r="B108" s="150">
        <v>45804</v>
      </c>
      <c r="C108" s="151">
        <v>1006.9244</v>
      </c>
      <c r="D108" s="152">
        <v>0.25109999999999999</v>
      </c>
      <c r="E108" s="152">
        <v>0.25109999999999999</v>
      </c>
    </row>
    <row r="109" spans="2:5" s="149" customFormat="1">
      <c r="B109" s="150">
        <v>45805</v>
      </c>
      <c r="C109" s="151">
        <v>1007.0075000000001</v>
      </c>
      <c r="D109" s="152">
        <v>0.18720000000000001</v>
      </c>
      <c r="E109" s="152">
        <v>0.18720000000000001</v>
      </c>
    </row>
    <row r="110" spans="2:5" s="149" customFormat="1">
      <c r="B110" s="150">
        <v>45806</v>
      </c>
      <c r="C110" s="151">
        <v>1006.9734</v>
      </c>
      <c r="D110" s="152">
        <v>0.26490000000000002</v>
      </c>
      <c r="E110" s="152">
        <v>0.26490000000000002</v>
      </c>
    </row>
    <row r="111" spans="2:5" s="149" customFormat="1">
      <c r="B111" s="150">
        <v>45807</v>
      </c>
      <c r="C111" s="151">
        <v>1006.7876</v>
      </c>
      <c r="D111" s="152">
        <v>0.34739999999999999</v>
      </c>
      <c r="E111" s="152">
        <v>0.34739999999999999</v>
      </c>
    </row>
    <row r="112" spans="2:5" s="149" customFormat="1">
      <c r="B112" s="150">
        <v>45810</v>
      </c>
      <c r="C112" s="151">
        <v>1006.7862</v>
      </c>
      <c r="D112" s="152">
        <v>0.58009999999999995</v>
      </c>
      <c r="E112" s="152">
        <v>0.58009999999999995</v>
      </c>
    </row>
    <row r="113" spans="2:5" s="149" customFormat="1">
      <c r="B113" s="150">
        <v>45811</v>
      </c>
      <c r="C113" s="151">
        <v>1006.8977</v>
      </c>
      <c r="D113" s="152">
        <v>0.2001</v>
      </c>
      <c r="E113" s="152">
        <v>0.2001</v>
      </c>
    </row>
    <row r="114" spans="2:5" s="149" customFormat="1">
      <c r="B114" s="150">
        <v>45812</v>
      </c>
      <c r="C114" s="151">
        <v>1006.76</v>
      </c>
      <c r="D114" s="152">
        <v>0.35010000000000002</v>
      </c>
      <c r="E114" s="152">
        <v>0.35010000000000002</v>
      </c>
    </row>
    <row r="115" spans="2:5" s="149" customFormat="1">
      <c r="B115" s="150">
        <v>45813</v>
      </c>
      <c r="C115" s="151">
        <v>1006.7415</v>
      </c>
      <c r="D115" s="152">
        <v>0.2828</v>
      </c>
      <c r="E115" s="152">
        <v>0.2828</v>
      </c>
    </row>
    <row r="116" spans="2:5" s="149" customFormat="1">
      <c r="B116" s="150">
        <v>45814</v>
      </c>
      <c r="C116" s="151">
        <v>1007.8686</v>
      </c>
      <c r="D116" s="152">
        <v>0.72660000000000002</v>
      </c>
      <c r="E116" s="152">
        <v>0.72660000000000002</v>
      </c>
    </row>
    <row r="117" spans="2:5" s="149" customFormat="1">
      <c r="B117" s="150">
        <v>45817</v>
      </c>
      <c r="C117" s="151">
        <v>1007.4508</v>
      </c>
      <c r="D117" s="152">
        <v>0.82699999999999996</v>
      </c>
      <c r="E117" s="152">
        <v>0.82699999999999996</v>
      </c>
    </row>
    <row r="118" spans="2:5" s="149" customFormat="1">
      <c r="B118" s="150">
        <v>45824</v>
      </c>
      <c r="C118" s="151">
        <v>1005.9583</v>
      </c>
      <c r="D118" s="152">
        <v>1.2002999999999999</v>
      </c>
      <c r="E118" s="152">
        <v>1.2002999999999999</v>
      </c>
    </row>
    <row r="119" spans="2:5" s="149" customFormat="1">
      <c r="B119" s="150">
        <v>45825</v>
      </c>
      <c r="C119" s="151">
        <v>1006.1666</v>
      </c>
      <c r="D119" s="152">
        <v>0.16439999999999999</v>
      </c>
      <c r="E119" s="152">
        <v>0.16439999999999999</v>
      </c>
    </row>
    <row r="120" spans="2:5" s="149" customFormat="1">
      <c r="B120" s="150">
        <v>45826</v>
      </c>
      <c r="C120" s="151">
        <v>1006.1385</v>
      </c>
      <c r="D120" s="152">
        <v>0.38540000000000002</v>
      </c>
      <c r="E120" s="152">
        <v>0.38540000000000002</v>
      </c>
    </row>
    <row r="121" spans="2:5" s="149" customFormat="1">
      <c r="B121" s="150">
        <v>45827</v>
      </c>
      <c r="C121" s="151">
        <v>1005.8398999999999</v>
      </c>
      <c r="D121" s="152">
        <v>0.3765</v>
      </c>
      <c r="E121" s="152">
        <v>0.3765</v>
      </c>
    </row>
    <row r="122" spans="2:5" s="149" customFormat="1">
      <c r="B122" s="150">
        <v>45828</v>
      </c>
      <c r="C122" s="151">
        <v>1005.5665</v>
      </c>
      <c r="D122" s="152">
        <v>0.35880000000000001</v>
      </c>
      <c r="E122" s="152">
        <v>0.35880000000000001</v>
      </c>
    </row>
    <row r="123" spans="2:5" s="149" customFormat="1">
      <c r="B123" s="150">
        <v>45831</v>
      </c>
      <c r="C123" s="151">
        <v>1005.4227</v>
      </c>
      <c r="D123" s="152">
        <v>0.58919999999999995</v>
      </c>
      <c r="E123" s="152">
        <v>0.58919999999999995</v>
      </c>
    </row>
    <row r="124" spans="2:5" s="149" customFormat="1">
      <c r="B124" s="150">
        <v>45832</v>
      </c>
      <c r="C124" s="151">
        <v>1005.2089</v>
      </c>
      <c r="D124" s="152">
        <v>0.4995</v>
      </c>
      <c r="E124" s="152">
        <v>0.4995</v>
      </c>
    </row>
    <row r="125" spans="2:5" s="149" customFormat="1">
      <c r="B125" s="150">
        <v>45833</v>
      </c>
      <c r="C125" s="151">
        <v>1005.04</v>
      </c>
      <c r="D125" s="152">
        <v>0.21609999999999999</v>
      </c>
      <c r="E125" s="152">
        <v>0.21609999999999999</v>
      </c>
    </row>
    <row r="126" spans="2:5" s="149" customFormat="1">
      <c r="B126" s="150">
        <v>45834</v>
      </c>
      <c r="C126" s="151">
        <v>1004.9717000000001</v>
      </c>
      <c r="D126" s="152">
        <v>0.1636</v>
      </c>
      <c r="E126" s="152">
        <v>0.1636</v>
      </c>
    </row>
    <row r="127" spans="2:5" s="149" customFormat="1">
      <c r="B127" s="150">
        <v>45835</v>
      </c>
      <c r="C127" s="151">
        <v>1004.9587</v>
      </c>
      <c r="D127" s="152">
        <v>0.18759999999999999</v>
      </c>
      <c r="E127" s="152">
        <v>0.18759999999999999</v>
      </c>
    </row>
    <row r="128" spans="2:5" s="149" customFormat="1">
      <c r="B128" s="150">
        <v>45838</v>
      </c>
      <c r="C128" s="151">
        <v>1005.044</v>
      </c>
      <c r="D128" s="152">
        <v>0.54869999999999997</v>
      </c>
      <c r="E128" s="152">
        <v>0.54869999999999997</v>
      </c>
    </row>
    <row r="129" spans="2:5" s="149" customFormat="1">
      <c r="B129" s="150">
        <v>45839</v>
      </c>
      <c r="C129" s="151">
        <v>1004.8484999999999</v>
      </c>
      <c r="D129" s="152">
        <v>0.629</v>
      </c>
      <c r="E129" s="152">
        <v>0.629</v>
      </c>
    </row>
    <row r="130" spans="2:5" s="149" customFormat="1">
      <c r="B130" s="150">
        <v>45840</v>
      </c>
      <c r="C130" s="151">
        <v>1005.2814</v>
      </c>
      <c r="D130" s="152">
        <v>8.6599999999999996E-2</v>
      </c>
      <c r="E130" s="152">
        <v>8.6599999999999996E-2</v>
      </c>
    </row>
    <row r="131" spans="2:5" s="149" customFormat="1">
      <c r="B131" s="150">
        <v>45841</v>
      </c>
      <c r="C131" s="151">
        <v>1005.3397</v>
      </c>
      <c r="D131" s="152">
        <v>0.41649999999999998</v>
      </c>
      <c r="E131" s="152">
        <v>0.41649999999999998</v>
      </c>
    </row>
    <row r="132" spans="2:5" s="149" customFormat="1">
      <c r="B132" s="150">
        <v>45842</v>
      </c>
      <c r="C132" s="151">
        <v>1005.1677</v>
      </c>
      <c r="D132" s="152">
        <v>0.36770000000000003</v>
      </c>
      <c r="E132" s="152">
        <v>0.36770000000000003</v>
      </c>
    </row>
    <row r="133" spans="2:5" s="149" customFormat="1">
      <c r="B133" s="150">
        <v>45845</v>
      </c>
      <c r="C133" s="151">
        <v>1005.1627999999999</v>
      </c>
      <c r="D133" s="152">
        <v>0.61480000000000001</v>
      </c>
      <c r="E133" s="152">
        <v>0.61480000000000001</v>
      </c>
    </row>
    <row r="134" spans="2:5" s="149" customFormat="1">
      <c r="B134" s="150">
        <v>45847</v>
      </c>
      <c r="C134" s="151">
        <v>1005.1156999999999</v>
      </c>
      <c r="D134" s="152">
        <v>0.1671</v>
      </c>
      <c r="E134" s="152">
        <v>0.1671</v>
      </c>
    </row>
    <row r="135" spans="2:5" s="149" customFormat="1">
      <c r="B135" s="150">
        <v>45848</v>
      </c>
      <c r="C135" s="151">
        <v>1005.1905</v>
      </c>
      <c r="D135" s="152">
        <v>0.1295</v>
      </c>
      <c r="E135" s="152">
        <v>0.1295</v>
      </c>
    </row>
    <row r="136" spans="2:5" s="149" customFormat="1">
      <c r="B136" s="150">
        <v>45849</v>
      </c>
      <c r="C136" s="151">
        <v>1005.0256000000001</v>
      </c>
      <c r="D136" s="152">
        <v>0.26219999999999999</v>
      </c>
      <c r="E136" s="152">
        <v>0.26219999999999999</v>
      </c>
    </row>
    <row r="137" spans="2:5" s="149" customFormat="1">
      <c r="B137" s="150">
        <v>45852</v>
      </c>
      <c r="C137" s="151">
        <v>1004.9995</v>
      </c>
      <c r="D137" s="152">
        <v>0.63249999999999995</v>
      </c>
      <c r="E137" s="152">
        <v>0.63249999999999995</v>
      </c>
    </row>
    <row r="138" spans="2:5" s="149" customFormat="1">
      <c r="B138" s="150">
        <v>45853</v>
      </c>
      <c r="C138" s="151">
        <v>1004.7324</v>
      </c>
      <c r="D138" s="152">
        <v>0.33410000000000001</v>
      </c>
      <c r="E138" s="152">
        <v>0.33410000000000001</v>
      </c>
    </row>
    <row r="139" spans="2:5" s="149" customFormat="1">
      <c r="B139" s="150">
        <v>45854</v>
      </c>
      <c r="C139" s="151">
        <v>1004.6723</v>
      </c>
      <c r="D139" s="152">
        <v>0.24879999999999999</v>
      </c>
      <c r="E139" s="152">
        <v>0.24879999999999999</v>
      </c>
    </row>
    <row r="140" spans="2:5" s="149" customFormat="1">
      <c r="B140" s="150">
        <v>45855</v>
      </c>
      <c r="C140" s="151">
        <v>1004.7871</v>
      </c>
      <c r="D140" s="152">
        <v>0.1888</v>
      </c>
      <c r="E140" s="152">
        <v>0.1888</v>
      </c>
    </row>
    <row r="141" spans="2:5" s="149" customFormat="1">
      <c r="B141" s="150">
        <v>45856</v>
      </c>
      <c r="C141" s="151">
        <v>1004.8164</v>
      </c>
      <c r="D141" s="152">
        <v>0.1739</v>
      </c>
      <c r="E141" s="152">
        <v>0.1739</v>
      </c>
    </row>
    <row r="142" spans="2:5" s="149" customFormat="1">
      <c r="B142" s="150">
        <v>45859</v>
      </c>
      <c r="C142" s="151">
        <v>1004.7115</v>
      </c>
      <c r="D142" s="152">
        <v>0.61439999999999995</v>
      </c>
      <c r="E142" s="152">
        <v>0.61439999999999995</v>
      </c>
    </row>
    <row r="143" spans="2:5" s="149" customFormat="1">
      <c r="B143" s="150">
        <v>45860</v>
      </c>
      <c r="C143" s="151">
        <v>1004.6338</v>
      </c>
      <c r="D143" s="152">
        <v>0.21379999999999999</v>
      </c>
      <c r="E143" s="152">
        <v>0.21379999999999999</v>
      </c>
    </row>
    <row r="144" spans="2:5" s="149" customFormat="1">
      <c r="B144" s="150">
        <v>45861</v>
      </c>
      <c r="C144" s="151">
        <v>1004.6248000000001</v>
      </c>
      <c r="D144" s="152">
        <v>0.16139999999999999</v>
      </c>
      <c r="E144" s="152">
        <v>0.16139999999999999</v>
      </c>
    </row>
    <row r="145" spans="2:5" s="149" customFormat="1">
      <c r="B145" s="150">
        <v>45862</v>
      </c>
      <c r="C145" s="151">
        <v>1004.5518</v>
      </c>
      <c r="D145" s="152">
        <v>0.24160000000000001</v>
      </c>
      <c r="E145" s="152">
        <v>0.24160000000000001</v>
      </c>
    </row>
    <row r="146" spans="2:5" s="149" customFormat="1">
      <c r="B146" s="150">
        <v>45863</v>
      </c>
      <c r="C146" s="151">
        <v>1004.5666</v>
      </c>
      <c r="D146" s="152">
        <v>0.1007</v>
      </c>
      <c r="E146" s="152">
        <v>0.1007</v>
      </c>
    </row>
    <row r="147" spans="2:5" s="149" customFormat="1">
      <c r="B147" s="150">
        <v>45866</v>
      </c>
      <c r="C147" s="151">
        <v>1004.3766000000001</v>
      </c>
      <c r="D147" s="152">
        <v>0.57040000000000002</v>
      </c>
      <c r="E147" s="152">
        <v>0.57040000000000002</v>
      </c>
    </row>
    <row r="148" spans="2:5" s="149" customFormat="1">
      <c r="B148" s="150">
        <v>45868</v>
      </c>
      <c r="C148" s="151">
        <v>1004.2018</v>
      </c>
      <c r="D148" s="152">
        <v>0.3483</v>
      </c>
      <c r="E148" s="152">
        <v>0.3483</v>
      </c>
    </row>
    <row r="149" spans="2:5" s="149" customFormat="1">
      <c r="B149" s="150">
        <v>45869</v>
      </c>
      <c r="C149" s="151">
        <v>1004.2456</v>
      </c>
      <c r="D149" s="152">
        <v>0.1331</v>
      </c>
      <c r="E149" s="152">
        <v>0.1331</v>
      </c>
    </row>
    <row r="150" spans="2:5" s="149" customFormat="1">
      <c r="B150" s="150">
        <v>45870</v>
      </c>
      <c r="C150" s="151">
        <v>1004.1667</v>
      </c>
      <c r="D150" s="152">
        <v>0.32329999999999998</v>
      </c>
      <c r="E150" s="152">
        <v>0.32329999999999998</v>
      </c>
    </row>
    <row r="151" spans="2:5" s="149" customFormat="1">
      <c r="B151" s="150">
        <v>45873</v>
      </c>
      <c r="C151" s="151">
        <v>1004.1993</v>
      </c>
      <c r="D151" s="152">
        <v>0.51500000000000001</v>
      </c>
      <c r="E151" s="152">
        <v>0.51500000000000001</v>
      </c>
    </row>
    <row r="152" spans="2:5" s="149" customFormat="1">
      <c r="B152" s="150">
        <v>45874</v>
      </c>
      <c r="C152" s="151">
        <v>1004.2575000000001</v>
      </c>
      <c r="D152" s="152">
        <v>0.1706</v>
      </c>
      <c r="E152" s="152">
        <v>0.1706</v>
      </c>
    </row>
    <row r="153" spans="2:5" s="149" customFormat="1">
      <c r="B153" s="150">
        <v>45876</v>
      </c>
      <c r="C153" s="151">
        <v>1003.8662</v>
      </c>
      <c r="D153" s="152">
        <v>0.35909999999999997</v>
      </c>
      <c r="E153" s="152">
        <v>0.35909999999999997</v>
      </c>
    </row>
    <row r="154" spans="2:5" s="149" customFormat="1">
      <c r="B154" s="150">
        <v>45877</v>
      </c>
      <c r="C154" s="151">
        <v>1003.6629</v>
      </c>
      <c r="D154" s="152">
        <v>0.25119999999999998</v>
      </c>
      <c r="E154" s="152">
        <v>0.25119999999999998</v>
      </c>
    </row>
    <row r="155" spans="2:5" s="149" customFormat="1">
      <c r="B155" s="150">
        <v>45880</v>
      </c>
      <c r="C155" s="151">
        <v>1003.4646</v>
      </c>
      <c r="D155" s="152">
        <v>0.57709999999999995</v>
      </c>
      <c r="E155" s="152">
        <v>0.57709999999999995</v>
      </c>
    </row>
    <row r="156" spans="2:5" s="149" customFormat="1">
      <c r="B156" s="150">
        <v>45883</v>
      </c>
      <c r="C156" s="151">
        <v>1003.1186</v>
      </c>
      <c r="D156" s="152">
        <v>0.57599999999999996</v>
      </c>
      <c r="E156" s="152">
        <v>0.57599999999999996</v>
      </c>
    </row>
    <row r="157" spans="2:5" s="149" customFormat="1">
      <c r="B157" s="150">
        <v>45887</v>
      </c>
      <c r="C157" s="151">
        <v>1003.5316</v>
      </c>
      <c r="D157" s="152">
        <v>2.5399999999999999E-2</v>
      </c>
      <c r="E157" s="152">
        <v>2.5399999999999999E-2</v>
      </c>
    </row>
    <row r="158" spans="2:5" s="149" customFormat="1">
      <c r="B158" s="150">
        <v>45888</v>
      </c>
      <c r="C158" s="151">
        <v>1003.5316</v>
      </c>
      <c r="D158" s="152">
        <v>0.1101</v>
      </c>
      <c r="E158" s="152">
        <v>0.1101</v>
      </c>
    </row>
    <row r="159" spans="2:5" s="149" customFormat="1">
      <c r="B159" s="150">
        <v>45889</v>
      </c>
      <c r="C159" s="151">
        <v>1003.5316</v>
      </c>
      <c r="D159" s="152">
        <v>0.17419999999999999</v>
      </c>
      <c r="E159" s="152">
        <v>0.17419999999999999</v>
      </c>
    </row>
    <row r="160" spans="2:5" s="149" customFormat="1">
      <c r="B160" s="150">
        <v>45890</v>
      </c>
      <c r="C160" s="151">
        <v>1003.5316</v>
      </c>
      <c r="D160" s="152">
        <v>0.18629999999999999</v>
      </c>
      <c r="E160" s="152">
        <v>0.18629999999999999</v>
      </c>
    </row>
    <row r="161" spans="2:5" s="149" customFormat="1">
      <c r="B161" s="150">
        <v>45891</v>
      </c>
      <c r="C161" s="151">
        <v>1003.5316</v>
      </c>
      <c r="D161" s="152">
        <v>2.8999999999999998E-3</v>
      </c>
      <c r="E161" s="152">
        <v>2.8999999999999998E-3</v>
      </c>
    </row>
    <row r="162" spans="2:5" s="149" customFormat="1">
      <c r="B162" s="150">
        <v>45894</v>
      </c>
      <c r="C162" s="151">
        <v>1003.5316</v>
      </c>
      <c r="D162" s="152">
        <v>0.40939999999999999</v>
      </c>
      <c r="E162" s="152">
        <v>0.40939999999999999</v>
      </c>
    </row>
    <row r="163" spans="2:5" s="149" customFormat="1">
      <c r="B163" s="150">
        <v>45897</v>
      </c>
      <c r="C163" s="151">
        <v>1003.5316</v>
      </c>
      <c r="D163" s="152">
        <v>0.32679999999999998</v>
      </c>
      <c r="E163" s="152">
        <v>0.32679999999999998</v>
      </c>
    </row>
    <row r="164" spans="2:5" s="149" customFormat="1">
      <c r="B164" s="150" t="s">
        <v>2712</v>
      </c>
      <c r="C164" s="151">
        <v>1003.5316</v>
      </c>
      <c r="D164" s="152">
        <v>5.6342999999999996</v>
      </c>
      <c r="E164" s="152">
        <v>5.6342999999999996</v>
      </c>
    </row>
    <row r="165" spans="2:5" s="149" customFormat="1">
      <c r="B165" s="150" t="s">
        <v>2713</v>
      </c>
      <c r="C165" s="151">
        <v>1003.5316</v>
      </c>
      <c r="D165" s="152">
        <v>5.8010999999999999</v>
      </c>
      <c r="E165" s="152">
        <v>5.8010999999999999</v>
      </c>
    </row>
    <row r="166" spans="2:5">
      <c r="C166" s="153"/>
      <c r="D166" s="154"/>
      <c r="E166" s="154"/>
    </row>
    <row r="167" spans="2:5" ht="16">
      <c r="B167" s="215" t="s">
        <v>2715</v>
      </c>
      <c r="C167" s="215"/>
      <c r="D167" s="215"/>
      <c r="E167" s="215"/>
    </row>
    <row r="168" spans="2:5" s="142" customFormat="1" ht="39">
      <c r="B168" s="143" t="s">
        <v>2706</v>
      </c>
      <c r="C168" s="144" t="s">
        <v>2707</v>
      </c>
      <c r="D168" s="145" t="s">
        <v>2708</v>
      </c>
      <c r="E168" s="145" t="s">
        <v>2709</v>
      </c>
    </row>
    <row r="169" spans="2:5">
      <c r="B169" s="146">
        <v>45783</v>
      </c>
      <c r="C169" s="147">
        <v>1008.0658</v>
      </c>
      <c r="D169" s="147">
        <v>1.3861000000000001</v>
      </c>
      <c r="E169" s="147">
        <v>1.3861000000000001</v>
      </c>
    </row>
    <row r="170" spans="2:5">
      <c r="B170" s="146">
        <v>45790</v>
      </c>
      <c r="C170" s="147">
        <v>1008.0658</v>
      </c>
      <c r="D170" s="147">
        <v>0.98950000000000005</v>
      </c>
      <c r="E170" s="147">
        <v>0.98950000000000005</v>
      </c>
    </row>
    <row r="171" spans="2:5">
      <c r="B171" s="146">
        <v>45797</v>
      </c>
      <c r="C171" s="147">
        <v>1008.0658</v>
      </c>
      <c r="D171" s="147">
        <v>2.6107</v>
      </c>
      <c r="E171" s="147">
        <v>2.6107</v>
      </c>
    </row>
    <row r="172" spans="2:5">
      <c r="B172" s="146">
        <v>45804</v>
      </c>
      <c r="C172" s="147">
        <v>1008.0658</v>
      </c>
      <c r="D172" s="147">
        <v>1.732</v>
      </c>
      <c r="E172" s="147">
        <v>1.732</v>
      </c>
    </row>
    <row r="173" spans="2:5">
      <c r="B173" s="146">
        <v>45811</v>
      </c>
      <c r="C173" s="147">
        <v>1008.0658</v>
      </c>
      <c r="D173" s="147">
        <v>1.4964</v>
      </c>
      <c r="E173" s="147">
        <v>1.4964</v>
      </c>
    </row>
    <row r="174" spans="2:5">
      <c r="B174" s="146">
        <v>45818</v>
      </c>
      <c r="C174" s="147">
        <v>1008.0658</v>
      </c>
      <c r="D174" s="147">
        <v>2.4394999999999998</v>
      </c>
      <c r="E174" s="147">
        <v>2.4394999999999998</v>
      </c>
    </row>
    <row r="175" spans="2:5">
      <c r="B175" s="146">
        <v>45825</v>
      </c>
      <c r="C175" s="147">
        <v>1008.0658</v>
      </c>
      <c r="D175" s="147">
        <v>0.25519999999999998</v>
      </c>
      <c r="E175" s="147">
        <v>0.25519999999999998</v>
      </c>
    </row>
    <row r="176" spans="2:5">
      <c r="B176" s="146">
        <v>45832</v>
      </c>
      <c r="C176" s="147">
        <v>1008.0658</v>
      </c>
      <c r="D176" s="147">
        <v>1.1869000000000001</v>
      </c>
      <c r="E176" s="147">
        <v>1.1869000000000001</v>
      </c>
    </row>
    <row r="177" spans="2:5">
      <c r="B177" s="146">
        <v>45839</v>
      </c>
      <c r="C177" s="147">
        <v>1008.0658</v>
      </c>
      <c r="D177" s="147">
        <v>1.3245</v>
      </c>
      <c r="E177" s="147">
        <v>1.3245</v>
      </c>
    </row>
    <row r="178" spans="2:5">
      <c r="B178" s="146">
        <v>45846</v>
      </c>
      <c r="C178" s="147">
        <v>1008.0658</v>
      </c>
      <c r="D178" s="147">
        <v>1.8460000000000001</v>
      </c>
      <c r="E178" s="147">
        <v>1.8460000000000001</v>
      </c>
    </row>
    <row r="179" spans="2:5">
      <c r="B179" s="146">
        <v>45853</v>
      </c>
      <c r="C179" s="147">
        <v>1008.0658</v>
      </c>
      <c r="D179" s="147">
        <v>0.93200000000000005</v>
      </c>
      <c r="E179" s="147">
        <v>0.93200000000000005</v>
      </c>
    </row>
    <row r="180" spans="2:5">
      <c r="B180" s="146">
        <v>45860</v>
      </c>
      <c r="C180" s="147">
        <v>1008.0658</v>
      </c>
      <c r="D180" s="147">
        <v>1.2595000000000001</v>
      </c>
      <c r="E180" s="147">
        <v>1.2595000000000001</v>
      </c>
    </row>
    <row r="181" spans="2:5">
      <c r="B181" s="146">
        <v>45867</v>
      </c>
      <c r="C181" s="147">
        <v>1008.0658</v>
      </c>
      <c r="D181" s="147">
        <v>0.73950000000000005</v>
      </c>
      <c r="E181" s="147">
        <v>0.73950000000000005</v>
      </c>
    </row>
    <row r="182" spans="2:5">
      <c r="B182" s="146">
        <v>45874</v>
      </c>
      <c r="C182" s="147">
        <v>1008.0658</v>
      </c>
      <c r="D182" s="147">
        <v>1.3484</v>
      </c>
      <c r="E182" s="147">
        <v>1.3484</v>
      </c>
    </row>
    <row r="183" spans="2:5">
      <c r="B183" s="146">
        <v>45881</v>
      </c>
      <c r="C183" s="147">
        <v>1008.0658</v>
      </c>
      <c r="D183" s="147">
        <v>0.185</v>
      </c>
      <c r="E183" s="147">
        <v>0.185</v>
      </c>
    </row>
    <row r="184" spans="2:5">
      <c r="B184" s="146">
        <v>45888</v>
      </c>
      <c r="C184" s="147">
        <v>1008.0658</v>
      </c>
      <c r="D184" s="147">
        <v>0.86019999999999996</v>
      </c>
      <c r="E184" s="147">
        <v>0.86019999999999996</v>
      </c>
    </row>
    <row r="185" spans="2:5">
      <c r="B185" s="146">
        <v>45895</v>
      </c>
      <c r="C185" s="147">
        <v>1008.0658</v>
      </c>
      <c r="D185" s="147">
        <v>0.6472</v>
      </c>
      <c r="E185" s="147">
        <v>0.6472</v>
      </c>
    </row>
    <row r="186" spans="2:5">
      <c r="B186" s="146">
        <v>45902</v>
      </c>
      <c r="C186" s="147">
        <v>1008.0658</v>
      </c>
      <c r="D186" s="147">
        <v>0.67349999999999999</v>
      </c>
      <c r="E186" s="147">
        <v>0.67349999999999999</v>
      </c>
    </row>
    <row r="187" spans="2:5">
      <c r="B187" s="146">
        <v>45909</v>
      </c>
      <c r="C187" s="147">
        <v>1008.0658</v>
      </c>
      <c r="D187" s="147">
        <v>1.2925</v>
      </c>
      <c r="E187" s="147">
        <v>1.2925</v>
      </c>
    </row>
    <row r="188" spans="2:5">
      <c r="B188" s="146">
        <v>45916</v>
      </c>
      <c r="C188" s="147">
        <v>1008.0658</v>
      </c>
      <c r="D188" s="147">
        <v>1.0646</v>
      </c>
      <c r="E188" s="147">
        <v>1.0646</v>
      </c>
    </row>
    <row r="189" spans="2:5">
      <c r="B189" s="146">
        <v>45923</v>
      </c>
      <c r="C189" s="147">
        <v>1008.0658</v>
      </c>
      <c r="D189" s="147">
        <v>1.4166000000000001</v>
      </c>
      <c r="E189" s="147">
        <v>1.4166000000000001</v>
      </c>
    </row>
    <row r="190" spans="2:5">
      <c r="B190" s="146">
        <v>45930</v>
      </c>
      <c r="C190" s="147">
        <v>1008.0658</v>
      </c>
      <c r="D190" s="147">
        <v>1.2849999999999999</v>
      </c>
      <c r="E190" s="147">
        <v>1.2849999999999999</v>
      </c>
    </row>
    <row r="191" spans="2:5">
      <c r="B191" s="146">
        <v>45937</v>
      </c>
      <c r="C191" s="147">
        <v>1008.0658</v>
      </c>
      <c r="D191" s="147">
        <v>1.9423999999999999</v>
      </c>
      <c r="E191" s="147">
        <v>1.9423999999999999</v>
      </c>
    </row>
    <row r="192" spans="2:5">
      <c r="B192" s="146">
        <v>45944</v>
      </c>
      <c r="C192" s="147">
        <v>1008.0658</v>
      </c>
      <c r="D192" s="147">
        <v>0.97609999999999997</v>
      </c>
      <c r="E192" s="147">
        <v>0.97609999999999997</v>
      </c>
    </row>
    <row r="193" spans="2:5">
      <c r="B193" s="146">
        <v>45953</v>
      </c>
      <c r="C193" s="147">
        <v>1008.0658</v>
      </c>
      <c r="D193" s="147">
        <v>1.4359</v>
      </c>
      <c r="E193" s="147">
        <v>1.4359</v>
      </c>
    </row>
    <row r="194" spans="2:5">
      <c r="B194" s="146">
        <v>45958</v>
      </c>
      <c r="C194" s="147">
        <v>1008.0658</v>
      </c>
      <c r="D194" s="147">
        <v>0.67869999999999997</v>
      </c>
      <c r="E194" s="147">
        <v>0.67869999999999997</v>
      </c>
    </row>
    <row r="195" spans="2:5">
      <c r="B195" s="155"/>
      <c r="C195" s="156"/>
      <c r="D195" s="156"/>
      <c r="E195" s="156"/>
    </row>
    <row r="196" spans="2:5" ht="16">
      <c r="B196" s="215" t="s">
        <v>2716</v>
      </c>
      <c r="C196" s="215"/>
      <c r="D196" s="215"/>
      <c r="E196" s="215"/>
    </row>
    <row r="197" spans="2:5" s="142" customFormat="1" ht="39">
      <c r="B197" s="143" t="s">
        <v>2706</v>
      </c>
      <c r="C197" s="144" t="s">
        <v>2707</v>
      </c>
      <c r="D197" s="145" t="s">
        <v>2708</v>
      </c>
      <c r="E197" s="145" t="s">
        <v>2709</v>
      </c>
    </row>
    <row r="198" spans="2:5">
      <c r="B198" s="146">
        <v>45783</v>
      </c>
      <c r="C198" s="147">
        <v>1008.0658</v>
      </c>
      <c r="D198" s="147">
        <v>1.4515</v>
      </c>
      <c r="E198" s="147">
        <v>1.4515</v>
      </c>
    </row>
    <row r="199" spans="2:5">
      <c r="B199" s="146">
        <v>45790</v>
      </c>
      <c r="C199" s="147">
        <v>1008.0658</v>
      </c>
      <c r="D199" s="147">
        <v>1.0548</v>
      </c>
      <c r="E199" s="147">
        <v>1.0548</v>
      </c>
    </row>
    <row r="200" spans="2:5">
      <c r="B200" s="146">
        <v>45797</v>
      </c>
      <c r="C200" s="147">
        <v>1008.0658</v>
      </c>
      <c r="D200" s="147">
        <v>2.6762999999999999</v>
      </c>
      <c r="E200" s="147">
        <v>2.6762999999999999</v>
      </c>
    </row>
    <row r="201" spans="2:5">
      <c r="B201" s="146">
        <v>45804</v>
      </c>
      <c r="C201" s="147">
        <v>1008.0658</v>
      </c>
      <c r="D201" s="147">
        <v>1.7972999999999999</v>
      </c>
      <c r="E201" s="147">
        <v>1.7972999999999999</v>
      </c>
    </row>
    <row r="202" spans="2:5">
      <c r="B202" s="146">
        <v>45811</v>
      </c>
      <c r="C202" s="147">
        <v>1008.0658</v>
      </c>
      <c r="D202" s="147">
        <v>1.5617000000000001</v>
      </c>
      <c r="E202" s="147">
        <v>1.5617000000000001</v>
      </c>
    </row>
    <row r="203" spans="2:5">
      <c r="B203" s="146">
        <v>45818</v>
      </c>
      <c r="C203" s="147">
        <v>1008.0658</v>
      </c>
      <c r="D203" s="147">
        <v>2.4716999999999998</v>
      </c>
      <c r="E203" s="147">
        <v>2.4716999999999998</v>
      </c>
    </row>
    <row r="204" spans="2:5">
      <c r="B204" s="146">
        <v>45825</v>
      </c>
      <c r="C204" s="147">
        <v>1008.0658</v>
      </c>
      <c r="D204" s="147">
        <v>0.32119999999999999</v>
      </c>
      <c r="E204" s="147">
        <v>0.32119999999999999</v>
      </c>
    </row>
    <row r="205" spans="2:5">
      <c r="B205" s="146">
        <v>45832</v>
      </c>
      <c r="C205" s="147">
        <v>1008.0658</v>
      </c>
      <c r="D205" s="147">
        <v>1.2526999999999999</v>
      </c>
      <c r="E205" s="147">
        <v>1.2526999999999999</v>
      </c>
    </row>
    <row r="206" spans="2:5">
      <c r="B206" s="146">
        <v>45839</v>
      </c>
      <c r="C206" s="147">
        <v>1008.0658</v>
      </c>
      <c r="D206" s="147">
        <v>1.3898999999999999</v>
      </c>
      <c r="E206" s="147">
        <v>1.3898999999999999</v>
      </c>
    </row>
    <row r="207" spans="2:5">
      <c r="B207" s="146">
        <v>45846</v>
      </c>
      <c r="C207" s="147">
        <v>1008.0658</v>
      </c>
      <c r="D207" s="147">
        <v>1.9123000000000001</v>
      </c>
      <c r="E207" s="147">
        <v>1.9123000000000001</v>
      </c>
    </row>
    <row r="208" spans="2:5">
      <c r="B208" s="146">
        <v>45853</v>
      </c>
      <c r="C208" s="147">
        <v>1008.0658</v>
      </c>
      <c r="D208" s="147">
        <v>0.99719999999999998</v>
      </c>
      <c r="E208" s="147">
        <v>0.99719999999999998</v>
      </c>
    </row>
    <row r="209" spans="2:5">
      <c r="B209" s="146">
        <v>45860</v>
      </c>
      <c r="C209" s="147">
        <v>1008.0658</v>
      </c>
      <c r="D209" s="147">
        <v>1.3245</v>
      </c>
      <c r="E209" s="147">
        <v>1.3245</v>
      </c>
    </row>
    <row r="210" spans="2:5">
      <c r="B210" s="146">
        <v>45867</v>
      </c>
      <c r="C210" s="147">
        <v>1008.0658</v>
      </c>
      <c r="D210" s="147">
        <v>0.80479999999999996</v>
      </c>
      <c r="E210" s="147">
        <v>0.80479999999999996</v>
      </c>
    </row>
    <row r="211" spans="2:5">
      <c r="B211" s="146">
        <v>45874</v>
      </c>
      <c r="C211" s="147">
        <v>1008.0658</v>
      </c>
      <c r="D211" s="147">
        <v>1.4137999999999999</v>
      </c>
      <c r="E211" s="147">
        <v>1.4137999999999999</v>
      </c>
    </row>
    <row r="212" spans="2:5">
      <c r="B212" s="146">
        <v>45881</v>
      </c>
      <c r="C212" s="147">
        <v>1008.0658</v>
      </c>
      <c r="D212" s="147">
        <v>0.25330000000000003</v>
      </c>
      <c r="E212" s="147">
        <v>0.25330000000000003</v>
      </c>
    </row>
    <row r="213" spans="2:5">
      <c r="B213" s="146">
        <v>45888</v>
      </c>
      <c r="C213" s="147">
        <v>1008.0658</v>
      </c>
      <c r="D213" s="147">
        <v>0.92559999999999998</v>
      </c>
      <c r="E213" s="147">
        <v>0.92559999999999998</v>
      </c>
    </row>
    <row r="214" spans="2:5">
      <c r="B214" s="146">
        <v>45895</v>
      </c>
      <c r="C214" s="147">
        <v>1008.0658</v>
      </c>
      <c r="D214" s="147">
        <v>0.70930000000000004</v>
      </c>
      <c r="E214" s="147">
        <v>0.70930000000000004</v>
      </c>
    </row>
    <row r="215" spans="2:5">
      <c r="B215" s="146">
        <v>45902</v>
      </c>
      <c r="C215" s="147">
        <v>1008.0658</v>
      </c>
      <c r="D215" s="147">
        <v>0.7389</v>
      </c>
      <c r="E215" s="147">
        <v>0.7389</v>
      </c>
    </row>
    <row r="216" spans="2:5">
      <c r="B216" s="146">
        <v>45909</v>
      </c>
      <c r="C216" s="147">
        <v>1008.0658</v>
      </c>
      <c r="D216" s="147">
        <v>1.3577999999999999</v>
      </c>
      <c r="E216" s="147">
        <v>1.3577999999999999</v>
      </c>
    </row>
    <row r="217" spans="2:5">
      <c r="B217" s="146">
        <v>45916</v>
      </c>
      <c r="C217" s="147">
        <v>1008.0658</v>
      </c>
      <c r="D217" s="147">
        <v>1.1298999999999999</v>
      </c>
      <c r="E217" s="147">
        <v>1.1298999999999999</v>
      </c>
    </row>
    <row r="218" spans="2:5">
      <c r="B218" s="146">
        <v>45923</v>
      </c>
      <c r="C218" s="147">
        <v>1008.0658</v>
      </c>
      <c r="D218" s="147">
        <v>1.4819</v>
      </c>
      <c r="E218" s="147">
        <v>1.4819</v>
      </c>
    </row>
    <row r="219" spans="2:5">
      <c r="B219" s="146">
        <v>45930</v>
      </c>
      <c r="C219" s="147">
        <v>1008.0658</v>
      </c>
      <c r="D219" s="147">
        <v>1.32</v>
      </c>
      <c r="E219" s="147">
        <v>1.32</v>
      </c>
    </row>
    <row r="220" spans="2:5">
      <c r="B220" s="146">
        <v>45937</v>
      </c>
      <c r="C220" s="147">
        <v>1008.0658</v>
      </c>
      <c r="D220" s="147">
        <v>2.0066999999999999</v>
      </c>
      <c r="E220" s="147">
        <v>2.0066999999999999</v>
      </c>
    </row>
    <row r="221" spans="2:5">
      <c r="B221" s="146">
        <v>45944</v>
      </c>
      <c r="C221" s="147">
        <v>1008.0658</v>
      </c>
      <c r="D221" s="147">
        <v>1.0412999999999999</v>
      </c>
      <c r="E221" s="147">
        <v>1.0412999999999999</v>
      </c>
    </row>
    <row r="222" spans="2:5">
      <c r="B222" s="146">
        <v>45953</v>
      </c>
      <c r="C222" s="147">
        <v>1008.0658</v>
      </c>
      <c r="D222" s="147">
        <v>1.5199</v>
      </c>
      <c r="E222" s="147">
        <v>1.5199</v>
      </c>
    </row>
    <row r="223" spans="2:5">
      <c r="B223" s="146">
        <v>45958</v>
      </c>
      <c r="C223" s="147">
        <v>1008.0658</v>
      </c>
      <c r="D223" s="147">
        <v>0.72550000000000003</v>
      </c>
      <c r="E223" s="147">
        <v>0.72550000000000003</v>
      </c>
    </row>
    <row r="224" spans="2:5">
      <c r="B224" s="155"/>
      <c r="C224" s="156"/>
      <c r="D224" s="156"/>
      <c r="E224" s="156"/>
    </row>
    <row r="225" spans="2:5" ht="16">
      <c r="B225" s="215" t="s">
        <v>2717</v>
      </c>
      <c r="C225" s="215"/>
      <c r="D225" s="215"/>
      <c r="E225" s="215"/>
    </row>
    <row r="226" spans="2:5" s="142" customFormat="1" ht="39">
      <c r="B226" s="143" t="s">
        <v>2706</v>
      </c>
      <c r="C226" s="144" t="s">
        <v>2707</v>
      </c>
      <c r="D226" s="145" t="s">
        <v>2708</v>
      </c>
      <c r="E226" s="145" t="s">
        <v>2709</v>
      </c>
    </row>
    <row r="227" spans="2:5">
      <c r="B227" s="146">
        <v>45784</v>
      </c>
      <c r="C227" s="147">
        <v>17.497599999999998</v>
      </c>
      <c r="D227" s="147">
        <v>5.8000000000000003E-2</v>
      </c>
      <c r="E227" s="147">
        <v>5.8000000000000003E-2</v>
      </c>
    </row>
    <row r="228" spans="2:5">
      <c r="B228" s="146">
        <v>45812</v>
      </c>
      <c r="C228" s="147">
        <v>17.573899999999998</v>
      </c>
      <c r="D228" s="147">
        <v>5.8000000000000003E-2</v>
      </c>
      <c r="E228" s="147">
        <v>5.8000000000000003E-2</v>
      </c>
    </row>
    <row r="229" spans="2:5">
      <c r="B229" s="146">
        <v>45840</v>
      </c>
      <c r="C229" s="147">
        <v>17.694400000000002</v>
      </c>
      <c r="D229" s="147">
        <v>5.8999999999999997E-2</v>
      </c>
      <c r="E229" s="147">
        <v>5.8999999999999997E-2</v>
      </c>
    </row>
    <row r="230" spans="2:5">
      <c r="B230" s="146">
        <v>45875</v>
      </c>
      <c r="C230" s="147">
        <v>17.569099999999999</v>
      </c>
      <c r="D230" s="147">
        <v>5.8999999999999997E-2</v>
      </c>
      <c r="E230" s="147">
        <v>5.8999999999999997E-2</v>
      </c>
    </row>
    <row r="231" spans="2:5">
      <c r="B231" s="146">
        <v>45903</v>
      </c>
      <c r="C231" s="147">
        <v>17.5746</v>
      </c>
      <c r="D231" s="147">
        <v>5.8999999999999997E-2</v>
      </c>
      <c r="E231" s="147">
        <v>5.8999999999999997E-2</v>
      </c>
    </row>
    <row r="232" spans="2:5">
      <c r="B232" s="146">
        <v>45931</v>
      </c>
      <c r="C232" s="147">
        <v>17.540700000000001</v>
      </c>
      <c r="D232" s="147">
        <v>5.8999999999999997E-2</v>
      </c>
      <c r="E232" s="147">
        <v>5.8999999999999997E-2</v>
      </c>
    </row>
    <row r="233" spans="2:5">
      <c r="B233" s="155"/>
      <c r="C233" s="156"/>
      <c r="D233" s="156"/>
      <c r="E233" s="156"/>
    </row>
    <row r="234" spans="2:5" ht="16">
      <c r="B234" s="215" t="s">
        <v>2718</v>
      </c>
      <c r="C234" s="215"/>
      <c r="D234" s="215"/>
      <c r="E234" s="215"/>
    </row>
    <row r="235" spans="2:5" s="142" customFormat="1" ht="39">
      <c r="B235" s="143" t="s">
        <v>2706</v>
      </c>
      <c r="C235" s="144" t="s">
        <v>2707</v>
      </c>
      <c r="D235" s="145" t="s">
        <v>2708</v>
      </c>
      <c r="E235" s="145" t="s">
        <v>2709</v>
      </c>
    </row>
    <row r="236" spans="2:5">
      <c r="B236" s="146">
        <v>45784</v>
      </c>
      <c r="C236" s="147">
        <v>21.358000000000001</v>
      </c>
      <c r="D236" s="147">
        <v>5.8000000000000003E-2</v>
      </c>
      <c r="E236" s="147">
        <v>5.8000000000000003E-2</v>
      </c>
    </row>
    <row r="237" spans="2:5">
      <c r="B237" s="146">
        <v>45812</v>
      </c>
      <c r="C237" s="147">
        <v>21.4742</v>
      </c>
      <c r="D237" s="147">
        <v>5.8000000000000003E-2</v>
      </c>
      <c r="E237" s="147">
        <v>5.8000000000000003E-2</v>
      </c>
    </row>
    <row r="238" spans="2:5">
      <c r="B238" s="146">
        <v>45840</v>
      </c>
      <c r="C238" s="147">
        <v>21.644600000000001</v>
      </c>
      <c r="D238" s="147">
        <v>5.8999999999999997E-2</v>
      </c>
      <c r="E238" s="147">
        <v>5.8999999999999997E-2</v>
      </c>
    </row>
    <row r="239" spans="2:5">
      <c r="B239" s="146">
        <v>45875</v>
      </c>
      <c r="C239" s="147">
        <v>21.517199999999999</v>
      </c>
      <c r="D239" s="147">
        <v>5.8999999999999997E-2</v>
      </c>
      <c r="E239" s="147">
        <v>5.8999999999999997E-2</v>
      </c>
    </row>
    <row r="240" spans="2:5">
      <c r="B240" s="146">
        <v>45903</v>
      </c>
      <c r="C240" s="147">
        <v>21.5474</v>
      </c>
      <c r="D240" s="147">
        <v>5.8999999999999997E-2</v>
      </c>
      <c r="E240" s="147">
        <v>5.8999999999999997E-2</v>
      </c>
    </row>
    <row r="241" spans="2:5">
      <c r="B241" s="146">
        <v>45931</v>
      </c>
      <c r="C241" s="147">
        <v>21.529299999999999</v>
      </c>
      <c r="D241" s="147">
        <v>5.8999999999999997E-2</v>
      </c>
      <c r="E241" s="147">
        <v>5.8999999999999997E-2</v>
      </c>
    </row>
    <row r="243" spans="2:5" ht="16">
      <c r="B243" s="215" t="s">
        <v>2719</v>
      </c>
      <c r="C243" s="215"/>
      <c r="D243" s="215"/>
      <c r="E243" s="215"/>
    </row>
    <row r="244" spans="2:5" s="142" customFormat="1" ht="39">
      <c r="B244" s="143" t="s">
        <v>2706</v>
      </c>
      <c r="C244" s="144" t="s">
        <v>2707</v>
      </c>
      <c r="D244" s="145" t="s">
        <v>2708</v>
      </c>
      <c r="E244" s="145" t="s">
        <v>2709</v>
      </c>
    </row>
    <row r="245" spans="2:5" s="149" customFormat="1">
      <c r="B245" s="157" t="s">
        <v>2720</v>
      </c>
      <c r="C245" s="158">
        <v>1114.52</v>
      </c>
      <c r="D245" s="147">
        <v>7.4180000000000001</v>
      </c>
      <c r="E245" s="147">
        <v>7.4180000000000001</v>
      </c>
    </row>
    <row r="246" spans="2:5" s="149" customFormat="1">
      <c r="B246" s="157" t="s">
        <v>2721</v>
      </c>
      <c r="C246" s="158">
        <v>1114.52</v>
      </c>
      <c r="D246" s="147">
        <v>7.0575999999999999</v>
      </c>
      <c r="E246" s="147">
        <v>7.0575999999999999</v>
      </c>
    </row>
    <row r="247" spans="2:5" s="149" customFormat="1">
      <c r="B247" s="157" t="s">
        <v>2722</v>
      </c>
      <c r="C247" s="158">
        <v>1114.52</v>
      </c>
      <c r="D247" s="147">
        <v>6.2987000000000002</v>
      </c>
      <c r="E247" s="147">
        <v>6.2987000000000002</v>
      </c>
    </row>
    <row r="248" spans="2:5" s="149" customFormat="1">
      <c r="B248" s="157" t="s">
        <v>2723</v>
      </c>
      <c r="C248" s="158">
        <v>1114.52</v>
      </c>
      <c r="D248" s="147">
        <v>4.7788000000000004</v>
      </c>
      <c r="E248" s="147">
        <v>4.7788000000000004</v>
      </c>
    </row>
    <row r="249" spans="2:5" s="149" customFormat="1">
      <c r="B249" s="157" t="s">
        <v>2712</v>
      </c>
      <c r="C249" s="158">
        <v>1114.52</v>
      </c>
      <c r="D249" s="147">
        <v>5.5140000000000002</v>
      </c>
      <c r="E249" s="147">
        <v>5.5140000000000002</v>
      </c>
    </row>
    <row r="250" spans="2:5" s="149" customFormat="1">
      <c r="B250" s="157" t="s">
        <v>2713</v>
      </c>
      <c r="C250" s="158">
        <v>1114.52</v>
      </c>
      <c r="D250" s="147">
        <v>5.5789999999999997</v>
      </c>
      <c r="E250" s="147">
        <v>5.5789999999999997</v>
      </c>
    </row>
    <row r="252" spans="2:5" ht="16">
      <c r="B252" s="215" t="s">
        <v>2724</v>
      </c>
      <c r="C252" s="215"/>
      <c r="D252" s="215"/>
      <c r="E252" s="215"/>
    </row>
    <row r="253" spans="2:5" s="142" customFormat="1" ht="39">
      <c r="B253" s="143" t="s">
        <v>2706</v>
      </c>
      <c r="C253" s="144" t="s">
        <v>2707</v>
      </c>
      <c r="D253" s="145" t="s">
        <v>2708</v>
      </c>
      <c r="E253" s="145" t="s">
        <v>2709</v>
      </c>
    </row>
    <row r="254" spans="2:5">
      <c r="B254" s="157" t="s">
        <v>2720</v>
      </c>
      <c r="C254" s="158">
        <v>1114.52</v>
      </c>
      <c r="D254" s="147">
        <v>7.657</v>
      </c>
      <c r="E254" s="147">
        <v>7.657</v>
      </c>
    </row>
    <row r="255" spans="2:5">
      <c r="B255" s="157" t="s">
        <v>2721</v>
      </c>
      <c r="C255" s="158">
        <v>1114.52</v>
      </c>
      <c r="D255" s="147">
        <v>7.3083999999999998</v>
      </c>
      <c r="E255" s="147">
        <v>7.3083999999999998</v>
      </c>
    </row>
    <row r="256" spans="2:5">
      <c r="B256" s="157" t="s">
        <v>2722</v>
      </c>
      <c r="C256" s="158">
        <v>1114.52</v>
      </c>
      <c r="D256" s="147">
        <v>6.5439999999999996</v>
      </c>
      <c r="E256" s="147">
        <v>6.5439999999999996</v>
      </c>
    </row>
    <row r="257" spans="2:5">
      <c r="B257" s="157" t="s">
        <v>2723</v>
      </c>
      <c r="C257" s="158">
        <v>1114.52</v>
      </c>
      <c r="D257" s="147">
        <v>4.9991000000000003</v>
      </c>
      <c r="E257" s="147">
        <v>4.9991000000000003</v>
      </c>
    </row>
    <row r="258" spans="2:5">
      <c r="B258" s="157" t="s">
        <v>2712</v>
      </c>
      <c r="C258" s="158">
        <v>1114.52</v>
      </c>
      <c r="D258" s="147">
        <v>5.9401999999999999</v>
      </c>
      <c r="E258" s="147">
        <v>5.9401999999999999</v>
      </c>
    </row>
    <row r="259" spans="2:5">
      <c r="B259" s="157" t="s">
        <v>2713</v>
      </c>
      <c r="C259" s="158">
        <v>1114.52</v>
      </c>
      <c r="D259" s="147">
        <v>5.8227000000000002</v>
      </c>
      <c r="E259" s="147">
        <v>5.8227000000000002</v>
      </c>
    </row>
    <row r="260" spans="2:5">
      <c r="B260" s="159"/>
      <c r="C260" s="153"/>
    </row>
    <row r="261" spans="2:5" ht="16">
      <c r="B261" s="215" t="s">
        <v>2725</v>
      </c>
      <c r="C261" s="215"/>
      <c r="D261" s="215"/>
      <c r="E261" s="215"/>
    </row>
    <row r="262" spans="2:5" s="142" customFormat="1" ht="39">
      <c r="B262" s="143" t="s">
        <v>2706</v>
      </c>
      <c r="C262" s="144" t="s">
        <v>2707</v>
      </c>
      <c r="D262" s="145" t="s">
        <v>2708</v>
      </c>
      <c r="E262" s="145" t="s">
        <v>2709</v>
      </c>
    </row>
    <row r="263" spans="2:5">
      <c r="B263" s="150" t="s">
        <v>2720</v>
      </c>
      <c r="C263" s="158">
        <v>1001.5157</v>
      </c>
      <c r="D263" s="147">
        <v>5.4966999999999997</v>
      </c>
      <c r="E263" s="147">
        <v>5.4966999999999997</v>
      </c>
    </row>
    <row r="264" spans="2:5">
      <c r="B264" s="150" t="s">
        <v>2721</v>
      </c>
      <c r="C264" s="158">
        <v>1001.5157</v>
      </c>
      <c r="D264" s="147">
        <v>5.1109999999999998</v>
      </c>
      <c r="E264" s="147">
        <v>5.1109999999999998</v>
      </c>
    </row>
    <row r="265" spans="2:5">
      <c r="B265" s="150" t="s">
        <v>2722</v>
      </c>
      <c r="C265" s="158">
        <v>1001.5157</v>
      </c>
      <c r="D265" s="147">
        <v>4.8643999999999998</v>
      </c>
      <c r="E265" s="147">
        <v>4.8643999999999998</v>
      </c>
    </row>
    <row r="266" spans="2:5">
      <c r="B266" s="150" t="s">
        <v>2723</v>
      </c>
      <c r="C266" s="158">
        <v>1001.5157</v>
      </c>
      <c r="D266" s="147">
        <v>4.6630000000000003</v>
      </c>
      <c r="E266" s="147">
        <v>4.6630000000000003</v>
      </c>
    </row>
    <row r="267" spans="2:5">
      <c r="B267" s="150" t="s">
        <v>2712</v>
      </c>
      <c r="C267" s="158">
        <v>1001.5157</v>
      </c>
      <c r="D267" s="147">
        <v>4.7039</v>
      </c>
      <c r="E267" s="147">
        <v>4.7039</v>
      </c>
    </row>
    <row r="268" spans="2:5">
      <c r="B268" s="150" t="s">
        <v>2713</v>
      </c>
      <c r="C268" s="158">
        <v>1001.5157</v>
      </c>
      <c r="D268" s="147">
        <v>4.7679999999999998</v>
      </c>
      <c r="E268" s="147">
        <v>4.7679999999999998</v>
      </c>
    </row>
    <row r="269" spans="2:5">
      <c r="B269" s="160"/>
      <c r="C269" s="154"/>
      <c r="D269" s="154"/>
      <c r="E269" s="154"/>
    </row>
    <row r="270" spans="2:5" ht="16">
      <c r="B270" s="215" t="s">
        <v>2726</v>
      </c>
      <c r="C270" s="215"/>
      <c r="D270" s="215"/>
      <c r="E270" s="215"/>
    </row>
    <row r="271" spans="2:5" s="142" customFormat="1" ht="39">
      <c r="B271" s="143" t="s">
        <v>2706</v>
      </c>
      <c r="C271" s="144" t="s">
        <v>2707</v>
      </c>
      <c r="D271" s="145" t="s">
        <v>2708</v>
      </c>
      <c r="E271" s="145" t="s">
        <v>2709</v>
      </c>
    </row>
    <row r="272" spans="2:5">
      <c r="B272" s="150" t="s">
        <v>2720</v>
      </c>
      <c r="C272" s="158">
        <v>1001.5187</v>
      </c>
      <c r="D272" s="147">
        <v>5.6012000000000004</v>
      </c>
      <c r="E272" s="147">
        <v>5.6012000000000004</v>
      </c>
    </row>
    <row r="273" spans="2:5">
      <c r="B273" s="150" t="s">
        <v>2721</v>
      </c>
      <c r="C273" s="158">
        <v>1001.5187</v>
      </c>
      <c r="D273" s="147">
        <v>5.1993999999999998</v>
      </c>
      <c r="E273" s="147">
        <v>5.1993999999999998</v>
      </c>
    </row>
    <row r="274" spans="2:5">
      <c r="B274" s="150" t="s">
        <v>2722</v>
      </c>
      <c r="C274" s="158">
        <v>1001.5187</v>
      </c>
      <c r="D274" s="147">
        <v>4.9638999999999998</v>
      </c>
      <c r="E274" s="147">
        <v>4.9638999999999998</v>
      </c>
    </row>
    <row r="275" spans="2:5">
      <c r="B275" s="150" t="s">
        <v>2723</v>
      </c>
      <c r="C275" s="158">
        <v>1001.5187</v>
      </c>
      <c r="D275" s="147">
        <v>4.7629000000000001</v>
      </c>
      <c r="E275" s="147">
        <v>4.7629000000000001</v>
      </c>
    </row>
    <row r="276" spans="2:5">
      <c r="B276" s="150" t="s">
        <v>2712</v>
      </c>
      <c r="C276" s="158">
        <v>1001.5187</v>
      </c>
      <c r="D276" s="147">
        <v>4.8009000000000004</v>
      </c>
      <c r="E276" s="147">
        <v>4.8009000000000004</v>
      </c>
    </row>
    <row r="277" spans="2:5">
      <c r="B277" s="150" t="s">
        <v>2713</v>
      </c>
      <c r="C277" s="158">
        <v>1001.5187</v>
      </c>
      <c r="D277" s="147">
        <v>4.8857999999999997</v>
      </c>
      <c r="E277" s="147">
        <v>4.8857999999999997</v>
      </c>
    </row>
    <row r="278" spans="2:5">
      <c r="B278" s="161"/>
      <c r="C278" s="154"/>
      <c r="D278" s="154"/>
      <c r="E278" s="154"/>
    </row>
    <row r="279" spans="2:5" ht="16">
      <c r="B279" s="215" t="s">
        <v>2727</v>
      </c>
      <c r="C279" s="215"/>
      <c r="D279" s="215"/>
      <c r="E279" s="215"/>
    </row>
    <row r="280" spans="2:5" s="142" customFormat="1" ht="39">
      <c r="B280" s="143" t="s">
        <v>2706</v>
      </c>
      <c r="C280" s="144" t="s">
        <v>2707</v>
      </c>
      <c r="D280" s="145" t="s">
        <v>2708</v>
      </c>
      <c r="E280" s="145" t="s">
        <v>2709</v>
      </c>
    </row>
    <row r="281" spans="2:5" ht="15" customHeight="1">
      <c r="B281" s="150">
        <v>45778</v>
      </c>
      <c r="C281" s="158">
        <v>1000</v>
      </c>
      <c r="D281" s="147">
        <v>0.15870000000000001</v>
      </c>
      <c r="E281" s="147">
        <v>0.15870000000000001</v>
      </c>
    </row>
    <row r="282" spans="2:5" ht="15" customHeight="1">
      <c r="B282" s="150">
        <v>45779</v>
      </c>
      <c r="C282" s="158">
        <v>1000</v>
      </c>
      <c r="D282" s="147">
        <v>0.15260000000000001</v>
      </c>
      <c r="E282" s="147">
        <v>0.15260000000000001</v>
      </c>
    </row>
    <row r="283" spans="2:5" ht="15" customHeight="1">
      <c r="B283" s="150">
        <v>45780</v>
      </c>
      <c r="C283" s="158">
        <v>1000</v>
      </c>
      <c r="D283" s="147">
        <v>0.15290000000000001</v>
      </c>
      <c r="E283" s="147">
        <v>0.15290000000000001</v>
      </c>
    </row>
    <row r="284" spans="2:5" ht="15" customHeight="1">
      <c r="B284" s="150">
        <v>45781</v>
      </c>
      <c r="C284" s="158">
        <v>1000</v>
      </c>
      <c r="D284" s="147">
        <v>0.15240000000000001</v>
      </c>
      <c r="E284" s="147">
        <v>0.15240000000000001</v>
      </c>
    </row>
    <row r="285" spans="2:5" ht="15" customHeight="1">
      <c r="B285" s="150">
        <v>45782</v>
      </c>
      <c r="C285" s="158">
        <v>1000</v>
      </c>
      <c r="D285" s="147">
        <v>0.1507</v>
      </c>
      <c r="E285" s="147">
        <v>0.1507</v>
      </c>
    </row>
    <row r="286" spans="2:5" ht="15" customHeight="1">
      <c r="B286" s="150">
        <v>45783</v>
      </c>
      <c r="C286" s="158">
        <v>1000</v>
      </c>
      <c r="D286" s="147">
        <v>0.1512</v>
      </c>
      <c r="E286" s="147">
        <v>0.1512</v>
      </c>
    </row>
    <row r="287" spans="2:5" ht="15" customHeight="1">
      <c r="B287" s="150">
        <v>45784</v>
      </c>
      <c r="C287" s="158">
        <v>1000</v>
      </c>
      <c r="D287" s="147">
        <v>0.15060000000000001</v>
      </c>
      <c r="E287" s="147">
        <v>0.15060000000000001</v>
      </c>
    </row>
    <row r="288" spans="2:5" ht="15" customHeight="1">
      <c r="B288" s="150">
        <v>45785</v>
      </c>
      <c r="C288" s="158">
        <v>1000</v>
      </c>
      <c r="D288" s="147">
        <v>0.15029999999999999</v>
      </c>
      <c r="E288" s="147">
        <v>0.15029999999999999</v>
      </c>
    </row>
    <row r="289" spans="2:5" ht="15" customHeight="1">
      <c r="B289" s="150">
        <v>45786</v>
      </c>
      <c r="C289" s="158">
        <v>1000</v>
      </c>
      <c r="D289" s="147">
        <v>0.14960000000000001</v>
      </c>
      <c r="E289" s="147">
        <v>0.14960000000000001</v>
      </c>
    </row>
    <row r="290" spans="2:5" ht="15" customHeight="1">
      <c r="B290" s="150">
        <v>45787</v>
      </c>
      <c r="C290" s="158">
        <v>1000</v>
      </c>
      <c r="D290" s="147">
        <v>0.1512</v>
      </c>
      <c r="E290" s="147">
        <v>0.1512</v>
      </c>
    </row>
    <row r="291" spans="2:5" ht="15" customHeight="1">
      <c r="B291" s="150">
        <v>45788</v>
      </c>
      <c r="C291" s="158">
        <v>1000</v>
      </c>
      <c r="D291" s="147">
        <v>0.1522</v>
      </c>
      <c r="E291" s="147">
        <v>0.1522</v>
      </c>
    </row>
    <row r="292" spans="2:5" ht="15" customHeight="1">
      <c r="B292" s="150">
        <v>45789</v>
      </c>
      <c r="C292" s="158">
        <v>1000</v>
      </c>
      <c r="D292" s="147">
        <v>0.152</v>
      </c>
      <c r="E292" s="147">
        <v>0.152</v>
      </c>
    </row>
    <row r="293" spans="2:5" ht="15" customHeight="1">
      <c r="B293" s="150">
        <v>45790</v>
      </c>
      <c r="C293" s="158">
        <v>1000</v>
      </c>
      <c r="D293" s="147">
        <v>0.1517</v>
      </c>
      <c r="E293" s="147">
        <v>0.1517</v>
      </c>
    </row>
    <row r="294" spans="2:5" ht="15" customHeight="1">
      <c r="B294" s="150">
        <v>45791</v>
      </c>
      <c r="C294" s="158">
        <v>1000.0005</v>
      </c>
      <c r="D294" s="147">
        <v>0.1492</v>
      </c>
      <c r="E294" s="147">
        <v>0.1492</v>
      </c>
    </row>
    <row r="295" spans="2:5" ht="15" customHeight="1">
      <c r="B295" s="150">
        <v>45792</v>
      </c>
      <c r="C295" s="158">
        <v>1000.0001999999999</v>
      </c>
      <c r="D295" s="147">
        <v>0.14829999999999999</v>
      </c>
      <c r="E295" s="147">
        <v>0.14829999999999999</v>
      </c>
    </row>
    <row r="296" spans="2:5" ht="15" customHeight="1">
      <c r="B296" s="150">
        <v>45793</v>
      </c>
      <c r="C296" s="158">
        <v>1000.0009</v>
      </c>
      <c r="D296" s="147">
        <v>0.1484</v>
      </c>
      <c r="E296" s="147">
        <v>0.1484</v>
      </c>
    </row>
    <row r="297" spans="2:5" ht="15" customHeight="1">
      <c r="B297" s="150">
        <v>45794</v>
      </c>
      <c r="C297" s="158">
        <v>1000.0009</v>
      </c>
      <c r="D297" s="147">
        <v>0.14940000000000001</v>
      </c>
      <c r="E297" s="147">
        <v>0.14940000000000001</v>
      </c>
    </row>
    <row r="298" spans="2:5" ht="15" customHeight="1">
      <c r="B298" s="150">
        <v>45795</v>
      </c>
      <c r="C298" s="158">
        <v>1000.0008</v>
      </c>
      <c r="D298" s="147">
        <v>0.1492</v>
      </c>
      <c r="E298" s="147">
        <v>0.1492</v>
      </c>
    </row>
    <row r="299" spans="2:5" ht="15" customHeight="1">
      <c r="B299" s="150">
        <v>45796</v>
      </c>
      <c r="C299" s="158">
        <v>1000.0004</v>
      </c>
      <c r="D299" s="147">
        <v>0.14799999999999999</v>
      </c>
      <c r="E299" s="147">
        <v>0.14799999999999999</v>
      </c>
    </row>
    <row r="300" spans="2:5" ht="15" customHeight="1">
      <c r="B300" s="150">
        <v>45797</v>
      </c>
      <c r="C300" s="158">
        <v>1000.0004</v>
      </c>
      <c r="D300" s="147">
        <v>0.14699999999999999</v>
      </c>
      <c r="E300" s="147">
        <v>0.14699999999999999</v>
      </c>
    </row>
    <row r="301" spans="2:5" ht="15" customHeight="1">
      <c r="B301" s="150">
        <v>45798</v>
      </c>
      <c r="C301" s="158">
        <v>1000</v>
      </c>
      <c r="D301" s="147">
        <v>0.14829999999999999</v>
      </c>
      <c r="E301" s="147">
        <v>0.14829999999999999</v>
      </c>
    </row>
    <row r="302" spans="2:5" ht="15" customHeight="1">
      <c r="B302" s="150">
        <v>45799</v>
      </c>
      <c r="C302" s="158">
        <v>1000.0014</v>
      </c>
      <c r="D302" s="147">
        <v>0.15040000000000001</v>
      </c>
      <c r="E302" s="147">
        <v>0.15040000000000001</v>
      </c>
    </row>
    <row r="303" spans="2:5" ht="15" customHeight="1">
      <c r="B303" s="150">
        <v>45800</v>
      </c>
      <c r="C303" s="158">
        <v>1000.0023</v>
      </c>
      <c r="D303" s="147">
        <v>0.15040000000000001</v>
      </c>
      <c r="E303" s="147">
        <v>0.15040000000000001</v>
      </c>
    </row>
    <row r="304" spans="2:5" ht="15" customHeight="1">
      <c r="B304" s="150">
        <v>45801</v>
      </c>
      <c r="C304" s="158">
        <v>1000.0021</v>
      </c>
      <c r="D304" s="147">
        <v>0.1517</v>
      </c>
      <c r="E304" s="147">
        <v>0.1517</v>
      </c>
    </row>
    <row r="305" spans="2:5" ht="15" customHeight="1">
      <c r="B305" s="150">
        <v>45802</v>
      </c>
      <c r="C305" s="158">
        <v>1000.002</v>
      </c>
      <c r="D305" s="147">
        <v>0.15179999999999999</v>
      </c>
      <c r="E305" s="147">
        <v>0.15179999999999999</v>
      </c>
    </row>
    <row r="306" spans="2:5" ht="15" customHeight="1">
      <c r="B306" s="150">
        <v>45803</v>
      </c>
      <c r="C306" s="158">
        <v>1000.002</v>
      </c>
      <c r="D306" s="147">
        <v>0.14979999999999999</v>
      </c>
      <c r="E306" s="147">
        <v>0.14979999999999999</v>
      </c>
    </row>
    <row r="307" spans="2:5" ht="15" customHeight="1">
      <c r="B307" s="150">
        <v>45804</v>
      </c>
      <c r="C307" s="158">
        <v>1000.0001</v>
      </c>
      <c r="D307" s="147">
        <v>0.14779999999999999</v>
      </c>
      <c r="E307" s="147">
        <v>0.14779999999999999</v>
      </c>
    </row>
    <row r="308" spans="2:5" ht="15" customHeight="1">
      <c r="B308" s="150">
        <v>45805</v>
      </c>
      <c r="C308" s="158">
        <v>1000.0006</v>
      </c>
      <c r="D308" s="147">
        <v>0.14810000000000001</v>
      </c>
      <c r="E308" s="147">
        <v>0.14810000000000001</v>
      </c>
    </row>
    <row r="309" spans="2:5" ht="15" customHeight="1">
      <c r="B309" s="150">
        <v>45806</v>
      </c>
      <c r="C309" s="158">
        <v>1000.0001</v>
      </c>
      <c r="D309" s="147">
        <v>0.14829999999999999</v>
      </c>
      <c r="E309" s="147">
        <v>0.14829999999999999</v>
      </c>
    </row>
    <row r="310" spans="2:5" ht="15" customHeight="1">
      <c r="B310" s="150">
        <v>45807</v>
      </c>
      <c r="C310" s="158">
        <v>1000.0014</v>
      </c>
      <c r="D310" s="147">
        <v>0.1507</v>
      </c>
      <c r="E310" s="147">
        <v>0.1507</v>
      </c>
    </row>
    <row r="311" spans="2:5" ht="15" customHeight="1">
      <c r="B311" s="150">
        <v>45808</v>
      </c>
      <c r="C311" s="158">
        <v>1000.0013</v>
      </c>
      <c r="D311" s="147">
        <v>0.15160000000000001</v>
      </c>
      <c r="E311" s="147">
        <v>0.15160000000000001</v>
      </c>
    </row>
    <row r="312" spans="2:5" ht="15" customHeight="1">
      <c r="B312" s="150">
        <v>45809</v>
      </c>
      <c r="C312" s="158">
        <v>1000.0012</v>
      </c>
      <c r="D312" s="147">
        <v>0.15140000000000001</v>
      </c>
      <c r="E312" s="147">
        <v>0.15140000000000001</v>
      </c>
    </row>
    <row r="313" spans="2:5" ht="15" customHeight="1">
      <c r="B313" s="150">
        <v>45810</v>
      </c>
      <c r="C313" s="158">
        <v>1000.0011</v>
      </c>
      <c r="D313" s="147">
        <v>0.1492</v>
      </c>
      <c r="E313" s="147">
        <v>0.1492</v>
      </c>
    </row>
    <row r="314" spans="2:5" ht="15" customHeight="1">
      <c r="B314" s="150">
        <v>45811</v>
      </c>
      <c r="C314" s="158">
        <v>1000.0001</v>
      </c>
      <c r="D314" s="147">
        <v>0.1452</v>
      </c>
      <c r="E314" s="147">
        <v>0.1452</v>
      </c>
    </row>
    <row r="315" spans="2:5" ht="15" customHeight="1">
      <c r="B315" s="150">
        <v>45812</v>
      </c>
      <c r="C315" s="158">
        <v>1000.0012</v>
      </c>
      <c r="D315" s="147">
        <v>0.1482</v>
      </c>
      <c r="E315" s="147">
        <v>0.1482</v>
      </c>
    </row>
    <row r="316" spans="2:5" ht="15" customHeight="1">
      <c r="B316" s="150">
        <v>45813</v>
      </c>
      <c r="C316" s="158">
        <v>1000.0012</v>
      </c>
      <c r="D316" s="147">
        <v>0.14829999999999999</v>
      </c>
      <c r="E316" s="147">
        <v>0.14829999999999999</v>
      </c>
    </row>
    <row r="317" spans="2:5" ht="15" customHeight="1">
      <c r="B317" s="150">
        <v>45814</v>
      </c>
      <c r="C317" s="158">
        <v>1000.0019</v>
      </c>
      <c r="D317" s="147">
        <v>0.1414</v>
      </c>
      <c r="E317" s="147">
        <v>0.1414</v>
      </c>
    </row>
    <row r="318" spans="2:5" ht="15" customHeight="1">
      <c r="B318" s="150">
        <v>45815</v>
      </c>
      <c r="C318" s="158">
        <v>1000.0016000000001</v>
      </c>
      <c r="D318" s="147">
        <v>0.1424</v>
      </c>
      <c r="E318" s="147">
        <v>0.1424</v>
      </c>
    </row>
    <row r="319" spans="2:5" ht="15" customHeight="1">
      <c r="B319" s="150">
        <v>45816</v>
      </c>
      <c r="C319" s="158">
        <v>1000.0012</v>
      </c>
      <c r="D319" s="147">
        <v>0.1419</v>
      </c>
      <c r="E319" s="147">
        <v>0.1419</v>
      </c>
    </row>
    <row r="320" spans="2:5" ht="15" customHeight="1">
      <c r="B320" s="150">
        <v>45817</v>
      </c>
      <c r="C320" s="158">
        <v>1000.0009</v>
      </c>
      <c r="D320" s="147">
        <v>0.1356</v>
      </c>
      <c r="E320" s="147">
        <v>0.1356</v>
      </c>
    </row>
    <row r="321" spans="2:5" ht="15" customHeight="1">
      <c r="B321" s="150">
        <v>45818</v>
      </c>
      <c r="C321" s="158">
        <v>1000.0004</v>
      </c>
      <c r="D321" s="147">
        <v>0.13980000000000001</v>
      </c>
      <c r="E321" s="147">
        <v>0.13980000000000001</v>
      </c>
    </row>
    <row r="322" spans="2:5" ht="15" customHeight="1">
      <c r="B322" s="150">
        <v>45819</v>
      </c>
      <c r="C322" s="158">
        <v>1000</v>
      </c>
      <c r="D322" s="147">
        <v>0.1353</v>
      </c>
      <c r="E322" s="147">
        <v>0.1353</v>
      </c>
    </row>
    <row r="323" spans="2:5" ht="15" customHeight="1">
      <c r="B323" s="150">
        <v>45820</v>
      </c>
      <c r="C323" s="158">
        <v>1000</v>
      </c>
      <c r="D323" s="147">
        <v>0.13619999999999999</v>
      </c>
      <c r="E323" s="147">
        <v>0.13619999999999999</v>
      </c>
    </row>
    <row r="324" spans="2:5" ht="15" customHeight="1">
      <c r="B324" s="150">
        <v>45821</v>
      </c>
      <c r="C324" s="158">
        <v>1000.0001999999999</v>
      </c>
      <c r="D324" s="147">
        <v>0.1371</v>
      </c>
      <c r="E324" s="147">
        <v>0.1371</v>
      </c>
    </row>
    <row r="325" spans="2:5" ht="15" customHeight="1">
      <c r="B325" s="150">
        <v>45822</v>
      </c>
      <c r="C325" s="158">
        <v>1000.0001999999999</v>
      </c>
      <c r="D325" s="147">
        <v>0.13569999999999999</v>
      </c>
      <c r="E325" s="147">
        <v>0.13569999999999999</v>
      </c>
    </row>
    <row r="326" spans="2:5" ht="15" customHeight="1">
      <c r="B326" s="150">
        <v>45823</v>
      </c>
      <c r="C326" s="158">
        <v>1000.0001</v>
      </c>
      <c r="D326" s="147">
        <v>0.13569999999999999</v>
      </c>
      <c r="E326" s="147">
        <v>0.13569999999999999</v>
      </c>
    </row>
    <row r="327" spans="2:5" ht="15" customHeight="1">
      <c r="B327" s="150">
        <v>45824</v>
      </c>
      <c r="C327" s="158">
        <v>1000</v>
      </c>
      <c r="D327" s="147">
        <v>0.13420000000000001</v>
      </c>
      <c r="E327" s="147">
        <v>0.13420000000000001</v>
      </c>
    </row>
    <row r="328" spans="2:5" ht="15" customHeight="1">
      <c r="B328" s="150">
        <v>45825</v>
      </c>
      <c r="C328" s="158">
        <v>1000</v>
      </c>
      <c r="D328" s="147">
        <v>0.1336</v>
      </c>
      <c r="E328" s="147">
        <v>0.1336</v>
      </c>
    </row>
    <row r="329" spans="2:5" ht="15" customHeight="1">
      <c r="B329" s="150">
        <v>45826</v>
      </c>
      <c r="C329" s="158">
        <v>1000.0001</v>
      </c>
      <c r="D329" s="147">
        <v>0.1341</v>
      </c>
      <c r="E329" s="147">
        <v>0.1341</v>
      </c>
    </row>
    <row r="330" spans="2:5" ht="15" customHeight="1">
      <c r="B330" s="150">
        <v>45827</v>
      </c>
      <c r="C330" s="158">
        <v>1000.0001</v>
      </c>
      <c r="D330" s="147">
        <v>0.1331</v>
      </c>
      <c r="E330" s="147">
        <v>0.1331</v>
      </c>
    </row>
    <row r="331" spans="2:5" ht="15" customHeight="1">
      <c r="B331" s="150">
        <v>45828</v>
      </c>
      <c r="C331" s="158">
        <v>1000.0004</v>
      </c>
      <c r="D331" s="147">
        <v>0.13450000000000001</v>
      </c>
      <c r="E331" s="147">
        <v>0.13450000000000001</v>
      </c>
    </row>
    <row r="332" spans="2:5" ht="15" customHeight="1">
      <c r="B332" s="150">
        <v>45829</v>
      </c>
      <c r="C332" s="158">
        <v>1000.0003</v>
      </c>
      <c r="D332" s="147">
        <v>0.13500000000000001</v>
      </c>
      <c r="E332" s="147">
        <v>0.13500000000000001</v>
      </c>
    </row>
    <row r="333" spans="2:5" ht="15" customHeight="1">
      <c r="B333" s="150">
        <v>45830</v>
      </c>
      <c r="C333" s="158">
        <v>1000.0001999999999</v>
      </c>
      <c r="D333" s="147">
        <v>0.1348</v>
      </c>
      <c r="E333" s="147">
        <v>0.1348</v>
      </c>
    </row>
    <row r="334" spans="2:5" ht="15" customHeight="1">
      <c r="B334" s="150">
        <v>45831</v>
      </c>
      <c r="C334" s="158">
        <v>1000.0003</v>
      </c>
      <c r="D334" s="147">
        <v>0.13469999999999999</v>
      </c>
      <c r="E334" s="147">
        <v>0.13469999999999999</v>
      </c>
    </row>
    <row r="335" spans="2:5" ht="15" customHeight="1">
      <c r="B335" s="150">
        <v>45832</v>
      </c>
      <c r="C335" s="158">
        <v>1000.0001</v>
      </c>
      <c r="D335" s="147">
        <v>0.13370000000000001</v>
      </c>
      <c r="E335" s="147">
        <v>0.13370000000000001</v>
      </c>
    </row>
    <row r="336" spans="2:5" ht="15" customHeight="1">
      <c r="B336" s="150">
        <v>45833</v>
      </c>
      <c r="C336" s="158">
        <v>1000</v>
      </c>
      <c r="D336" s="147">
        <v>0.13439999999999999</v>
      </c>
      <c r="E336" s="147">
        <v>0.13439999999999999</v>
      </c>
    </row>
    <row r="337" spans="2:5" ht="15" customHeight="1">
      <c r="B337" s="150">
        <v>45834</v>
      </c>
      <c r="C337" s="158">
        <v>1000</v>
      </c>
      <c r="D337" s="147">
        <v>0.1338</v>
      </c>
      <c r="E337" s="147">
        <v>0.1338</v>
      </c>
    </row>
    <row r="338" spans="2:5" ht="15" customHeight="1">
      <c r="B338" s="150">
        <v>45835</v>
      </c>
      <c r="C338" s="158">
        <v>1000</v>
      </c>
      <c r="D338" s="147">
        <v>0.13489999999999999</v>
      </c>
      <c r="E338" s="147">
        <v>0.13489999999999999</v>
      </c>
    </row>
    <row r="339" spans="2:5" ht="15" customHeight="1">
      <c r="B339" s="150">
        <v>45836</v>
      </c>
      <c r="C339" s="158">
        <v>1000</v>
      </c>
      <c r="D339" s="147">
        <v>0.1416</v>
      </c>
      <c r="E339" s="147">
        <v>0.1416</v>
      </c>
    </row>
    <row r="340" spans="2:5" ht="15" customHeight="1">
      <c r="B340" s="150">
        <v>45837</v>
      </c>
      <c r="C340" s="158">
        <v>1000</v>
      </c>
      <c r="D340" s="147">
        <v>0.14169999999999999</v>
      </c>
      <c r="E340" s="147">
        <v>0.14169999999999999</v>
      </c>
    </row>
    <row r="341" spans="2:5" ht="15" customHeight="1">
      <c r="B341" s="150">
        <v>45838</v>
      </c>
      <c r="C341" s="158">
        <v>1000.0007000000001</v>
      </c>
      <c r="D341" s="147">
        <v>0.14249999999999999</v>
      </c>
      <c r="E341" s="147">
        <v>0.14249999999999999</v>
      </c>
    </row>
    <row r="342" spans="2:5" ht="15" customHeight="1">
      <c r="B342" s="150">
        <v>45839</v>
      </c>
      <c r="C342" s="158">
        <v>1000.0015</v>
      </c>
      <c r="D342" s="147">
        <v>0.1328</v>
      </c>
      <c r="E342" s="147">
        <v>0.1328</v>
      </c>
    </row>
    <row r="343" spans="2:5" ht="15" customHeight="1">
      <c r="B343" s="150">
        <v>45840</v>
      </c>
      <c r="C343" s="158">
        <v>1000.0019</v>
      </c>
      <c r="D343" s="147">
        <v>0.1328</v>
      </c>
      <c r="E343" s="147">
        <v>0.1328</v>
      </c>
    </row>
    <row r="344" spans="2:5" ht="15" customHeight="1">
      <c r="B344" s="150">
        <v>45841</v>
      </c>
      <c r="C344" s="158">
        <v>1000.0013</v>
      </c>
      <c r="D344" s="147">
        <v>0.13220000000000001</v>
      </c>
      <c r="E344" s="147">
        <v>0.13220000000000001</v>
      </c>
    </row>
    <row r="345" spans="2:5" ht="15" customHeight="1">
      <c r="B345" s="150">
        <v>45842</v>
      </c>
      <c r="C345" s="158">
        <v>1000.0021</v>
      </c>
      <c r="D345" s="147">
        <v>0.1343</v>
      </c>
      <c r="E345" s="147">
        <v>0.1343</v>
      </c>
    </row>
    <row r="346" spans="2:5" ht="15" customHeight="1">
      <c r="B346" s="150">
        <v>45843</v>
      </c>
      <c r="C346" s="158">
        <v>1000.0019</v>
      </c>
      <c r="D346" s="147">
        <v>0.13489999999999999</v>
      </c>
      <c r="E346" s="147">
        <v>0.13489999999999999</v>
      </c>
    </row>
    <row r="347" spans="2:5" ht="15" customHeight="1">
      <c r="B347" s="150">
        <v>45844</v>
      </c>
      <c r="C347" s="158">
        <v>1000.0018</v>
      </c>
      <c r="D347" s="147">
        <v>0.1346</v>
      </c>
      <c r="E347" s="147">
        <v>0.1346</v>
      </c>
    </row>
    <row r="348" spans="2:5" ht="15" customHeight="1">
      <c r="B348" s="150">
        <v>45845</v>
      </c>
      <c r="C348" s="158">
        <v>1000.0016000000001</v>
      </c>
      <c r="D348" s="147">
        <v>0.13289999999999999</v>
      </c>
      <c r="E348" s="147">
        <v>0.13289999999999999</v>
      </c>
    </row>
    <row r="349" spans="2:5" ht="15" customHeight="1">
      <c r="B349" s="150">
        <v>45846</v>
      </c>
      <c r="C349" s="158">
        <v>1000.001</v>
      </c>
      <c r="D349" s="147">
        <v>0.1326</v>
      </c>
      <c r="E349" s="147">
        <v>0.1326</v>
      </c>
    </row>
    <row r="350" spans="2:5" ht="15" customHeight="1">
      <c r="B350" s="150">
        <v>45847</v>
      </c>
      <c r="C350" s="158">
        <v>1000</v>
      </c>
      <c r="D350" s="147">
        <v>0.13800000000000001</v>
      </c>
      <c r="E350" s="147">
        <v>0.13800000000000001</v>
      </c>
    </row>
    <row r="351" spans="2:5" ht="15" customHeight="1">
      <c r="B351" s="150">
        <v>45848</v>
      </c>
      <c r="C351" s="158">
        <v>1000</v>
      </c>
      <c r="D351" s="147">
        <v>0.1396</v>
      </c>
      <c r="E351" s="147">
        <v>0.1396</v>
      </c>
    </row>
    <row r="352" spans="2:5" ht="15" customHeight="1">
      <c r="B352" s="150">
        <v>45849</v>
      </c>
      <c r="C352" s="158">
        <v>1000</v>
      </c>
      <c r="D352" s="147">
        <v>0.13589999999999999</v>
      </c>
      <c r="E352" s="147">
        <v>0.13589999999999999</v>
      </c>
    </row>
    <row r="353" spans="2:5" ht="15" customHeight="1">
      <c r="B353" s="150">
        <v>45850</v>
      </c>
      <c r="C353" s="158">
        <v>1000</v>
      </c>
      <c r="D353" s="147">
        <v>0.13819999999999999</v>
      </c>
      <c r="E353" s="147">
        <v>0.13819999999999999</v>
      </c>
    </row>
    <row r="354" spans="2:5" ht="15" customHeight="1">
      <c r="B354" s="150">
        <v>45851</v>
      </c>
      <c r="C354" s="158">
        <v>1000</v>
      </c>
      <c r="D354" s="147">
        <v>0.1376</v>
      </c>
      <c r="E354" s="147">
        <v>0.1376</v>
      </c>
    </row>
    <row r="355" spans="2:5" ht="15" customHeight="1">
      <c r="B355" s="150">
        <v>45852</v>
      </c>
      <c r="C355" s="158">
        <v>1000.0001</v>
      </c>
      <c r="D355" s="147">
        <v>0.13350000000000001</v>
      </c>
      <c r="E355" s="147">
        <v>0.13350000000000001</v>
      </c>
    </row>
    <row r="356" spans="2:5" ht="15" customHeight="1">
      <c r="B356" s="150">
        <v>45853</v>
      </c>
      <c r="C356" s="158">
        <v>1000</v>
      </c>
      <c r="D356" s="147">
        <v>0.1368</v>
      </c>
      <c r="E356" s="147">
        <v>0.1368</v>
      </c>
    </row>
    <row r="357" spans="2:5" ht="15" customHeight="1">
      <c r="B357" s="150">
        <v>45854</v>
      </c>
      <c r="C357" s="158">
        <v>1000</v>
      </c>
      <c r="D357" s="147">
        <v>0.13569999999999999</v>
      </c>
      <c r="E357" s="147">
        <v>0.13569999999999999</v>
      </c>
    </row>
    <row r="358" spans="2:5" ht="15" customHeight="1">
      <c r="B358" s="150">
        <v>45855</v>
      </c>
      <c r="C358" s="158">
        <v>1000</v>
      </c>
      <c r="D358" s="147">
        <v>0.1366</v>
      </c>
      <c r="E358" s="147">
        <v>0.1366</v>
      </c>
    </row>
    <row r="359" spans="2:5" ht="15" customHeight="1">
      <c r="B359" s="150">
        <v>45856</v>
      </c>
      <c r="C359" s="158">
        <v>1000</v>
      </c>
      <c r="D359" s="147">
        <v>0.13569999999999999</v>
      </c>
      <c r="E359" s="147">
        <v>0.13569999999999999</v>
      </c>
    </row>
    <row r="360" spans="2:5" ht="15" customHeight="1">
      <c r="B360" s="150">
        <v>45857</v>
      </c>
      <c r="C360" s="158">
        <v>1000</v>
      </c>
      <c r="D360" s="147">
        <v>0.1376</v>
      </c>
      <c r="E360" s="147">
        <v>0.1376</v>
      </c>
    </row>
    <row r="361" spans="2:5" ht="15" customHeight="1">
      <c r="B361" s="150">
        <v>45858</v>
      </c>
      <c r="C361" s="158">
        <v>1000</v>
      </c>
      <c r="D361" s="147">
        <v>0.13650000000000001</v>
      </c>
      <c r="E361" s="147">
        <v>0.13650000000000001</v>
      </c>
    </row>
    <row r="362" spans="2:5" ht="15" customHeight="1">
      <c r="B362" s="150">
        <v>45859</v>
      </c>
      <c r="C362" s="158">
        <v>1000</v>
      </c>
      <c r="D362" s="147">
        <v>0.14149999999999999</v>
      </c>
      <c r="E362" s="147">
        <v>0.14149999999999999</v>
      </c>
    </row>
    <row r="363" spans="2:5" ht="15" customHeight="1">
      <c r="B363" s="150">
        <v>45860</v>
      </c>
      <c r="C363" s="158">
        <v>1000</v>
      </c>
      <c r="D363" s="147">
        <v>0.14710000000000001</v>
      </c>
      <c r="E363" s="147">
        <v>0.14710000000000001</v>
      </c>
    </row>
    <row r="364" spans="2:5" ht="15" customHeight="1">
      <c r="B364" s="150">
        <v>45861</v>
      </c>
      <c r="C364" s="158">
        <v>1000</v>
      </c>
      <c r="D364" s="147">
        <v>0.14649999999999999</v>
      </c>
      <c r="E364" s="147">
        <v>0.14649999999999999</v>
      </c>
    </row>
    <row r="365" spans="2:5" ht="15" customHeight="1">
      <c r="B365" s="150">
        <v>45862</v>
      </c>
      <c r="C365" s="158">
        <v>1000</v>
      </c>
      <c r="D365" s="147">
        <v>0.14030000000000001</v>
      </c>
      <c r="E365" s="147">
        <v>0.14030000000000001</v>
      </c>
    </row>
    <row r="366" spans="2:5" ht="15" customHeight="1">
      <c r="B366" s="150">
        <v>45863</v>
      </c>
      <c r="C366" s="158">
        <v>1000.0001</v>
      </c>
      <c r="D366" s="147">
        <v>0.13639999999999999</v>
      </c>
      <c r="E366" s="147">
        <v>0.13639999999999999</v>
      </c>
    </row>
    <row r="367" spans="2:5" ht="15" customHeight="1">
      <c r="B367" s="150">
        <v>45864</v>
      </c>
      <c r="C367" s="158">
        <v>1000.0001</v>
      </c>
      <c r="D367" s="147">
        <v>0.1384</v>
      </c>
      <c r="E367" s="147">
        <v>0.1384</v>
      </c>
    </row>
    <row r="368" spans="2:5" ht="15" customHeight="1">
      <c r="B368" s="150">
        <v>45865</v>
      </c>
      <c r="C368" s="158">
        <v>1000</v>
      </c>
      <c r="D368" s="147">
        <v>0.1381</v>
      </c>
      <c r="E368" s="147">
        <v>0.1381</v>
      </c>
    </row>
    <row r="369" spans="2:5" ht="15" customHeight="1">
      <c r="B369" s="150">
        <v>45866</v>
      </c>
      <c r="C369" s="158">
        <v>1000</v>
      </c>
      <c r="D369" s="147">
        <v>0.13450000000000001</v>
      </c>
      <c r="E369" s="147">
        <v>0.13450000000000001</v>
      </c>
    </row>
    <row r="370" spans="2:5" ht="15" customHeight="1">
      <c r="B370" s="150">
        <v>45867</v>
      </c>
      <c r="C370" s="158">
        <v>1000</v>
      </c>
      <c r="D370" s="147">
        <v>0.1363</v>
      </c>
      <c r="E370" s="147">
        <v>0.1363</v>
      </c>
    </row>
    <row r="371" spans="2:5" ht="15" customHeight="1">
      <c r="B371" s="150">
        <v>45868</v>
      </c>
      <c r="C371" s="158">
        <v>1000</v>
      </c>
      <c r="D371" s="147">
        <v>0.1358</v>
      </c>
      <c r="E371" s="147">
        <v>0.1358</v>
      </c>
    </row>
    <row r="372" spans="2:5" ht="15" customHeight="1">
      <c r="B372" s="150">
        <v>45869</v>
      </c>
      <c r="C372" s="158">
        <v>1000.0003</v>
      </c>
      <c r="D372" s="147">
        <v>0.1401</v>
      </c>
      <c r="E372" s="147">
        <v>0.1401</v>
      </c>
    </row>
    <row r="373" spans="2:5" ht="15" customHeight="1">
      <c r="B373" s="150">
        <v>45870</v>
      </c>
      <c r="C373" s="158">
        <v>1000.0001999999999</v>
      </c>
      <c r="D373" s="147">
        <v>0.1363</v>
      </c>
      <c r="E373" s="147">
        <v>0.1363</v>
      </c>
    </row>
    <row r="374" spans="2:5" ht="15" customHeight="1">
      <c r="B374" s="150">
        <v>45871</v>
      </c>
      <c r="C374" s="158">
        <v>1000.0001</v>
      </c>
      <c r="D374" s="147">
        <v>0.1384</v>
      </c>
      <c r="E374" s="147">
        <v>0.1384</v>
      </c>
    </row>
    <row r="375" spans="2:5" ht="15" customHeight="1">
      <c r="B375" s="150">
        <v>45872</v>
      </c>
      <c r="C375" s="158">
        <v>1000.0001</v>
      </c>
      <c r="D375" s="147">
        <v>0.1381</v>
      </c>
      <c r="E375" s="147">
        <v>0.1381</v>
      </c>
    </row>
    <row r="376" spans="2:5" ht="15" customHeight="1">
      <c r="B376" s="150">
        <v>45873</v>
      </c>
      <c r="C376" s="158">
        <v>1000</v>
      </c>
      <c r="D376" s="147">
        <v>0.1341</v>
      </c>
      <c r="E376" s="147">
        <v>0.1341</v>
      </c>
    </row>
    <row r="377" spans="2:5" ht="15" customHeight="1">
      <c r="B377" s="150">
        <v>45874</v>
      </c>
      <c r="C377" s="158">
        <v>1000</v>
      </c>
      <c r="D377" s="147">
        <v>0.1343</v>
      </c>
      <c r="E377" s="147">
        <v>0.1343</v>
      </c>
    </row>
    <row r="378" spans="2:5" ht="15" customHeight="1">
      <c r="B378" s="150">
        <v>45875</v>
      </c>
      <c r="C378" s="158">
        <v>1000</v>
      </c>
      <c r="D378" s="147">
        <v>0.13320000000000001</v>
      </c>
      <c r="E378" s="147">
        <v>0.13320000000000001</v>
      </c>
    </row>
    <row r="379" spans="2:5" ht="15" customHeight="1">
      <c r="B379" s="150">
        <v>45876</v>
      </c>
      <c r="C379" s="158">
        <v>1000</v>
      </c>
      <c r="D379" s="147">
        <v>0.13800000000000001</v>
      </c>
      <c r="E379" s="147">
        <v>0.13800000000000001</v>
      </c>
    </row>
    <row r="380" spans="2:5" ht="15" customHeight="1">
      <c r="B380" s="150">
        <v>45877</v>
      </c>
      <c r="C380" s="158">
        <v>1000</v>
      </c>
      <c r="D380" s="147">
        <v>0.13980000000000001</v>
      </c>
      <c r="E380" s="147">
        <v>0.13980000000000001</v>
      </c>
    </row>
    <row r="381" spans="2:5" ht="15" customHeight="1">
      <c r="B381" s="150">
        <v>45878</v>
      </c>
      <c r="C381" s="158">
        <v>1000</v>
      </c>
      <c r="D381" s="147">
        <v>0.1409</v>
      </c>
      <c r="E381" s="147">
        <v>0.1409</v>
      </c>
    </row>
    <row r="382" spans="2:5" ht="15" customHeight="1">
      <c r="B382" s="150">
        <v>45879</v>
      </c>
      <c r="C382" s="158">
        <v>1000</v>
      </c>
      <c r="D382" s="147">
        <v>0.14080000000000001</v>
      </c>
      <c r="E382" s="147">
        <v>0.14080000000000001</v>
      </c>
    </row>
    <row r="383" spans="2:5" ht="15" customHeight="1">
      <c r="B383" s="150">
        <v>45880</v>
      </c>
      <c r="C383" s="158">
        <v>1000</v>
      </c>
      <c r="D383" s="147">
        <v>0.1366</v>
      </c>
      <c r="E383" s="147">
        <v>0.1366</v>
      </c>
    </row>
    <row r="384" spans="2:5" ht="15" customHeight="1">
      <c r="B384" s="150">
        <v>45881</v>
      </c>
      <c r="C384" s="158">
        <v>1000</v>
      </c>
      <c r="D384" s="147">
        <v>0.13789999999999999</v>
      </c>
      <c r="E384" s="147">
        <v>0.13789999999999999</v>
      </c>
    </row>
    <row r="385" spans="2:5" ht="15" customHeight="1">
      <c r="B385" s="150">
        <v>45882</v>
      </c>
      <c r="C385" s="158">
        <v>1000</v>
      </c>
      <c r="D385" s="147">
        <v>0.13789999999999999</v>
      </c>
      <c r="E385" s="147">
        <v>0.13789999999999999</v>
      </c>
    </row>
    <row r="386" spans="2:5" ht="15" customHeight="1">
      <c r="B386" s="150">
        <v>45883</v>
      </c>
      <c r="C386" s="158">
        <v>1000.0006</v>
      </c>
      <c r="D386" s="147">
        <v>0.13780000000000001</v>
      </c>
      <c r="E386" s="147">
        <v>0.13780000000000001</v>
      </c>
    </row>
    <row r="387" spans="2:5" ht="15" customHeight="1">
      <c r="B387" s="150">
        <v>45884</v>
      </c>
      <c r="C387" s="158">
        <v>1000.0005</v>
      </c>
      <c r="D387" s="147">
        <v>0.1386</v>
      </c>
      <c r="E387" s="147">
        <v>0.1386</v>
      </c>
    </row>
    <row r="388" spans="2:5" ht="15" customHeight="1">
      <c r="B388" s="150">
        <v>45885</v>
      </c>
      <c r="C388" s="158">
        <v>1000.0005</v>
      </c>
      <c r="D388" s="147">
        <v>0.13730000000000001</v>
      </c>
      <c r="E388" s="147">
        <v>0.13730000000000001</v>
      </c>
    </row>
    <row r="389" spans="2:5" ht="15" customHeight="1">
      <c r="B389" s="150">
        <v>45886</v>
      </c>
      <c r="C389" s="158">
        <v>1000.0005</v>
      </c>
      <c r="D389" s="147">
        <v>0.13830000000000001</v>
      </c>
      <c r="E389" s="147">
        <v>0.13830000000000001</v>
      </c>
    </row>
    <row r="390" spans="2:5" ht="15" customHeight="1">
      <c r="B390" s="150">
        <v>45887</v>
      </c>
      <c r="C390" s="158">
        <v>1000.0009</v>
      </c>
      <c r="D390" s="147">
        <v>0.1386</v>
      </c>
      <c r="E390" s="147">
        <v>0.1386</v>
      </c>
    </row>
    <row r="391" spans="2:5" ht="15" customHeight="1">
      <c r="B391" s="150">
        <v>45888</v>
      </c>
      <c r="C391" s="158">
        <v>1000</v>
      </c>
      <c r="D391" s="147">
        <v>0.1358</v>
      </c>
      <c r="E391" s="147">
        <v>0.1358</v>
      </c>
    </row>
    <row r="392" spans="2:5" ht="15" customHeight="1">
      <c r="B392" s="150">
        <v>45889</v>
      </c>
      <c r="C392" s="158">
        <v>1000.0001999999999</v>
      </c>
      <c r="D392" s="147">
        <v>0.1391</v>
      </c>
      <c r="E392" s="147">
        <v>0.1391</v>
      </c>
    </row>
    <row r="393" spans="2:5" ht="15" customHeight="1">
      <c r="B393" s="150">
        <v>45890</v>
      </c>
      <c r="C393" s="158">
        <v>1000</v>
      </c>
      <c r="D393" s="147">
        <v>0.1431</v>
      </c>
      <c r="E393" s="147">
        <v>0.1431</v>
      </c>
    </row>
    <row r="394" spans="2:5" ht="15" customHeight="1">
      <c r="B394" s="150">
        <v>45891</v>
      </c>
      <c r="C394" s="158">
        <v>1000</v>
      </c>
      <c r="D394" s="147">
        <v>0.1414</v>
      </c>
      <c r="E394" s="147">
        <v>0.1414</v>
      </c>
    </row>
    <row r="395" spans="2:5" ht="15" customHeight="1">
      <c r="B395" s="150">
        <v>45892</v>
      </c>
      <c r="C395" s="158">
        <v>1000</v>
      </c>
      <c r="D395" s="147">
        <v>0.1421</v>
      </c>
      <c r="E395" s="147">
        <v>0.1421</v>
      </c>
    </row>
    <row r="396" spans="2:5" ht="15" customHeight="1">
      <c r="B396" s="150">
        <v>45893</v>
      </c>
      <c r="C396" s="158">
        <v>1000</v>
      </c>
      <c r="D396" s="147">
        <v>0.14169999999999999</v>
      </c>
      <c r="E396" s="147">
        <v>0.14169999999999999</v>
      </c>
    </row>
    <row r="397" spans="2:5" ht="15" customHeight="1">
      <c r="B397" s="150">
        <v>45894</v>
      </c>
      <c r="C397" s="158">
        <v>1000</v>
      </c>
      <c r="D397" s="147">
        <v>0.1381</v>
      </c>
      <c r="E397" s="147">
        <v>0.1381</v>
      </c>
    </row>
    <row r="398" spans="2:5" ht="15" customHeight="1">
      <c r="B398" s="150">
        <v>45895</v>
      </c>
      <c r="C398" s="158">
        <v>1000</v>
      </c>
      <c r="D398" s="147">
        <v>0.1371</v>
      </c>
      <c r="E398" s="147">
        <v>0.1371</v>
      </c>
    </row>
    <row r="399" spans="2:5" ht="15" customHeight="1">
      <c r="B399" s="150">
        <v>45896</v>
      </c>
      <c r="C399" s="158">
        <v>1000</v>
      </c>
      <c r="D399" s="147">
        <v>0.13819999999999999</v>
      </c>
      <c r="E399" s="147">
        <v>0.13819999999999999</v>
      </c>
    </row>
    <row r="400" spans="2:5" ht="15" customHeight="1">
      <c r="B400" s="150">
        <v>45897</v>
      </c>
      <c r="C400" s="158">
        <v>1000</v>
      </c>
      <c r="D400" s="147">
        <v>0.13650000000000001</v>
      </c>
      <c r="E400" s="147">
        <v>0.13650000000000001</v>
      </c>
    </row>
    <row r="401" spans="2:5" ht="15" customHeight="1">
      <c r="B401" s="150">
        <v>45898</v>
      </c>
      <c r="C401" s="158">
        <v>1000</v>
      </c>
      <c r="D401" s="147">
        <v>0.1384</v>
      </c>
      <c r="E401" s="147">
        <v>0.1384</v>
      </c>
    </row>
    <row r="402" spans="2:5" ht="15" customHeight="1">
      <c r="B402" s="150">
        <v>45899</v>
      </c>
      <c r="C402" s="158">
        <v>1000</v>
      </c>
      <c r="D402" s="147">
        <v>0.13930000000000001</v>
      </c>
      <c r="E402" s="147">
        <v>0.13930000000000001</v>
      </c>
    </row>
    <row r="403" spans="2:5" ht="15" customHeight="1">
      <c r="B403" s="150">
        <v>45900</v>
      </c>
      <c r="C403" s="158">
        <v>1000</v>
      </c>
      <c r="D403" s="147">
        <v>0.1399</v>
      </c>
      <c r="E403" s="147">
        <v>0.1399</v>
      </c>
    </row>
    <row r="404" spans="2:5" ht="15" customHeight="1">
      <c r="B404" s="150">
        <v>45901</v>
      </c>
      <c r="C404" s="158">
        <v>1000.0001</v>
      </c>
      <c r="D404" s="147">
        <v>0.1358</v>
      </c>
      <c r="E404" s="147">
        <v>0.1358</v>
      </c>
    </row>
    <row r="405" spans="2:5" ht="15" customHeight="1">
      <c r="B405" s="150">
        <v>45902</v>
      </c>
      <c r="C405" s="158">
        <v>1000</v>
      </c>
      <c r="D405" s="147">
        <v>0.1348</v>
      </c>
      <c r="E405" s="147">
        <v>0.1348</v>
      </c>
    </row>
    <row r="406" spans="2:5" ht="15" customHeight="1">
      <c r="B406" s="150">
        <v>45903</v>
      </c>
      <c r="C406" s="158">
        <v>1000</v>
      </c>
      <c r="D406" s="147">
        <v>0.1358</v>
      </c>
      <c r="E406" s="147">
        <v>0.1358</v>
      </c>
    </row>
    <row r="407" spans="2:5" ht="15" customHeight="1">
      <c r="B407" s="150">
        <v>45904</v>
      </c>
      <c r="C407" s="158">
        <v>1000.0003</v>
      </c>
      <c r="D407" s="147">
        <v>0.13700000000000001</v>
      </c>
      <c r="E407" s="147">
        <v>0.13700000000000001</v>
      </c>
    </row>
    <row r="408" spans="2:5" ht="15" customHeight="1">
      <c r="B408" s="150">
        <v>45905</v>
      </c>
      <c r="C408" s="158">
        <v>1000.0024</v>
      </c>
      <c r="D408" s="147">
        <v>0.1384</v>
      </c>
      <c r="E408" s="147">
        <v>0.1384</v>
      </c>
    </row>
    <row r="409" spans="2:5" ht="15" customHeight="1">
      <c r="B409" s="150">
        <v>45906</v>
      </c>
      <c r="C409" s="158">
        <v>1000.0012</v>
      </c>
      <c r="D409" s="147">
        <v>0.13719999999999999</v>
      </c>
      <c r="E409" s="147">
        <v>0.13719999999999999</v>
      </c>
    </row>
    <row r="410" spans="2:5" ht="15" customHeight="1">
      <c r="B410" s="150">
        <v>45907</v>
      </c>
      <c r="C410" s="158">
        <v>1000</v>
      </c>
      <c r="D410" s="147">
        <v>0.13850000000000001</v>
      </c>
      <c r="E410" s="147">
        <v>0.13850000000000001</v>
      </c>
    </row>
    <row r="411" spans="2:5" ht="15" customHeight="1">
      <c r="B411" s="150">
        <v>45908</v>
      </c>
      <c r="C411" s="158">
        <v>1000</v>
      </c>
      <c r="D411" s="147">
        <v>0.13569999999999999</v>
      </c>
      <c r="E411" s="147">
        <v>0.13569999999999999</v>
      </c>
    </row>
    <row r="412" spans="2:5" ht="15" customHeight="1">
      <c r="B412" s="150">
        <v>45909</v>
      </c>
      <c r="C412" s="158">
        <v>1000</v>
      </c>
      <c r="D412" s="147">
        <v>0.13919999999999999</v>
      </c>
      <c r="E412" s="147">
        <v>0.13919999999999999</v>
      </c>
    </row>
    <row r="413" spans="2:5" ht="15" customHeight="1">
      <c r="B413" s="150">
        <v>45910</v>
      </c>
      <c r="C413" s="158">
        <v>1000</v>
      </c>
      <c r="D413" s="147">
        <v>0.13880000000000001</v>
      </c>
      <c r="E413" s="147">
        <v>0.13880000000000001</v>
      </c>
    </row>
    <row r="414" spans="2:5" ht="15" customHeight="1">
      <c r="B414" s="150">
        <v>45911</v>
      </c>
      <c r="C414" s="158">
        <v>1000</v>
      </c>
      <c r="D414" s="147">
        <v>0.1356</v>
      </c>
      <c r="E414" s="147">
        <v>0.1356</v>
      </c>
    </row>
    <row r="415" spans="2:5" ht="15" customHeight="1">
      <c r="B415" s="150">
        <v>45912</v>
      </c>
      <c r="C415" s="158">
        <v>1000</v>
      </c>
      <c r="D415" s="147">
        <v>0.13930000000000001</v>
      </c>
      <c r="E415" s="147">
        <v>0.13930000000000001</v>
      </c>
    </row>
    <row r="416" spans="2:5" ht="15" customHeight="1">
      <c r="B416" s="150">
        <v>45913</v>
      </c>
      <c r="C416" s="158">
        <v>1000</v>
      </c>
      <c r="D416" s="147">
        <v>0.13969999999999999</v>
      </c>
      <c r="E416" s="147">
        <v>0.13969999999999999</v>
      </c>
    </row>
    <row r="417" spans="2:5" ht="15" customHeight="1">
      <c r="B417" s="150">
        <v>45914</v>
      </c>
      <c r="C417" s="158">
        <v>1000</v>
      </c>
      <c r="D417" s="147">
        <v>0.13930000000000001</v>
      </c>
      <c r="E417" s="147">
        <v>0.13930000000000001</v>
      </c>
    </row>
    <row r="418" spans="2:5" ht="15" customHeight="1">
      <c r="B418" s="150">
        <v>45915</v>
      </c>
      <c r="C418" s="158">
        <v>1000</v>
      </c>
      <c r="D418" s="147">
        <v>0.13700000000000001</v>
      </c>
      <c r="E418" s="147">
        <v>0.13700000000000001</v>
      </c>
    </row>
    <row r="419" spans="2:5" ht="15" customHeight="1">
      <c r="B419" s="150">
        <v>45916</v>
      </c>
      <c r="C419" s="158">
        <v>1000.0001999999999</v>
      </c>
      <c r="D419" s="147">
        <v>0.14000000000000001</v>
      </c>
      <c r="E419" s="147">
        <v>0.14000000000000001</v>
      </c>
    </row>
    <row r="420" spans="2:5" ht="15" customHeight="1">
      <c r="B420" s="150">
        <v>45917</v>
      </c>
      <c r="C420" s="158">
        <v>1000.0001</v>
      </c>
      <c r="D420" s="147">
        <v>0.1406</v>
      </c>
      <c r="E420" s="147">
        <v>0.1406</v>
      </c>
    </row>
    <row r="421" spans="2:5" ht="15" customHeight="1">
      <c r="B421" s="150">
        <v>45918</v>
      </c>
      <c r="C421" s="158">
        <v>1000.0004</v>
      </c>
      <c r="D421" s="147">
        <v>0.1434</v>
      </c>
      <c r="E421" s="147">
        <v>0.1434</v>
      </c>
    </row>
    <row r="422" spans="2:5" ht="15" customHeight="1">
      <c r="B422" s="150">
        <v>45919</v>
      </c>
      <c r="C422" s="158">
        <v>1000.0001</v>
      </c>
      <c r="D422" s="147">
        <v>0.14180000000000001</v>
      </c>
      <c r="E422" s="147">
        <v>0.14180000000000001</v>
      </c>
    </row>
    <row r="423" spans="2:5" ht="15" customHeight="1">
      <c r="B423" s="150">
        <v>45920</v>
      </c>
      <c r="C423" s="158">
        <v>1000.0001</v>
      </c>
      <c r="D423" s="147">
        <v>0.1419</v>
      </c>
      <c r="E423" s="147">
        <v>0.1419</v>
      </c>
    </row>
    <row r="424" spans="2:5" ht="15" customHeight="1">
      <c r="B424" s="150">
        <v>45921</v>
      </c>
      <c r="C424" s="158">
        <v>1000</v>
      </c>
      <c r="D424" s="147">
        <v>0.1421</v>
      </c>
      <c r="E424" s="147">
        <v>0.1421</v>
      </c>
    </row>
    <row r="425" spans="2:5" ht="15" customHeight="1">
      <c r="B425" s="150">
        <v>45922</v>
      </c>
      <c r="C425" s="158">
        <v>1000</v>
      </c>
      <c r="D425" s="147">
        <v>0.1424</v>
      </c>
      <c r="E425" s="147">
        <v>0.1424</v>
      </c>
    </row>
    <row r="426" spans="2:5" ht="15" customHeight="1">
      <c r="B426" s="150">
        <v>45923</v>
      </c>
      <c r="C426" s="158">
        <v>1000</v>
      </c>
      <c r="D426" s="147">
        <v>0.1419</v>
      </c>
      <c r="E426" s="147">
        <v>0.1419</v>
      </c>
    </row>
    <row r="427" spans="2:5" ht="15" customHeight="1">
      <c r="B427" s="150">
        <v>45924</v>
      </c>
      <c r="C427" s="158">
        <v>1000</v>
      </c>
      <c r="D427" s="147">
        <v>0.1401</v>
      </c>
      <c r="E427" s="147">
        <v>0.1401</v>
      </c>
    </row>
    <row r="428" spans="2:5" ht="15" customHeight="1">
      <c r="B428" s="150">
        <v>45925</v>
      </c>
      <c r="C428" s="158">
        <v>1000.0001999999999</v>
      </c>
      <c r="D428" s="147">
        <v>0.1426</v>
      </c>
      <c r="E428" s="147">
        <v>0.1426</v>
      </c>
    </row>
    <row r="429" spans="2:5" ht="15" customHeight="1">
      <c r="B429" s="150">
        <v>45926</v>
      </c>
      <c r="C429" s="158">
        <v>1000</v>
      </c>
      <c r="D429" s="147">
        <v>0.14030000000000001</v>
      </c>
      <c r="E429" s="147">
        <v>0.14030000000000001</v>
      </c>
    </row>
    <row r="430" spans="2:5" ht="15" customHeight="1">
      <c r="B430" s="150">
        <v>45927</v>
      </c>
      <c r="C430" s="158">
        <v>1000</v>
      </c>
      <c r="D430" s="147">
        <v>0.14069999999999999</v>
      </c>
      <c r="E430" s="147">
        <v>0.14069999999999999</v>
      </c>
    </row>
    <row r="431" spans="2:5" ht="15" customHeight="1">
      <c r="B431" s="150">
        <v>45928</v>
      </c>
      <c r="C431" s="158">
        <v>1000</v>
      </c>
      <c r="D431" s="147">
        <v>0.14099999999999999</v>
      </c>
      <c r="E431" s="147">
        <v>0.14099999999999999</v>
      </c>
    </row>
    <row r="432" spans="2:5" ht="15" customHeight="1">
      <c r="B432" s="150">
        <v>45929</v>
      </c>
      <c r="C432" s="158">
        <v>1000.0001</v>
      </c>
      <c r="D432" s="147">
        <v>0.1416</v>
      </c>
      <c r="E432" s="147">
        <v>0.1416</v>
      </c>
    </row>
    <row r="433" spans="2:5" ht="15" customHeight="1">
      <c r="B433" s="150">
        <v>45930</v>
      </c>
      <c r="C433" s="158">
        <v>1000.0008</v>
      </c>
      <c r="D433" s="147">
        <v>0.1449</v>
      </c>
      <c r="E433" s="147">
        <v>0.1449</v>
      </c>
    </row>
    <row r="434" spans="2:5" ht="15" customHeight="1">
      <c r="B434" s="150">
        <v>45931</v>
      </c>
      <c r="C434" s="158">
        <v>1000.0005</v>
      </c>
      <c r="D434" s="147">
        <v>0.1384</v>
      </c>
      <c r="E434" s="147">
        <v>0.1384</v>
      </c>
    </row>
    <row r="435" spans="2:5" ht="15" customHeight="1">
      <c r="B435" s="150">
        <v>45932</v>
      </c>
      <c r="C435" s="158">
        <v>1000.0005</v>
      </c>
      <c r="D435" s="147">
        <v>0.13850000000000001</v>
      </c>
      <c r="E435" s="147">
        <v>0.13850000000000001</v>
      </c>
    </row>
    <row r="436" spans="2:5" ht="15" customHeight="1">
      <c r="B436" s="150">
        <v>45933</v>
      </c>
      <c r="C436" s="158">
        <v>1000.0004</v>
      </c>
      <c r="D436" s="147">
        <v>0.13739999999999999</v>
      </c>
      <c r="E436" s="147">
        <v>0.13739999999999999</v>
      </c>
    </row>
    <row r="437" spans="2:5" ht="15" customHeight="1">
      <c r="B437" s="150">
        <v>45934</v>
      </c>
      <c r="C437" s="158">
        <v>1000.0003</v>
      </c>
      <c r="D437" s="147">
        <v>0.13750000000000001</v>
      </c>
      <c r="E437" s="147">
        <v>0.13750000000000001</v>
      </c>
    </row>
    <row r="438" spans="2:5" ht="15" customHeight="1">
      <c r="B438" s="150">
        <v>45935</v>
      </c>
      <c r="C438" s="158">
        <v>1000.0003</v>
      </c>
      <c r="D438" s="147">
        <v>0.13750000000000001</v>
      </c>
      <c r="E438" s="147">
        <v>0.13750000000000001</v>
      </c>
    </row>
    <row r="439" spans="2:5" ht="15" customHeight="1">
      <c r="B439" s="150">
        <v>45936</v>
      </c>
      <c r="C439" s="158">
        <v>1000.0003</v>
      </c>
      <c r="D439" s="147">
        <v>0.13439999999999999</v>
      </c>
      <c r="E439" s="147">
        <v>0.13439999999999999</v>
      </c>
    </row>
    <row r="440" spans="2:5" ht="15" customHeight="1">
      <c r="B440" s="150">
        <v>45937</v>
      </c>
      <c r="C440" s="158">
        <v>1000.0003</v>
      </c>
      <c r="D440" s="147">
        <v>0.13789999999999999</v>
      </c>
      <c r="E440" s="147">
        <v>0.13789999999999999</v>
      </c>
    </row>
    <row r="441" spans="2:5" ht="15" customHeight="1">
      <c r="B441" s="150">
        <v>45938</v>
      </c>
      <c r="C441" s="158">
        <v>1000.0001999999999</v>
      </c>
      <c r="D441" s="147">
        <v>0.1351</v>
      </c>
      <c r="E441" s="147">
        <v>0.1351</v>
      </c>
    </row>
    <row r="442" spans="2:5" ht="15" customHeight="1">
      <c r="B442" s="150">
        <v>45939</v>
      </c>
      <c r="C442" s="158">
        <v>1000.0001</v>
      </c>
      <c r="D442" s="147">
        <v>0.1431</v>
      </c>
      <c r="E442" s="147">
        <v>0.1431</v>
      </c>
    </row>
    <row r="443" spans="2:5" ht="15" customHeight="1">
      <c r="B443" s="150">
        <v>45940</v>
      </c>
      <c r="C443" s="158">
        <v>1000</v>
      </c>
      <c r="D443" s="147">
        <v>0.14580000000000001</v>
      </c>
      <c r="E443" s="147">
        <v>0.14580000000000001</v>
      </c>
    </row>
    <row r="444" spans="2:5" ht="15" customHeight="1">
      <c r="B444" s="150">
        <v>45941</v>
      </c>
      <c r="C444" s="158">
        <v>1000.0001</v>
      </c>
      <c r="D444" s="147">
        <v>0.14299999999999999</v>
      </c>
      <c r="E444" s="147">
        <v>0.14299999999999999</v>
      </c>
    </row>
    <row r="445" spans="2:5" ht="15" customHeight="1">
      <c r="B445" s="150">
        <v>45942</v>
      </c>
      <c r="C445" s="158">
        <v>1000.0001</v>
      </c>
      <c r="D445" s="147">
        <v>0.14319999999999999</v>
      </c>
      <c r="E445" s="147">
        <v>0.14319999999999999</v>
      </c>
    </row>
    <row r="446" spans="2:5" ht="15" customHeight="1">
      <c r="B446" s="150">
        <v>45943</v>
      </c>
      <c r="C446" s="158">
        <v>1000</v>
      </c>
      <c r="D446" s="147">
        <v>0.13869999999999999</v>
      </c>
      <c r="E446" s="147">
        <v>0.13869999999999999</v>
      </c>
    </row>
    <row r="447" spans="2:5" ht="15" customHeight="1">
      <c r="B447" s="150">
        <v>45944</v>
      </c>
      <c r="C447" s="158">
        <v>1000</v>
      </c>
      <c r="D447" s="147">
        <v>0.13600000000000001</v>
      </c>
      <c r="E447" s="147">
        <v>0.13600000000000001</v>
      </c>
    </row>
    <row r="448" spans="2:5" ht="15" customHeight="1">
      <c r="B448" s="150">
        <v>45945</v>
      </c>
      <c r="C448" s="158">
        <v>1000</v>
      </c>
      <c r="D448" s="147">
        <v>0.13589999999999999</v>
      </c>
      <c r="E448" s="147">
        <v>0.13589999999999999</v>
      </c>
    </row>
    <row r="449" spans="2:5" ht="15" customHeight="1">
      <c r="B449" s="150">
        <v>45946</v>
      </c>
      <c r="C449" s="158">
        <v>1000</v>
      </c>
      <c r="D449" s="147">
        <v>0.13830000000000001</v>
      </c>
      <c r="E449" s="147">
        <v>0.13830000000000001</v>
      </c>
    </row>
    <row r="450" spans="2:5" ht="15" customHeight="1">
      <c r="B450" s="150">
        <v>45947</v>
      </c>
      <c r="C450" s="158">
        <v>1000</v>
      </c>
      <c r="D450" s="147">
        <v>0.14269999999999999</v>
      </c>
      <c r="E450" s="147">
        <v>0.14269999999999999</v>
      </c>
    </row>
    <row r="451" spans="2:5" ht="15" customHeight="1">
      <c r="B451" s="150">
        <v>45948</v>
      </c>
      <c r="C451" s="158">
        <v>1000</v>
      </c>
      <c r="D451" s="147">
        <v>0.14560000000000001</v>
      </c>
      <c r="E451" s="147">
        <v>0.14560000000000001</v>
      </c>
    </row>
    <row r="452" spans="2:5" ht="15" customHeight="1">
      <c r="B452" s="150">
        <v>45949</v>
      </c>
      <c r="C452" s="158">
        <v>1000</v>
      </c>
      <c r="D452" s="147">
        <v>0.14480000000000001</v>
      </c>
      <c r="E452" s="147">
        <v>0.14480000000000001</v>
      </c>
    </row>
    <row r="453" spans="2:5" ht="15" customHeight="1">
      <c r="B453" s="150">
        <v>45950</v>
      </c>
      <c r="C453" s="158">
        <v>1000</v>
      </c>
      <c r="D453" s="147">
        <v>0.1414</v>
      </c>
      <c r="E453" s="147">
        <v>0.1414</v>
      </c>
    </row>
    <row r="454" spans="2:5" ht="15" customHeight="1">
      <c r="B454" s="150">
        <v>45951</v>
      </c>
      <c r="C454" s="158">
        <v>1000</v>
      </c>
      <c r="D454" s="147">
        <v>0.14269999999999999</v>
      </c>
      <c r="E454" s="147">
        <v>0.14269999999999999</v>
      </c>
    </row>
    <row r="455" spans="2:5" ht="15" customHeight="1">
      <c r="B455" s="150">
        <v>45952</v>
      </c>
      <c r="C455" s="158">
        <v>1000</v>
      </c>
      <c r="D455" s="147">
        <v>0.14330000000000001</v>
      </c>
      <c r="E455" s="147">
        <v>0.14330000000000001</v>
      </c>
    </row>
    <row r="456" spans="2:5" ht="15" customHeight="1">
      <c r="B456" s="150">
        <v>45953</v>
      </c>
      <c r="C456" s="158">
        <v>1000</v>
      </c>
      <c r="D456" s="147">
        <v>0.13830000000000001</v>
      </c>
      <c r="E456" s="147">
        <v>0.13830000000000001</v>
      </c>
    </row>
    <row r="457" spans="2:5" ht="15" customHeight="1">
      <c r="B457" s="150">
        <v>45954</v>
      </c>
      <c r="C457" s="158">
        <v>1000.0003</v>
      </c>
      <c r="D457" s="147">
        <v>0.14299999999999999</v>
      </c>
      <c r="E457" s="147">
        <v>0.14299999999999999</v>
      </c>
    </row>
    <row r="458" spans="2:5" ht="15" customHeight="1">
      <c r="B458" s="150">
        <v>45955</v>
      </c>
      <c r="C458" s="158">
        <v>1000.0001999999999</v>
      </c>
      <c r="D458" s="147">
        <v>0.1447</v>
      </c>
      <c r="E458" s="147">
        <v>0.1447</v>
      </c>
    </row>
    <row r="459" spans="2:5" ht="15" customHeight="1">
      <c r="B459" s="150">
        <v>45956</v>
      </c>
      <c r="C459" s="158">
        <v>1000.0003</v>
      </c>
      <c r="D459" s="147">
        <v>0.14330000000000001</v>
      </c>
      <c r="E459" s="147">
        <v>0.14330000000000001</v>
      </c>
    </row>
    <row r="460" spans="2:5" ht="15" customHeight="1">
      <c r="B460" s="150">
        <v>45957</v>
      </c>
      <c r="C460" s="158">
        <v>1000</v>
      </c>
      <c r="D460" s="147">
        <v>0.14269999999999999</v>
      </c>
      <c r="E460" s="147">
        <v>0.14269999999999999</v>
      </c>
    </row>
    <row r="461" spans="2:5" ht="15" customHeight="1">
      <c r="B461" s="150">
        <v>45958</v>
      </c>
      <c r="C461" s="158">
        <v>1000</v>
      </c>
      <c r="D461" s="147">
        <v>0.14249999999999999</v>
      </c>
      <c r="E461" s="147">
        <v>0.14249999999999999</v>
      </c>
    </row>
    <row r="462" spans="2:5" ht="15" customHeight="1">
      <c r="B462" s="150">
        <v>45959</v>
      </c>
      <c r="C462" s="158">
        <v>1000</v>
      </c>
      <c r="D462" s="147">
        <v>0.14299999999999999</v>
      </c>
      <c r="E462" s="147">
        <v>0.14299999999999999</v>
      </c>
    </row>
    <row r="463" spans="2:5" ht="15" customHeight="1">
      <c r="B463" s="150">
        <v>45960</v>
      </c>
      <c r="C463" s="158">
        <v>1000</v>
      </c>
      <c r="D463" s="147">
        <v>0.1424</v>
      </c>
      <c r="E463" s="147">
        <v>0.1424</v>
      </c>
    </row>
    <row r="464" spans="2:5" ht="15" customHeight="1">
      <c r="B464" s="150">
        <v>45961</v>
      </c>
      <c r="C464" s="158">
        <v>1000.0001</v>
      </c>
      <c r="D464" s="147">
        <v>0.14480000000000001</v>
      </c>
      <c r="E464" s="147">
        <v>0.14480000000000001</v>
      </c>
    </row>
    <row r="465" spans="2:5" ht="15" customHeight="1">
      <c r="B465" s="159"/>
      <c r="C465" s="162"/>
      <c r="D465" s="154"/>
      <c r="E465" s="154"/>
    </row>
    <row r="466" spans="2:5" ht="16">
      <c r="B466" s="215" t="s">
        <v>2728</v>
      </c>
      <c r="C466" s="215"/>
      <c r="D466" s="215"/>
      <c r="E466" s="215"/>
    </row>
    <row r="467" spans="2:5" s="142" customFormat="1" ht="39">
      <c r="B467" s="143" t="s">
        <v>2706</v>
      </c>
      <c r="C467" s="144" t="s">
        <v>2707</v>
      </c>
      <c r="D467" s="145" t="s">
        <v>2708</v>
      </c>
      <c r="E467" s="145" t="s">
        <v>2709</v>
      </c>
    </row>
    <row r="468" spans="2:5" s="149" customFormat="1">
      <c r="B468" s="150">
        <v>45778</v>
      </c>
      <c r="C468" s="158">
        <v>1000</v>
      </c>
      <c r="D468" s="147">
        <v>0.1552</v>
      </c>
      <c r="E468" s="147">
        <v>0.1552</v>
      </c>
    </row>
    <row r="469" spans="2:5" s="149" customFormat="1">
      <c r="B469" s="150">
        <v>45779</v>
      </c>
      <c r="C469" s="158">
        <v>1000</v>
      </c>
      <c r="D469" s="147">
        <v>0.15090000000000001</v>
      </c>
      <c r="E469" s="147">
        <v>0.15090000000000001</v>
      </c>
    </row>
    <row r="470" spans="2:5" s="149" customFormat="1">
      <c r="B470" s="150">
        <v>45780</v>
      </c>
      <c r="C470" s="158">
        <v>1000</v>
      </c>
      <c r="D470" s="147">
        <v>0.15129999999999999</v>
      </c>
      <c r="E470" s="147">
        <v>0.15129999999999999</v>
      </c>
    </row>
    <row r="471" spans="2:5" s="149" customFormat="1">
      <c r="B471" s="150">
        <v>45781</v>
      </c>
      <c r="C471" s="158">
        <v>1000</v>
      </c>
      <c r="D471" s="147">
        <v>0.15160000000000001</v>
      </c>
      <c r="E471" s="147">
        <v>0.15160000000000001</v>
      </c>
    </row>
    <row r="472" spans="2:5" s="149" customFormat="1">
      <c r="B472" s="150">
        <v>45782</v>
      </c>
      <c r="C472" s="158">
        <v>1000</v>
      </c>
      <c r="D472" s="147">
        <v>0.15</v>
      </c>
      <c r="E472" s="147">
        <v>0.15</v>
      </c>
    </row>
    <row r="473" spans="2:5" s="149" customFormat="1">
      <c r="B473" s="150">
        <v>45783</v>
      </c>
      <c r="C473" s="158">
        <v>1000</v>
      </c>
      <c r="D473" s="147">
        <v>0.1515</v>
      </c>
      <c r="E473" s="147">
        <v>0.1515</v>
      </c>
    </row>
    <row r="474" spans="2:5" s="149" customFormat="1">
      <c r="B474" s="150">
        <v>45784</v>
      </c>
      <c r="C474" s="158">
        <v>1000</v>
      </c>
      <c r="D474" s="147">
        <v>0.14979999999999999</v>
      </c>
      <c r="E474" s="147">
        <v>0.14979999999999999</v>
      </c>
    </row>
    <row r="475" spans="2:5" s="149" customFormat="1">
      <c r="B475" s="150">
        <v>45785</v>
      </c>
      <c r="C475" s="158">
        <v>1000</v>
      </c>
      <c r="D475" s="147">
        <v>0.15060000000000001</v>
      </c>
      <c r="E475" s="147">
        <v>0.15060000000000001</v>
      </c>
    </row>
    <row r="476" spans="2:5" s="149" customFormat="1">
      <c r="B476" s="150">
        <v>45786</v>
      </c>
      <c r="C476" s="158">
        <v>1000</v>
      </c>
      <c r="D476" s="147">
        <v>0.14879999999999999</v>
      </c>
      <c r="E476" s="147">
        <v>0.14879999999999999</v>
      </c>
    </row>
    <row r="477" spans="2:5" s="149" customFormat="1">
      <c r="B477" s="150">
        <v>45787</v>
      </c>
      <c r="C477" s="158">
        <v>1000</v>
      </c>
      <c r="D477" s="147">
        <v>0.1527</v>
      </c>
      <c r="E477" s="147">
        <v>0.1527</v>
      </c>
    </row>
    <row r="478" spans="2:5" s="149" customFormat="1">
      <c r="B478" s="150">
        <v>45788</v>
      </c>
      <c r="C478" s="158">
        <v>1000</v>
      </c>
      <c r="D478" s="147">
        <v>0.14879999999999999</v>
      </c>
      <c r="E478" s="147">
        <v>0.14879999999999999</v>
      </c>
    </row>
    <row r="479" spans="2:5" s="149" customFormat="1">
      <c r="B479" s="150">
        <v>45789</v>
      </c>
      <c r="C479" s="158">
        <v>1000</v>
      </c>
      <c r="D479" s="147">
        <v>0.1527</v>
      </c>
      <c r="E479" s="147">
        <v>0.1527</v>
      </c>
    </row>
    <row r="480" spans="2:5" s="149" customFormat="1">
      <c r="B480" s="150">
        <v>45790</v>
      </c>
      <c r="C480" s="158">
        <v>1000</v>
      </c>
      <c r="D480" s="147">
        <v>0.14860000000000001</v>
      </c>
      <c r="E480" s="147">
        <v>0.14860000000000001</v>
      </c>
    </row>
    <row r="481" spans="2:5" s="149" customFormat="1">
      <c r="B481" s="150">
        <v>45791</v>
      </c>
      <c r="C481" s="158">
        <v>1000.0005</v>
      </c>
      <c r="D481" s="147">
        <v>0.14960000000000001</v>
      </c>
      <c r="E481" s="147">
        <v>0.14960000000000001</v>
      </c>
    </row>
    <row r="482" spans="2:5" s="149" customFormat="1">
      <c r="B482" s="150">
        <v>45792</v>
      </c>
      <c r="C482" s="158">
        <v>1000.0003</v>
      </c>
      <c r="D482" s="147">
        <v>0.14779999999999999</v>
      </c>
      <c r="E482" s="147">
        <v>0.14779999999999999</v>
      </c>
    </row>
    <row r="483" spans="2:5" s="149" customFormat="1">
      <c r="B483" s="150">
        <v>45793</v>
      </c>
      <c r="C483" s="158">
        <v>1000.0009</v>
      </c>
      <c r="D483" s="147">
        <v>0.14979999999999999</v>
      </c>
      <c r="E483" s="147">
        <v>0.14979999999999999</v>
      </c>
    </row>
    <row r="484" spans="2:5" s="149" customFormat="1">
      <c r="B484" s="150">
        <v>45794</v>
      </c>
      <c r="C484" s="158">
        <v>1000.0008</v>
      </c>
      <c r="D484" s="147">
        <v>0.1487</v>
      </c>
      <c r="E484" s="147">
        <v>0.1487</v>
      </c>
    </row>
    <row r="485" spans="2:5" s="149" customFormat="1">
      <c r="B485" s="150">
        <v>45795</v>
      </c>
      <c r="C485" s="158">
        <v>1000.0008</v>
      </c>
      <c r="D485" s="147">
        <v>0.14949999999999999</v>
      </c>
      <c r="E485" s="147">
        <v>0.14949999999999999</v>
      </c>
    </row>
    <row r="486" spans="2:5" s="149" customFormat="1">
      <c r="B486" s="150">
        <v>45796</v>
      </c>
      <c r="C486" s="158">
        <v>1000.0004</v>
      </c>
      <c r="D486" s="147">
        <v>0.14760000000000001</v>
      </c>
      <c r="E486" s="147">
        <v>0.14760000000000001</v>
      </c>
    </row>
    <row r="487" spans="2:5" s="149" customFormat="1">
      <c r="B487" s="150">
        <v>45797</v>
      </c>
      <c r="C487" s="158">
        <v>1000.0004</v>
      </c>
      <c r="D487" s="147">
        <v>0.1489</v>
      </c>
      <c r="E487" s="147">
        <v>0.1489</v>
      </c>
    </row>
    <row r="488" spans="2:5" s="149" customFormat="1">
      <c r="B488" s="150">
        <v>45798</v>
      </c>
      <c r="C488" s="158">
        <v>1000</v>
      </c>
      <c r="D488" s="147">
        <v>0.15010000000000001</v>
      </c>
      <c r="E488" s="147">
        <v>0.15010000000000001</v>
      </c>
    </row>
    <row r="489" spans="2:5" s="149" customFormat="1">
      <c r="B489" s="150">
        <v>45799</v>
      </c>
      <c r="C489" s="158">
        <v>1000.0015</v>
      </c>
      <c r="D489" s="147">
        <v>0.15049999999999999</v>
      </c>
      <c r="E489" s="147">
        <v>0.15049999999999999</v>
      </c>
    </row>
    <row r="490" spans="2:5" s="149" customFormat="1">
      <c r="B490" s="150">
        <v>45800</v>
      </c>
      <c r="C490" s="158">
        <v>1000.0024</v>
      </c>
      <c r="D490" s="147">
        <v>0.14979999999999999</v>
      </c>
      <c r="E490" s="147">
        <v>0.14979999999999999</v>
      </c>
    </row>
    <row r="491" spans="2:5" s="149" customFormat="1">
      <c r="B491" s="150">
        <v>45801</v>
      </c>
      <c r="C491" s="158">
        <v>1000.0021</v>
      </c>
      <c r="D491" s="147">
        <v>0.15240000000000001</v>
      </c>
      <c r="E491" s="147">
        <v>0.15240000000000001</v>
      </c>
    </row>
    <row r="492" spans="2:5" s="149" customFormat="1">
      <c r="B492" s="150">
        <v>45802</v>
      </c>
      <c r="C492" s="158">
        <v>1000.002</v>
      </c>
      <c r="D492" s="147">
        <v>0.15110000000000001</v>
      </c>
      <c r="E492" s="147">
        <v>0.15110000000000001</v>
      </c>
    </row>
    <row r="493" spans="2:5" s="149" customFormat="1">
      <c r="B493" s="150">
        <v>45803</v>
      </c>
      <c r="C493" s="158">
        <v>1000.0021</v>
      </c>
      <c r="D493" s="147">
        <v>0.1497</v>
      </c>
      <c r="E493" s="147">
        <v>0.1497</v>
      </c>
    </row>
    <row r="494" spans="2:5" s="149" customFormat="1">
      <c r="B494" s="150">
        <v>45804</v>
      </c>
      <c r="C494" s="158">
        <v>1000.0001999999999</v>
      </c>
      <c r="D494" s="147">
        <v>0.14829999999999999</v>
      </c>
      <c r="E494" s="147">
        <v>0.14829999999999999</v>
      </c>
    </row>
    <row r="495" spans="2:5" s="149" customFormat="1">
      <c r="B495" s="150">
        <v>45805</v>
      </c>
      <c r="C495" s="158">
        <v>1000.0006</v>
      </c>
      <c r="D495" s="147">
        <v>0.1489</v>
      </c>
      <c r="E495" s="147">
        <v>0.1489</v>
      </c>
    </row>
    <row r="496" spans="2:5" s="149" customFormat="1">
      <c r="B496" s="150">
        <v>45806</v>
      </c>
      <c r="C496" s="158">
        <v>1000.0001</v>
      </c>
      <c r="D496" s="147">
        <v>0.14929999999999999</v>
      </c>
      <c r="E496" s="147">
        <v>0.14929999999999999</v>
      </c>
    </row>
    <row r="497" spans="2:5" s="149" customFormat="1">
      <c r="B497" s="150">
        <v>45807</v>
      </c>
      <c r="C497" s="158">
        <v>1000.0014</v>
      </c>
      <c r="D497" s="147">
        <v>0.14979999999999999</v>
      </c>
      <c r="E497" s="147">
        <v>0.14979999999999999</v>
      </c>
    </row>
    <row r="498" spans="2:5" s="149" customFormat="1">
      <c r="B498" s="150">
        <v>45808</v>
      </c>
      <c r="C498" s="158">
        <v>1000.0013</v>
      </c>
      <c r="D498" s="147">
        <v>0.152</v>
      </c>
      <c r="E498" s="147">
        <v>0.152</v>
      </c>
    </row>
    <row r="499" spans="2:5" s="149" customFormat="1">
      <c r="B499" s="150">
        <v>45809</v>
      </c>
      <c r="C499" s="158">
        <v>1000.0011</v>
      </c>
      <c r="D499" s="147">
        <v>0.15040000000000001</v>
      </c>
      <c r="E499" s="147">
        <v>0.15040000000000001</v>
      </c>
    </row>
    <row r="500" spans="2:5" s="149" customFormat="1">
      <c r="B500" s="150">
        <v>45810</v>
      </c>
      <c r="C500" s="158">
        <v>1000.001</v>
      </c>
      <c r="D500" s="147">
        <v>0.1492</v>
      </c>
      <c r="E500" s="147">
        <v>0.1492</v>
      </c>
    </row>
    <row r="501" spans="2:5" s="149" customFormat="1">
      <c r="B501" s="150">
        <v>45811</v>
      </c>
      <c r="C501" s="158">
        <v>1000</v>
      </c>
      <c r="D501" s="147">
        <v>0.14699999999999999</v>
      </c>
      <c r="E501" s="147">
        <v>0.14699999999999999</v>
      </c>
    </row>
    <row r="502" spans="2:5" s="149" customFormat="1">
      <c r="B502" s="150">
        <v>45812</v>
      </c>
      <c r="C502" s="158">
        <v>1000.0012</v>
      </c>
      <c r="D502" s="147">
        <v>0.1507</v>
      </c>
      <c r="E502" s="147">
        <v>0.1507</v>
      </c>
    </row>
    <row r="503" spans="2:5" s="149" customFormat="1">
      <c r="B503" s="150">
        <v>45813</v>
      </c>
      <c r="C503" s="158">
        <v>1000.0012</v>
      </c>
      <c r="D503" s="147">
        <v>0.1482</v>
      </c>
      <c r="E503" s="147">
        <v>0.1482</v>
      </c>
    </row>
    <row r="504" spans="2:5" s="149" customFormat="1">
      <c r="B504" s="150">
        <v>45814</v>
      </c>
      <c r="C504" s="158">
        <v>1000.002</v>
      </c>
      <c r="D504" s="147">
        <v>0.1426</v>
      </c>
      <c r="E504" s="147">
        <v>0.1426</v>
      </c>
    </row>
    <row r="505" spans="2:5" s="149" customFormat="1">
      <c r="B505" s="150">
        <v>45815</v>
      </c>
      <c r="C505" s="158">
        <v>1000.0016000000001</v>
      </c>
      <c r="D505" s="147">
        <v>0.1424</v>
      </c>
      <c r="E505" s="147">
        <v>0.1424</v>
      </c>
    </row>
    <row r="506" spans="2:5" s="149" customFormat="1">
      <c r="B506" s="150">
        <v>45816</v>
      </c>
      <c r="C506" s="158">
        <v>1000.0012</v>
      </c>
      <c r="D506" s="147">
        <v>0.14219999999999999</v>
      </c>
      <c r="E506" s="147">
        <v>0.14219999999999999</v>
      </c>
    </row>
    <row r="507" spans="2:5" s="149" customFormat="1">
      <c r="B507" s="150">
        <v>45817</v>
      </c>
      <c r="C507" s="158">
        <v>1000.0009</v>
      </c>
      <c r="D507" s="147">
        <v>0.13539999999999999</v>
      </c>
      <c r="E507" s="147">
        <v>0.13539999999999999</v>
      </c>
    </row>
    <row r="508" spans="2:5" s="149" customFormat="1">
      <c r="B508" s="150">
        <v>45818</v>
      </c>
      <c r="C508" s="158">
        <v>1000.0004</v>
      </c>
      <c r="D508" s="147">
        <v>0.14230000000000001</v>
      </c>
      <c r="E508" s="147">
        <v>0.14230000000000001</v>
      </c>
    </row>
    <row r="509" spans="2:5" s="149" customFormat="1">
      <c r="B509" s="150">
        <v>45819</v>
      </c>
      <c r="C509" s="158">
        <v>1000</v>
      </c>
      <c r="D509" s="147">
        <v>0.13350000000000001</v>
      </c>
      <c r="E509" s="147">
        <v>0.13350000000000001</v>
      </c>
    </row>
    <row r="510" spans="2:5" s="149" customFormat="1">
      <c r="B510" s="150">
        <v>45820</v>
      </c>
      <c r="C510" s="158">
        <v>1000</v>
      </c>
      <c r="D510" s="147">
        <v>0.1404</v>
      </c>
      <c r="E510" s="147">
        <v>0.1404</v>
      </c>
    </row>
    <row r="511" spans="2:5" s="149" customFormat="1">
      <c r="B511" s="150">
        <v>45821</v>
      </c>
      <c r="C511" s="158">
        <v>1000.0001999999999</v>
      </c>
      <c r="D511" s="147">
        <v>0.14180000000000001</v>
      </c>
      <c r="E511" s="147">
        <v>0.14180000000000001</v>
      </c>
    </row>
    <row r="512" spans="2:5" s="149" customFormat="1">
      <c r="B512" s="150">
        <v>45822</v>
      </c>
      <c r="C512" s="158">
        <v>1000.0001999999999</v>
      </c>
      <c r="D512" s="147">
        <v>0.14069999999999999</v>
      </c>
      <c r="E512" s="147">
        <v>0.14069999999999999</v>
      </c>
    </row>
    <row r="513" spans="2:5" s="149" customFormat="1">
      <c r="B513" s="150">
        <v>45823</v>
      </c>
      <c r="C513" s="158">
        <v>1000.0001999999999</v>
      </c>
      <c r="D513" s="147">
        <v>0.14280000000000001</v>
      </c>
      <c r="E513" s="147">
        <v>0.14280000000000001</v>
      </c>
    </row>
    <row r="514" spans="2:5" s="149" customFormat="1">
      <c r="B514" s="150">
        <v>45824</v>
      </c>
      <c r="C514" s="158">
        <v>1000</v>
      </c>
      <c r="D514" s="147">
        <v>0.13850000000000001</v>
      </c>
      <c r="E514" s="147">
        <v>0.13850000000000001</v>
      </c>
    </row>
    <row r="515" spans="2:5" s="149" customFormat="1">
      <c r="B515" s="150">
        <v>45825</v>
      </c>
      <c r="C515" s="158">
        <v>1000</v>
      </c>
      <c r="D515" s="147">
        <v>0.1424</v>
      </c>
      <c r="E515" s="147">
        <v>0.1424</v>
      </c>
    </row>
    <row r="516" spans="2:5" s="149" customFormat="1">
      <c r="B516" s="150">
        <v>45826</v>
      </c>
      <c r="C516" s="158">
        <v>1000.0001</v>
      </c>
      <c r="D516" s="147">
        <v>0.1381</v>
      </c>
      <c r="E516" s="147">
        <v>0.1381</v>
      </c>
    </row>
    <row r="517" spans="2:5" s="149" customFormat="1">
      <c r="B517" s="150">
        <v>45827</v>
      </c>
      <c r="C517" s="158">
        <v>1000.0001</v>
      </c>
      <c r="D517" s="147">
        <v>0.1419</v>
      </c>
      <c r="E517" s="147">
        <v>0.1419</v>
      </c>
    </row>
    <row r="518" spans="2:5" s="149" customFormat="1">
      <c r="B518" s="150">
        <v>45828</v>
      </c>
      <c r="C518" s="158">
        <v>1000.0004</v>
      </c>
      <c r="D518" s="147">
        <v>0.13900000000000001</v>
      </c>
      <c r="E518" s="147">
        <v>0.13900000000000001</v>
      </c>
    </row>
    <row r="519" spans="2:5" s="149" customFormat="1">
      <c r="B519" s="150">
        <v>45829</v>
      </c>
      <c r="C519" s="158">
        <v>1000.0001999999999</v>
      </c>
      <c r="D519" s="147">
        <v>0.1421</v>
      </c>
      <c r="E519" s="147">
        <v>0.1421</v>
      </c>
    </row>
    <row r="520" spans="2:5" s="149" customFormat="1">
      <c r="B520" s="150">
        <v>45830</v>
      </c>
      <c r="C520" s="158">
        <v>1000.0003</v>
      </c>
      <c r="D520" s="147">
        <v>0.1404</v>
      </c>
      <c r="E520" s="147">
        <v>0.1404</v>
      </c>
    </row>
    <row r="521" spans="2:5" s="149" customFormat="1">
      <c r="B521" s="150">
        <v>45831</v>
      </c>
      <c r="C521" s="158">
        <v>1000.0003</v>
      </c>
      <c r="D521" s="147">
        <v>0.1411</v>
      </c>
      <c r="E521" s="147">
        <v>0.1411</v>
      </c>
    </row>
    <row r="522" spans="2:5" s="149" customFormat="1">
      <c r="B522" s="150">
        <v>45832</v>
      </c>
      <c r="C522" s="158">
        <v>1000.0001999999999</v>
      </c>
      <c r="D522" s="147">
        <v>0.13919999999999999</v>
      </c>
      <c r="E522" s="147">
        <v>0.13919999999999999</v>
      </c>
    </row>
    <row r="523" spans="2:5" s="149" customFormat="1">
      <c r="B523" s="150">
        <v>45833</v>
      </c>
      <c r="C523" s="158">
        <v>1000</v>
      </c>
      <c r="D523" s="147">
        <v>0.14050000000000001</v>
      </c>
      <c r="E523" s="147">
        <v>0.14050000000000001</v>
      </c>
    </row>
    <row r="524" spans="2:5" s="149" customFormat="1">
      <c r="B524" s="150">
        <v>45834</v>
      </c>
      <c r="C524" s="158">
        <v>1000</v>
      </c>
      <c r="D524" s="147">
        <v>0.14130000000000001</v>
      </c>
      <c r="E524" s="147">
        <v>0.14130000000000001</v>
      </c>
    </row>
    <row r="525" spans="2:5" s="149" customFormat="1">
      <c r="B525" s="150">
        <v>45835</v>
      </c>
      <c r="C525" s="158">
        <v>1000</v>
      </c>
      <c r="D525" s="147">
        <v>0.14099999999999999</v>
      </c>
      <c r="E525" s="147">
        <v>0.14099999999999999</v>
      </c>
    </row>
    <row r="526" spans="2:5" s="149" customFormat="1">
      <c r="B526" s="150">
        <v>45836</v>
      </c>
      <c r="C526" s="158">
        <v>1000</v>
      </c>
      <c r="D526" s="147">
        <v>0.14829999999999999</v>
      </c>
      <c r="E526" s="147">
        <v>0.14829999999999999</v>
      </c>
    </row>
    <row r="527" spans="2:5" s="149" customFormat="1">
      <c r="B527" s="150">
        <v>45837</v>
      </c>
      <c r="C527" s="158">
        <v>1000</v>
      </c>
      <c r="D527" s="147">
        <v>0.1484</v>
      </c>
      <c r="E527" s="147">
        <v>0.1484</v>
      </c>
    </row>
    <row r="528" spans="2:5" s="149" customFormat="1">
      <c r="B528" s="150">
        <v>45838</v>
      </c>
      <c r="C528" s="158">
        <v>1000.0007000000001</v>
      </c>
      <c r="D528" s="147">
        <v>0.14860000000000001</v>
      </c>
      <c r="E528" s="147">
        <v>0.14860000000000001</v>
      </c>
    </row>
    <row r="529" spans="2:5" s="149" customFormat="1">
      <c r="B529" s="150">
        <v>45839</v>
      </c>
      <c r="C529" s="158">
        <v>1000.0014</v>
      </c>
      <c r="D529" s="147">
        <v>0.13950000000000001</v>
      </c>
      <c r="E529" s="147">
        <v>0.13950000000000001</v>
      </c>
    </row>
    <row r="530" spans="2:5" s="149" customFormat="1">
      <c r="B530" s="150">
        <v>45840</v>
      </c>
      <c r="C530" s="158">
        <v>1000.0018</v>
      </c>
      <c r="D530" s="147">
        <v>0.13930000000000001</v>
      </c>
      <c r="E530" s="147">
        <v>0.13930000000000001</v>
      </c>
    </row>
    <row r="531" spans="2:5" s="149" customFormat="1">
      <c r="B531" s="150">
        <v>45841</v>
      </c>
      <c r="C531" s="158">
        <v>1000.0013</v>
      </c>
      <c r="D531" s="147">
        <v>0.13950000000000001</v>
      </c>
      <c r="E531" s="147">
        <v>0.13950000000000001</v>
      </c>
    </row>
    <row r="532" spans="2:5" s="149" customFormat="1">
      <c r="B532" s="150">
        <v>45842</v>
      </c>
      <c r="C532" s="158">
        <v>1000.0022</v>
      </c>
      <c r="D532" s="147">
        <v>0.14099999999999999</v>
      </c>
      <c r="E532" s="147">
        <v>0.14099999999999999</v>
      </c>
    </row>
    <row r="533" spans="2:5" s="149" customFormat="1">
      <c r="B533" s="150">
        <v>45843</v>
      </c>
      <c r="C533" s="158">
        <v>1000.0019</v>
      </c>
      <c r="D533" s="147">
        <v>0.14219999999999999</v>
      </c>
      <c r="E533" s="147">
        <v>0.14219999999999999</v>
      </c>
    </row>
    <row r="534" spans="2:5" s="149" customFormat="1">
      <c r="B534" s="150">
        <v>45844</v>
      </c>
      <c r="C534" s="158">
        <v>1000.0017</v>
      </c>
      <c r="D534" s="147">
        <v>0.14149999999999999</v>
      </c>
      <c r="E534" s="147">
        <v>0.14149999999999999</v>
      </c>
    </row>
    <row r="535" spans="2:5" s="149" customFormat="1">
      <c r="B535" s="150">
        <v>45845</v>
      </c>
      <c r="C535" s="158">
        <v>1000.0016000000001</v>
      </c>
      <c r="D535" s="147">
        <v>0.13930000000000001</v>
      </c>
      <c r="E535" s="147">
        <v>0.13930000000000001</v>
      </c>
    </row>
    <row r="536" spans="2:5" s="149" customFormat="1">
      <c r="B536" s="150">
        <v>45846</v>
      </c>
      <c r="C536" s="158">
        <v>1000.0011</v>
      </c>
      <c r="D536" s="147">
        <v>0.13980000000000001</v>
      </c>
      <c r="E536" s="147">
        <v>0.13980000000000001</v>
      </c>
    </row>
    <row r="537" spans="2:5" s="149" customFormat="1">
      <c r="B537" s="150">
        <v>45847</v>
      </c>
      <c r="C537" s="158">
        <v>1000</v>
      </c>
      <c r="D537" s="147">
        <v>0.14460000000000001</v>
      </c>
      <c r="E537" s="147">
        <v>0.14460000000000001</v>
      </c>
    </row>
    <row r="538" spans="2:5" s="149" customFormat="1">
      <c r="B538" s="150">
        <v>45848</v>
      </c>
      <c r="C538" s="158">
        <v>1000</v>
      </c>
      <c r="D538" s="147">
        <v>0.14630000000000001</v>
      </c>
      <c r="E538" s="147">
        <v>0.14630000000000001</v>
      </c>
    </row>
    <row r="539" spans="2:5" s="149" customFormat="1">
      <c r="B539" s="150">
        <v>45849</v>
      </c>
      <c r="C539" s="158">
        <v>1000</v>
      </c>
      <c r="D539" s="147">
        <v>0.14349999999999999</v>
      </c>
      <c r="E539" s="147">
        <v>0.14349999999999999</v>
      </c>
    </row>
    <row r="540" spans="2:5" s="149" customFormat="1">
      <c r="B540" s="150">
        <v>45850</v>
      </c>
      <c r="C540" s="158">
        <v>1000</v>
      </c>
      <c r="D540" s="147">
        <v>0.14369999999999999</v>
      </c>
      <c r="E540" s="147">
        <v>0.14369999999999999</v>
      </c>
    </row>
    <row r="541" spans="2:5" s="149" customFormat="1">
      <c r="B541" s="150">
        <v>45851</v>
      </c>
      <c r="C541" s="158">
        <v>1000</v>
      </c>
      <c r="D541" s="147">
        <v>0.1439</v>
      </c>
      <c r="E541" s="147">
        <v>0.1439</v>
      </c>
    </row>
    <row r="542" spans="2:5" s="149" customFormat="1">
      <c r="B542" s="150">
        <v>45852</v>
      </c>
      <c r="C542" s="158">
        <v>1000.0001</v>
      </c>
      <c r="D542" s="147">
        <v>0.14050000000000001</v>
      </c>
      <c r="E542" s="147">
        <v>0.14050000000000001</v>
      </c>
    </row>
    <row r="543" spans="2:5" s="149" customFormat="1">
      <c r="B543" s="150">
        <v>45853</v>
      </c>
      <c r="C543" s="158">
        <v>1000</v>
      </c>
      <c r="D543" s="147">
        <v>0.1434</v>
      </c>
      <c r="E543" s="147">
        <v>0.1434</v>
      </c>
    </row>
    <row r="544" spans="2:5" s="149" customFormat="1">
      <c r="B544" s="150">
        <v>45854</v>
      </c>
      <c r="C544" s="158">
        <v>1000</v>
      </c>
      <c r="D544" s="147">
        <v>0.14169999999999999</v>
      </c>
      <c r="E544" s="147">
        <v>0.14169999999999999</v>
      </c>
    </row>
    <row r="545" spans="2:5" s="149" customFormat="1">
      <c r="B545" s="150">
        <v>45855</v>
      </c>
      <c r="C545" s="158">
        <v>1000</v>
      </c>
      <c r="D545" s="147">
        <v>0.1426</v>
      </c>
      <c r="E545" s="147">
        <v>0.1426</v>
      </c>
    </row>
    <row r="546" spans="2:5" s="149" customFormat="1">
      <c r="B546" s="150">
        <v>45856</v>
      </c>
      <c r="C546" s="158">
        <v>1000</v>
      </c>
      <c r="D546" s="147">
        <v>0.14269999999999999</v>
      </c>
      <c r="E546" s="147">
        <v>0.14269999999999999</v>
      </c>
    </row>
    <row r="547" spans="2:5" s="149" customFormat="1">
      <c r="B547" s="150">
        <v>45857</v>
      </c>
      <c r="C547" s="158">
        <v>1000</v>
      </c>
      <c r="D547" s="147">
        <v>0.14369999999999999</v>
      </c>
      <c r="E547" s="147">
        <v>0.14369999999999999</v>
      </c>
    </row>
    <row r="548" spans="2:5" s="149" customFormat="1">
      <c r="B548" s="150">
        <v>45858</v>
      </c>
      <c r="C548" s="158">
        <v>1000</v>
      </c>
      <c r="D548" s="147">
        <v>0.14360000000000001</v>
      </c>
      <c r="E548" s="147">
        <v>0.14360000000000001</v>
      </c>
    </row>
    <row r="549" spans="2:5" s="149" customFormat="1">
      <c r="B549" s="150">
        <v>45859</v>
      </c>
      <c r="C549" s="158">
        <v>1000</v>
      </c>
      <c r="D549" s="147">
        <v>0.1482</v>
      </c>
      <c r="E549" s="147">
        <v>0.1482</v>
      </c>
    </row>
    <row r="550" spans="2:5" s="149" customFormat="1">
      <c r="B550" s="150">
        <v>45860</v>
      </c>
      <c r="C550" s="158">
        <v>1000</v>
      </c>
      <c r="D550" s="147">
        <v>0.154</v>
      </c>
      <c r="E550" s="147">
        <v>0.154</v>
      </c>
    </row>
    <row r="551" spans="2:5" s="149" customFormat="1">
      <c r="B551" s="150">
        <v>45861</v>
      </c>
      <c r="C551" s="158">
        <v>1000</v>
      </c>
      <c r="D551" s="147">
        <v>0.1522</v>
      </c>
      <c r="E551" s="147">
        <v>0.1522</v>
      </c>
    </row>
    <row r="552" spans="2:5" s="149" customFormat="1">
      <c r="B552" s="150">
        <v>45862</v>
      </c>
      <c r="C552" s="158">
        <v>1000</v>
      </c>
      <c r="D552" s="147">
        <v>0.14660000000000001</v>
      </c>
      <c r="E552" s="147">
        <v>0.14660000000000001</v>
      </c>
    </row>
    <row r="553" spans="2:5" s="149" customFormat="1">
      <c r="B553" s="150">
        <v>45863</v>
      </c>
      <c r="C553" s="158">
        <v>1000.0001</v>
      </c>
      <c r="D553" s="147">
        <v>0.1444</v>
      </c>
      <c r="E553" s="147">
        <v>0.1444</v>
      </c>
    </row>
    <row r="554" spans="2:5" s="149" customFormat="1">
      <c r="B554" s="150">
        <v>45864</v>
      </c>
      <c r="C554" s="158">
        <v>1000.0001999999999</v>
      </c>
      <c r="D554" s="147">
        <v>0.14499999999999999</v>
      </c>
      <c r="E554" s="147">
        <v>0.14499999999999999</v>
      </c>
    </row>
    <row r="555" spans="2:5" s="149" customFormat="1">
      <c r="B555" s="150">
        <v>45865</v>
      </c>
      <c r="C555" s="158">
        <v>1000.0001</v>
      </c>
      <c r="D555" s="147">
        <v>0.1447</v>
      </c>
      <c r="E555" s="147">
        <v>0.1447</v>
      </c>
    </row>
    <row r="556" spans="2:5" s="149" customFormat="1">
      <c r="B556" s="150">
        <v>45866</v>
      </c>
      <c r="C556" s="158">
        <v>1000</v>
      </c>
      <c r="D556" s="147">
        <v>0.14080000000000001</v>
      </c>
      <c r="E556" s="147">
        <v>0.14080000000000001</v>
      </c>
    </row>
    <row r="557" spans="2:5" s="149" customFormat="1">
      <c r="B557" s="150">
        <v>45867</v>
      </c>
      <c r="C557" s="158">
        <v>1000</v>
      </c>
      <c r="D557" s="147">
        <v>0.14269999999999999</v>
      </c>
      <c r="E557" s="147">
        <v>0.14269999999999999</v>
      </c>
    </row>
    <row r="558" spans="2:5" s="149" customFormat="1">
      <c r="B558" s="150">
        <v>45868</v>
      </c>
      <c r="C558" s="158">
        <v>1000</v>
      </c>
      <c r="D558" s="147">
        <v>0.1421</v>
      </c>
      <c r="E558" s="147">
        <v>0.1421</v>
      </c>
    </row>
    <row r="559" spans="2:5" s="149" customFormat="1">
      <c r="B559" s="150">
        <v>45869</v>
      </c>
      <c r="C559" s="158">
        <v>1000.0003</v>
      </c>
      <c r="D559" s="147">
        <v>0.14560000000000001</v>
      </c>
      <c r="E559" s="147">
        <v>0.14560000000000001</v>
      </c>
    </row>
    <row r="560" spans="2:5" s="149" customFormat="1">
      <c r="B560" s="150">
        <v>45870</v>
      </c>
      <c r="C560" s="158">
        <v>1000.0001</v>
      </c>
      <c r="D560" s="147">
        <v>0.1439</v>
      </c>
      <c r="E560" s="147">
        <v>0.1439</v>
      </c>
    </row>
    <row r="561" spans="2:5" s="149" customFormat="1">
      <c r="B561" s="150">
        <v>45871</v>
      </c>
      <c r="C561" s="158">
        <v>1000.0001999999999</v>
      </c>
      <c r="D561" s="147">
        <v>0.14419999999999999</v>
      </c>
      <c r="E561" s="147">
        <v>0.14419999999999999</v>
      </c>
    </row>
    <row r="562" spans="2:5" s="149" customFormat="1">
      <c r="B562" s="150">
        <v>45872</v>
      </c>
      <c r="C562" s="158">
        <v>1000.0001</v>
      </c>
      <c r="D562" s="147">
        <v>0.14460000000000001</v>
      </c>
      <c r="E562" s="147">
        <v>0.14460000000000001</v>
      </c>
    </row>
    <row r="563" spans="2:5" s="149" customFormat="1">
      <c r="B563" s="150">
        <v>45873</v>
      </c>
      <c r="C563" s="158">
        <v>1000</v>
      </c>
      <c r="D563" s="147">
        <v>0.1406</v>
      </c>
      <c r="E563" s="147">
        <v>0.1406</v>
      </c>
    </row>
    <row r="564" spans="2:5" s="149" customFormat="1">
      <c r="B564" s="150">
        <v>45874</v>
      </c>
      <c r="C564" s="158">
        <v>1000</v>
      </c>
      <c r="D564" s="147">
        <v>0.14099999999999999</v>
      </c>
      <c r="E564" s="147">
        <v>0.14099999999999999</v>
      </c>
    </row>
    <row r="565" spans="2:5" s="149" customFormat="1">
      <c r="B565" s="150">
        <v>45875</v>
      </c>
      <c r="C565" s="158">
        <v>1000</v>
      </c>
      <c r="D565" s="147">
        <v>0.13930000000000001</v>
      </c>
      <c r="E565" s="147">
        <v>0.13930000000000001</v>
      </c>
    </row>
    <row r="566" spans="2:5" s="149" customFormat="1">
      <c r="B566" s="150">
        <v>45876</v>
      </c>
      <c r="C566" s="158">
        <v>1000</v>
      </c>
      <c r="D566" s="147">
        <v>0.14560000000000001</v>
      </c>
      <c r="E566" s="147">
        <v>0.14560000000000001</v>
      </c>
    </row>
    <row r="567" spans="2:5" s="149" customFormat="1">
      <c r="B567" s="150">
        <v>45877</v>
      </c>
      <c r="C567" s="158">
        <v>1000</v>
      </c>
      <c r="D567" s="147">
        <v>0.14680000000000001</v>
      </c>
      <c r="E567" s="147">
        <v>0.14680000000000001</v>
      </c>
    </row>
    <row r="568" spans="2:5" s="149" customFormat="1">
      <c r="B568" s="150">
        <v>45878</v>
      </c>
      <c r="C568" s="158">
        <v>1000</v>
      </c>
      <c r="D568" s="147">
        <v>0.1477</v>
      </c>
      <c r="E568" s="147">
        <v>0.1477</v>
      </c>
    </row>
    <row r="569" spans="2:5" s="149" customFormat="1">
      <c r="B569" s="150">
        <v>45879</v>
      </c>
      <c r="C569" s="158">
        <v>1000</v>
      </c>
      <c r="D569" s="147">
        <v>0.14799999999999999</v>
      </c>
      <c r="E569" s="147">
        <v>0.14799999999999999</v>
      </c>
    </row>
    <row r="570" spans="2:5" s="149" customFormat="1">
      <c r="B570" s="150">
        <v>45880</v>
      </c>
      <c r="C570" s="158">
        <v>1000</v>
      </c>
      <c r="D570" s="147">
        <v>0.14399999999999999</v>
      </c>
      <c r="E570" s="147">
        <v>0.14399999999999999</v>
      </c>
    </row>
    <row r="571" spans="2:5" s="149" customFormat="1">
      <c r="B571" s="150">
        <v>45881</v>
      </c>
      <c r="C571" s="158">
        <v>1000</v>
      </c>
      <c r="D571" s="147">
        <v>0.14460000000000001</v>
      </c>
      <c r="E571" s="147">
        <v>0.14460000000000001</v>
      </c>
    </row>
    <row r="572" spans="2:5" s="149" customFormat="1">
      <c r="B572" s="150">
        <v>45882</v>
      </c>
      <c r="C572" s="158">
        <v>1000</v>
      </c>
      <c r="D572" s="147">
        <v>0.1444</v>
      </c>
      <c r="E572" s="147">
        <v>0.1444</v>
      </c>
    </row>
    <row r="573" spans="2:5" s="149" customFormat="1">
      <c r="B573" s="150">
        <v>45883</v>
      </c>
      <c r="C573" s="158">
        <v>1000.0006</v>
      </c>
      <c r="D573" s="147">
        <v>0.14419999999999999</v>
      </c>
      <c r="E573" s="147">
        <v>0.14419999999999999</v>
      </c>
    </row>
    <row r="574" spans="2:5" s="149" customFormat="1">
      <c r="B574" s="150">
        <v>45884</v>
      </c>
      <c r="C574" s="158">
        <v>1000.0006</v>
      </c>
      <c r="D574" s="147">
        <v>0.14530000000000001</v>
      </c>
      <c r="E574" s="147">
        <v>0.14530000000000001</v>
      </c>
    </row>
    <row r="575" spans="2:5" s="149" customFormat="1">
      <c r="B575" s="150">
        <v>45885</v>
      </c>
      <c r="C575" s="158">
        <v>1000.0005</v>
      </c>
      <c r="D575" s="147">
        <v>0.1454</v>
      </c>
      <c r="E575" s="147">
        <v>0.1454</v>
      </c>
    </row>
    <row r="576" spans="2:5" s="149" customFormat="1">
      <c r="B576" s="150">
        <v>45886</v>
      </c>
      <c r="C576" s="158">
        <v>1000.0004</v>
      </c>
      <c r="D576" s="147">
        <v>0.14549999999999999</v>
      </c>
      <c r="E576" s="147">
        <v>0.14549999999999999</v>
      </c>
    </row>
    <row r="577" spans="2:5" s="149" customFormat="1">
      <c r="B577" s="150">
        <v>45887</v>
      </c>
      <c r="C577" s="158">
        <v>1000.0008</v>
      </c>
      <c r="D577" s="147">
        <v>0.14530000000000001</v>
      </c>
      <c r="E577" s="147">
        <v>0.14530000000000001</v>
      </c>
    </row>
    <row r="578" spans="2:5" s="149" customFormat="1">
      <c r="B578" s="150">
        <v>45888</v>
      </c>
      <c r="C578" s="158">
        <v>1000.0001</v>
      </c>
      <c r="D578" s="147">
        <v>0.1439</v>
      </c>
      <c r="E578" s="147">
        <v>0.1439</v>
      </c>
    </row>
    <row r="579" spans="2:5" s="149" customFormat="1">
      <c r="B579" s="150">
        <v>45889</v>
      </c>
      <c r="C579" s="158">
        <v>1000.0001999999999</v>
      </c>
      <c r="D579" s="147">
        <v>0.14530000000000001</v>
      </c>
      <c r="E579" s="147">
        <v>0.14530000000000001</v>
      </c>
    </row>
    <row r="580" spans="2:5" s="149" customFormat="1">
      <c r="B580" s="150">
        <v>45890</v>
      </c>
      <c r="C580" s="158">
        <v>1000</v>
      </c>
      <c r="D580" s="147">
        <v>0.1507</v>
      </c>
      <c r="E580" s="147">
        <v>0.1507</v>
      </c>
    </row>
    <row r="581" spans="2:5" s="149" customFormat="1">
      <c r="B581" s="150">
        <v>45891</v>
      </c>
      <c r="C581" s="158">
        <v>1000</v>
      </c>
      <c r="D581" s="147">
        <v>0.14649999999999999</v>
      </c>
      <c r="E581" s="147">
        <v>0.14649999999999999</v>
      </c>
    </row>
    <row r="582" spans="2:5" s="149" customFormat="1">
      <c r="B582" s="150">
        <v>45892</v>
      </c>
      <c r="C582" s="158">
        <v>1000</v>
      </c>
      <c r="D582" s="147">
        <v>0.14899999999999999</v>
      </c>
      <c r="E582" s="147">
        <v>0.14899999999999999</v>
      </c>
    </row>
    <row r="583" spans="2:5" s="149" customFormat="1">
      <c r="B583" s="150">
        <v>45893</v>
      </c>
      <c r="C583" s="158">
        <v>1000</v>
      </c>
      <c r="D583" s="147">
        <v>0.14910000000000001</v>
      </c>
      <c r="E583" s="147">
        <v>0.14910000000000001</v>
      </c>
    </row>
    <row r="584" spans="2:5" s="149" customFormat="1">
      <c r="B584" s="150">
        <v>45894</v>
      </c>
      <c r="C584" s="158">
        <v>1000</v>
      </c>
      <c r="D584" s="147">
        <v>0.1444</v>
      </c>
      <c r="E584" s="147">
        <v>0.1444</v>
      </c>
    </row>
    <row r="585" spans="2:5" s="149" customFormat="1">
      <c r="B585" s="150">
        <v>45895</v>
      </c>
      <c r="C585" s="158">
        <v>1000</v>
      </c>
      <c r="D585" s="147">
        <v>0.14330000000000001</v>
      </c>
      <c r="E585" s="147">
        <v>0.14330000000000001</v>
      </c>
    </row>
    <row r="586" spans="2:5" s="149" customFormat="1">
      <c r="B586" s="150">
        <v>45896</v>
      </c>
      <c r="C586" s="158">
        <v>1000</v>
      </c>
      <c r="D586" s="147">
        <v>0.14460000000000001</v>
      </c>
      <c r="E586" s="147">
        <v>0.14460000000000001</v>
      </c>
    </row>
    <row r="587" spans="2:5" s="149" customFormat="1">
      <c r="B587" s="150">
        <v>45897</v>
      </c>
      <c r="C587" s="158">
        <v>1000</v>
      </c>
      <c r="D587" s="147">
        <v>0.14280000000000001</v>
      </c>
      <c r="E587" s="147">
        <v>0.14280000000000001</v>
      </c>
    </row>
    <row r="588" spans="2:5" s="149" customFormat="1">
      <c r="B588" s="150">
        <v>45898</v>
      </c>
      <c r="C588" s="158">
        <v>1000</v>
      </c>
      <c r="D588" s="147">
        <v>0.1449</v>
      </c>
      <c r="E588" s="147">
        <v>0.1449</v>
      </c>
    </row>
    <row r="589" spans="2:5" s="149" customFormat="1">
      <c r="B589" s="150">
        <v>45899</v>
      </c>
      <c r="C589" s="158">
        <v>1000</v>
      </c>
      <c r="D589" s="147">
        <v>0.1472</v>
      </c>
      <c r="E589" s="147">
        <v>0.1472</v>
      </c>
    </row>
    <row r="590" spans="2:5" s="149" customFormat="1">
      <c r="B590" s="150">
        <v>45900</v>
      </c>
      <c r="C590" s="158">
        <v>1000</v>
      </c>
      <c r="D590" s="147">
        <v>0.1474</v>
      </c>
      <c r="E590" s="147">
        <v>0.1474</v>
      </c>
    </row>
    <row r="591" spans="2:5" s="149" customFormat="1">
      <c r="B591" s="150">
        <v>45901</v>
      </c>
      <c r="C591" s="158">
        <v>1000</v>
      </c>
      <c r="D591" s="147">
        <v>0.1429</v>
      </c>
      <c r="E591" s="147">
        <v>0.1429</v>
      </c>
    </row>
    <row r="592" spans="2:5" s="149" customFormat="1">
      <c r="B592" s="150">
        <v>45902</v>
      </c>
      <c r="C592" s="158">
        <v>1000</v>
      </c>
      <c r="D592" s="147">
        <v>0.14119999999999999</v>
      </c>
      <c r="E592" s="147">
        <v>0.14119999999999999</v>
      </c>
    </row>
    <row r="593" spans="2:5" s="149" customFormat="1">
      <c r="B593" s="150">
        <v>45903</v>
      </c>
      <c r="C593" s="158">
        <v>1000</v>
      </c>
      <c r="D593" s="147">
        <v>0.1419</v>
      </c>
      <c r="E593" s="147">
        <v>0.1419</v>
      </c>
    </row>
    <row r="594" spans="2:5" s="149" customFormat="1">
      <c r="B594" s="150">
        <v>45904</v>
      </c>
      <c r="C594" s="158">
        <v>1000.0003</v>
      </c>
      <c r="D594" s="147">
        <v>0.14269999999999999</v>
      </c>
      <c r="E594" s="147">
        <v>0.14269999999999999</v>
      </c>
    </row>
    <row r="595" spans="2:5" s="149" customFormat="1">
      <c r="B595" s="150">
        <v>45905</v>
      </c>
      <c r="C595" s="158">
        <v>1000.0024</v>
      </c>
      <c r="D595" s="147">
        <v>0.14430000000000001</v>
      </c>
      <c r="E595" s="147">
        <v>0.14430000000000001</v>
      </c>
    </row>
    <row r="596" spans="2:5" s="149" customFormat="1">
      <c r="B596" s="150">
        <v>45906</v>
      </c>
      <c r="C596" s="158">
        <v>1000.0012</v>
      </c>
      <c r="D596" s="147">
        <v>0.1444</v>
      </c>
      <c r="E596" s="147">
        <v>0.1444</v>
      </c>
    </row>
    <row r="597" spans="2:5" s="149" customFormat="1">
      <c r="B597" s="150">
        <v>45907</v>
      </c>
      <c r="C597" s="158">
        <v>1000</v>
      </c>
      <c r="D597" s="147">
        <v>0.14449999999999999</v>
      </c>
      <c r="E597" s="147">
        <v>0.14449999999999999</v>
      </c>
    </row>
    <row r="598" spans="2:5" s="149" customFormat="1">
      <c r="B598" s="150">
        <v>45908</v>
      </c>
      <c r="C598" s="158">
        <v>1000</v>
      </c>
      <c r="D598" s="147">
        <v>0.1429</v>
      </c>
      <c r="E598" s="147">
        <v>0.1429</v>
      </c>
    </row>
    <row r="599" spans="2:5" s="149" customFormat="1">
      <c r="B599" s="150">
        <v>45909</v>
      </c>
      <c r="C599" s="158">
        <v>1000</v>
      </c>
      <c r="D599" s="147">
        <v>0.1454</v>
      </c>
      <c r="E599" s="147">
        <v>0.1454</v>
      </c>
    </row>
    <row r="600" spans="2:5" s="149" customFormat="1">
      <c r="B600" s="150">
        <v>45910</v>
      </c>
      <c r="C600" s="158">
        <v>1000</v>
      </c>
      <c r="D600" s="147">
        <v>0.1459</v>
      </c>
      <c r="E600" s="147">
        <v>0.1459</v>
      </c>
    </row>
    <row r="601" spans="2:5" s="149" customFormat="1">
      <c r="B601" s="150">
        <v>45911</v>
      </c>
      <c r="C601" s="158">
        <v>1000</v>
      </c>
      <c r="D601" s="147">
        <v>0.14269999999999999</v>
      </c>
      <c r="E601" s="147">
        <v>0.14269999999999999</v>
      </c>
    </row>
    <row r="602" spans="2:5" s="149" customFormat="1">
      <c r="B602" s="150">
        <v>45912</v>
      </c>
      <c r="C602" s="158">
        <v>1000</v>
      </c>
      <c r="D602" s="147">
        <v>0.1449</v>
      </c>
      <c r="E602" s="147">
        <v>0.1449</v>
      </c>
    </row>
    <row r="603" spans="2:5" s="149" customFormat="1">
      <c r="B603" s="150">
        <v>45913</v>
      </c>
      <c r="C603" s="158">
        <v>1000</v>
      </c>
      <c r="D603" s="147">
        <v>0.1467</v>
      </c>
      <c r="E603" s="147">
        <v>0.1467</v>
      </c>
    </row>
    <row r="604" spans="2:5" s="149" customFormat="1">
      <c r="B604" s="150">
        <v>45914</v>
      </c>
      <c r="C604" s="158">
        <v>1000</v>
      </c>
      <c r="D604" s="147">
        <v>0.14649999999999999</v>
      </c>
      <c r="E604" s="147">
        <v>0.14649999999999999</v>
      </c>
    </row>
    <row r="605" spans="2:5" s="149" customFormat="1">
      <c r="B605" s="150">
        <v>45915</v>
      </c>
      <c r="C605" s="158">
        <v>1000</v>
      </c>
      <c r="D605" s="147">
        <v>0.14360000000000001</v>
      </c>
      <c r="E605" s="147">
        <v>0.14360000000000001</v>
      </c>
    </row>
    <row r="606" spans="2:5" s="149" customFormat="1">
      <c r="B606" s="150">
        <v>45916</v>
      </c>
      <c r="C606" s="158">
        <v>1000.0001999999999</v>
      </c>
      <c r="D606" s="147">
        <v>0.14610000000000001</v>
      </c>
      <c r="E606" s="147">
        <v>0.14610000000000001</v>
      </c>
    </row>
    <row r="607" spans="2:5" s="149" customFormat="1">
      <c r="B607" s="150">
        <v>45917</v>
      </c>
      <c r="C607" s="158">
        <v>1000.0001</v>
      </c>
      <c r="D607" s="147">
        <v>0.14699999999999999</v>
      </c>
      <c r="E607" s="147">
        <v>0.14699999999999999</v>
      </c>
    </row>
    <row r="608" spans="2:5" s="149" customFormat="1">
      <c r="B608" s="150">
        <v>45918</v>
      </c>
      <c r="C608" s="158">
        <v>1000.0004</v>
      </c>
      <c r="D608" s="147">
        <v>0.15</v>
      </c>
      <c r="E608" s="147">
        <v>0.15</v>
      </c>
    </row>
    <row r="609" spans="2:5" s="149" customFormat="1">
      <c r="B609" s="150">
        <v>45919</v>
      </c>
      <c r="C609" s="158">
        <v>1000.0001</v>
      </c>
      <c r="D609" s="147">
        <v>0.1472</v>
      </c>
      <c r="E609" s="147">
        <v>0.1472</v>
      </c>
    </row>
    <row r="610" spans="2:5" s="149" customFormat="1">
      <c r="B610" s="150">
        <v>45920</v>
      </c>
      <c r="C610" s="158">
        <v>1000</v>
      </c>
      <c r="D610" s="147">
        <v>0.14910000000000001</v>
      </c>
      <c r="E610" s="147">
        <v>0.14910000000000001</v>
      </c>
    </row>
    <row r="611" spans="2:5" s="149" customFormat="1">
      <c r="B611" s="150">
        <v>45921</v>
      </c>
      <c r="C611" s="158">
        <v>1000.0001</v>
      </c>
      <c r="D611" s="147">
        <v>0.1489</v>
      </c>
      <c r="E611" s="147">
        <v>0.1489</v>
      </c>
    </row>
    <row r="612" spans="2:5" s="149" customFormat="1">
      <c r="B612" s="150">
        <v>45922</v>
      </c>
      <c r="C612" s="158">
        <v>1000</v>
      </c>
      <c r="D612" s="147">
        <v>0.14879999999999999</v>
      </c>
      <c r="E612" s="147">
        <v>0.14879999999999999</v>
      </c>
    </row>
    <row r="613" spans="2:5" s="149" customFormat="1">
      <c r="B613" s="150">
        <v>45923</v>
      </c>
      <c r="C613" s="158">
        <v>1000</v>
      </c>
      <c r="D613" s="147">
        <v>0.14799999999999999</v>
      </c>
      <c r="E613" s="147">
        <v>0.14799999999999999</v>
      </c>
    </row>
    <row r="614" spans="2:5" s="149" customFormat="1">
      <c r="B614" s="150">
        <v>45924</v>
      </c>
      <c r="C614" s="158">
        <v>1000</v>
      </c>
      <c r="D614" s="147">
        <v>0.14710000000000001</v>
      </c>
      <c r="E614" s="147">
        <v>0.14710000000000001</v>
      </c>
    </row>
    <row r="615" spans="2:5" s="149" customFormat="1">
      <c r="B615" s="150">
        <v>45925</v>
      </c>
      <c r="C615" s="158">
        <v>1000.0001999999999</v>
      </c>
      <c r="D615" s="147">
        <v>0.14860000000000001</v>
      </c>
      <c r="E615" s="147">
        <v>0.14860000000000001</v>
      </c>
    </row>
    <row r="616" spans="2:5" s="149" customFormat="1">
      <c r="B616" s="150">
        <v>45926</v>
      </c>
      <c r="C616" s="158">
        <v>1000</v>
      </c>
      <c r="D616" s="147">
        <v>0.1477</v>
      </c>
      <c r="E616" s="147">
        <v>0.1477</v>
      </c>
    </row>
    <row r="617" spans="2:5" s="149" customFormat="1">
      <c r="B617" s="150">
        <v>45927</v>
      </c>
      <c r="C617" s="158">
        <v>1000</v>
      </c>
      <c r="D617" s="147">
        <v>0.14729999999999999</v>
      </c>
      <c r="E617" s="147">
        <v>0.14729999999999999</v>
      </c>
    </row>
    <row r="618" spans="2:5" s="149" customFormat="1">
      <c r="B618" s="150">
        <v>45928</v>
      </c>
      <c r="C618" s="158">
        <v>1000</v>
      </c>
      <c r="D618" s="147">
        <v>0.14729999999999999</v>
      </c>
      <c r="E618" s="147">
        <v>0.14729999999999999</v>
      </c>
    </row>
    <row r="619" spans="2:5" s="149" customFormat="1">
      <c r="B619" s="150">
        <v>45929</v>
      </c>
      <c r="C619" s="158">
        <v>1000</v>
      </c>
      <c r="D619" s="147">
        <v>0.1479</v>
      </c>
      <c r="E619" s="147">
        <v>0.1479</v>
      </c>
    </row>
    <row r="620" spans="2:5" s="149" customFormat="1">
      <c r="B620" s="150">
        <v>45930</v>
      </c>
      <c r="C620" s="158">
        <v>1000.0008</v>
      </c>
      <c r="D620" s="147">
        <v>0.15160000000000001</v>
      </c>
      <c r="E620" s="147">
        <v>0.15160000000000001</v>
      </c>
    </row>
    <row r="621" spans="2:5" s="149" customFormat="1">
      <c r="B621" s="150">
        <v>45931</v>
      </c>
      <c r="C621" s="158">
        <v>1000.0004</v>
      </c>
      <c r="D621" s="147">
        <v>0.14430000000000001</v>
      </c>
      <c r="E621" s="147">
        <v>0.14430000000000001</v>
      </c>
    </row>
    <row r="622" spans="2:5" s="149" customFormat="1">
      <c r="B622" s="150">
        <v>45932</v>
      </c>
      <c r="C622" s="158">
        <v>1000.0005</v>
      </c>
      <c r="D622" s="147">
        <v>0.14560000000000001</v>
      </c>
      <c r="E622" s="147">
        <v>0.14560000000000001</v>
      </c>
    </row>
    <row r="623" spans="2:5" s="149" customFormat="1">
      <c r="B623" s="150">
        <v>45933</v>
      </c>
      <c r="C623" s="158">
        <v>1000.0004</v>
      </c>
      <c r="D623" s="147">
        <v>0.14380000000000001</v>
      </c>
      <c r="E623" s="147">
        <v>0.14380000000000001</v>
      </c>
    </row>
    <row r="624" spans="2:5" s="149" customFormat="1">
      <c r="B624" s="150">
        <v>45934</v>
      </c>
      <c r="C624" s="158">
        <v>1000.0003</v>
      </c>
      <c r="D624" s="147">
        <v>0.1449</v>
      </c>
      <c r="E624" s="147">
        <v>0.1449</v>
      </c>
    </row>
    <row r="625" spans="2:5" s="149" customFormat="1">
      <c r="B625" s="150">
        <v>45935</v>
      </c>
      <c r="C625" s="158">
        <v>1000.0003</v>
      </c>
      <c r="D625" s="147">
        <v>0.14510000000000001</v>
      </c>
      <c r="E625" s="147">
        <v>0.14510000000000001</v>
      </c>
    </row>
    <row r="626" spans="2:5" s="149" customFormat="1">
      <c r="B626" s="150">
        <v>45936</v>
      </c>
      <c r="C626" s="158">
        <v>1000.0003</v>
      </c>
      <c r="D626" s="147">
        <v>0.14230000000000001</v>
      </c>
      <c r="E626" s="147">
        <v>0.14230000000000001</v>
      </c>
    </row>
    <row r="627" spans="2:5" s="149" customFormat="1">
      <c r="B627" s="150">
        <v>45937</v>
      </c>
      <c r="C627" s="158">
        <v>1000.0003</v>
      </c>
      <c r="D627" s="147">
        <v>0.1439</v>
      </c>
      <c r="E627" s="147">
        <v>0.1439</v>
      </c>
    </row>
    <row r="628" spans="2:5" s="149" customFormat="1">
      <c r="B628" s="150">
        <v>45938</v>
      </c>
      <c r="C628" s="158">
        <v>1000.0001</v>
      </c>
      <c r="D628" s="147">
        <v>0.14230000000000001</v>
      </c>
      <c r="E628" s="147">
        <v>0.14230000000000001</v>
      </c>
    </row>
    <row r="629" spans="2:5" s="149" customFormat="1">
      <c r="B629" s="150">
        <v>45939</v>
      </c>
      <c r="C629" s="158">
        <v>1000.0001</v>
      </c>
      <c r="D629" s="147">
        <v>0.14860000000000001</v>
      </c>
      <c r="E629" s="147">
        <v>0.14860000000000001</v>
      </c>
    </row>
    <row r="630" spans="2:5" s="149" customFormat="1">
      <c r="B630" s="150">
        <v>45940</v>
      </c>
      <c r="C630" s="158">
        <v>1000</v>
      </c>
      <c r="D630" s="147">
        <v>0.1522</v>
      </c>
      <c r="E630" s="147">
        <v>0.1522</v>
      </c>
    </row>
    <row r="631" spans="2:5" s="149" customFormat="1">
      <c r="B631" s="150">
        <v>45941</v>
      </c>
      <c r="C631" s="158">
        <v>1000</v>
      </c>
      <c r="D631" s="147">
        <v>0.1492</v>
      </c>
      <c r="E631" s="147">
        <v>0.1492</v>
      </c>
    </row>
    <row r="632" spans="2:5" s="149" customFormat="1">
      <c r="B632" s="150">
        <v>45942</v>
      </c>
      <c r="C632" s="158">
        <v>1000.0001</v>
      </c>
      <c r="D632" s="147">
        <v>0.14910000000000001</v>
      </c>
      <c r="E632" s="147">
        <v>0.14910000000000001</v>
      </c>
    </row>
    <row r="633" spans="2:5" s="149" customFormat="1">
      <c r="B633" s="150">
        <v>45943</v>
      </c>
      <c r="C633" s="158">
        <v>1000</v>
      </c>
      <c r="D633" s="147">
        <v>0.1447</v>
      </c>
      <c r="E633" s="147">
        <v>0.1447</v>
      </c>
    </row>
    <row r="634" spans="2:5" s="149" customFormat="1">
      <c r="B634" s="150">
        <v>45944</v>
      </c>
      <c r="C634" s="158">
        <v>1000</v>
      </c>
      <c r="D634" s="147">
        <v>0.1426</v>
      </c>
      <c r="E634" s="147">
        <v>0.1426</v>
      </c>
    </row>
    <row r="635" spans="2:5" s="149" customFormat="1">
      <c r="B635" s="150">
        <v>45945</v>
      </c>
      <c r="C635" s="158">
        <v>1000</v>
      </c>
      <c r="D635" s="147">
        <v>0.14199999999999999</v>
      </c>
      <c r="E635" s="147">
        <v>0.14199999999999999</v>
      </c>
    </row>
    <row r="636" spans="2:5" s="149" customFormat="1">
      <c r="B636" s="150">
        <v>45946</v>
      </c>
      <c r="C636" s="158">
        <v>1000</v>
      </c>
      <c r="D636" s="147">
        <v>0.14369999999999999</v>
      </c>
      <c r="E636" s="147">
        <v>0.14369999999999999</v>
      </c>
    </row>
    <row r="637" spans="2:5" s="149" customFormat="1">
      <c r="B637" s="150">
        <v>45947</v>
      </c>
      <c r="C637" s="158">
        <v>1000</v>
      </c>
      <c r="D637" s="147">
        <v>0.14849999999999999</v>
      </c>
      <c r="E637" s="147">
        <v>0.14849999999999999</v>
      </c>
    </row>
    <row r="638" spans="2:5" s="149" customFormat="1">
      <c r="B638" s="150">
        <v>45948</v>
      </c>
      <c r="C638" s="158">
        <v>1000</v>
      </c>
      <c r="D638" s="147">
        <v>0.14990000000000001</v>
      </c>
      <c r="E638" s="147">
        <v>0.14990000000000001</v>
      </c>
    </row>
    <row r="639" spans="2:5" s="149" customFormat="1">
      <c r="B639" s="150">
        <v>45949</v>
      </c>
      <c r="C639" s="158">
        <v>1000</v>
      </c>
      <c r="D639" s="147">
        <v>0.14960000000000001</v>
      </c>
      <c r="E639" s="147">
        <v>0.14960000000000001</v>
      </c>
    </row>
    <row r="640" spans="2:5" s="149" customFormat="1">
      <c r="B640" s="150">
        <v>45950</v>
      </c>
      <c r="C640" s="158">
        <v>1000</v>
      </c>
      <c r="D640" s="147">
        <v>0.14660000000000001</v>
      </c>
      <c r="E640" s="147">
        <v>0.14660000000000001</v>
      </c>
    </row>
    <row r="641" spans="2:5" s="149" customFormat="1">
      <c r="B641" s="150">
        <v>45951</v>
      </c>
      <c r="C641" s="158">
        <v>1000</v>
      </c>
      <c r="D641" s="147">
        <v>0.1487</v>
      </c>
      <c r="E641" s="147">
        <v>0.1487</v>
      </c>
    </row>
    <row r="642" spans="2:5" s="149" customFormat="1">
      <c r="B642" s="150">
        <v>45952</v>
      </c>
      <c r="C642" s="158">
        <v>1000</v>
      </c>
      <c r="D642" s="147">
        <v>0.1487</v>
      </c>
      <c r="E642" s="147">
        <v>0.1487</v>
      </c>
    </row>
    <row r="643" spans="2:5" s="149" customFormat="1">
      <c r="B643" s="150">
        <v>45953</v>
      </c>
      <c r="C643" s="158">
        <v>1000</v>
      </c>
      <c r="D643" s="147">
        <v>0.14449999999999999</v>
      </c>
      <c r="E643" s="147">
        <v>0.14449999999999999</v>
      </c>
    </row>
    <row r="644" spans="2:5" s="149" customFormat="1">
      <c r="B644" s="150">
        <v>45954</v>
      </c>
      <c r="C644" s="158">
        <v>1000.0003</v>
      </c>
      <c r="D644" s="147">
        <v>0.1492</v>
      </c>
      <c r="E644" s="147">
        <v>0.1492</v>
      </c>
    </row>
    <row r="645" spans="2:5" s="149" customFormat="1">
      <c r="B645" s="150">
        <v>45955</v>
      </c>
      <c r="C645" s="158">
        <v>1000.0003</v>
      </c>
      <c r="D645" s="147">
        <v>0.14849999999999999</v>
      </c>
      <c r="E645" s="147">
        <v>0.14849999999999999</v>
      </c>
    </row>
    <row r="646" spans="2:5" s="149" customFormat="1">
      <c r="B646" s="150">
        <v>45956</v>
      </c>
      <c r="C646" s="158">
        <v>1000.0003</v>
      </c>
      <c r="D646" s="147">
        <v>0.14990000000000001</v>
      </c>
      <c r="E646" s="147">
        <v>0.14990000000000001</v>
      </c>
    </row>
    <row r="647" spans="2:5" s="149" customFormat="1">
      <c r="B647" s="150">
        <v>45957</v>
      </c>
      <c r="C647" s="158">
        <v>1000</v>
      </c>
      <c r="D647" s="147">
        <v>0.1484</v>
      </c>
      <c r="E647" s="147">
        <v>0.1484</v>
      </c>
    </row>
    <row r="648" spans="2:5" s="149" customFormat="1">
      <c r="B648" s="150">
        <v>45958</v>
      </c>
      <c r="C648" s="158">
        <v>1000</v>
      </c>
      <c r="D648" s="147">
        <v>0.1482</v>
      </c>
      <c r="E648" s="147">
        <v>0.1482</v>
      </c>
    </row>
    <row r="649" spans="2:5" s="149" customFormat="1">
      <c r="B649" s="150">
        <v>45959</v>
      </c>
      <c r="C649" s="158">
        <v>1000</v>
      </c>
      <c r="D649" s="147">
        <v>0.14749999999999999</v>
      </c>
      <c r="E649" s="147">
        <v>0.14749999999999999</v>
      </c>
    </row>
    <row r="650" spans="2:5" s="149" customFormat="1">
      <c r="B650" s="150">
        <v>45960</v>
      </c>
      <c r="C650" s="158">
        <v>1000</v>
      </c>
      <c r="D650" s="147">
        <v>0.1472</v>
      </c>
      <c r="E650" s="147">
        <v>0.1472</v>
      </c>
    </row>
    <row r="651" spans="2:5" s="149" customFormat="1">
      <c r="B651" s="150">
        <v>45961</v>
      </c>
      <c r="C651" s="158">
        <v>1000</v>
      </c>
      <c r="D651" s="147">
        <v>0.1497</v>
      </c>
      <c r="E651" s="147">
        <v>0.1497</v>
      </c>
    </row>
    <row r="653" spans="2:5" ht="16">
      <c r="B653" s="215" t="s">
        <v>2729</v>
      </c>
      <c r="C653" s="215"/>
      <c r="D653" s="215"/>
      <c r="E653" s="215"/>
    </row>
    <row r="654" spans="2:5" s="142" customFormat="1" ht="39">
      <c r="B654" s="143" t="s">
        <v>2706</v>
      </c>
      <c r="C654" s="144" t="s">
        <v>2707</v>
      </c>
      <c r="D654" s="145" t="s">
        <v>2708</v>
      </c>
      <c r="E654" s="145" t="s">
        <v>2709</v>
      </c>
    </row>
    <row r="655" spans="2:5">
      <c r="B655" s="146">
        <v>45783</v>
      </c>
      <c r="C655" s="147">
        <v>10.3758</v>
      </c>
      <c r="D655" s="147">
        <v>1.17E-2</v>
      </c>
      <c r="E655" s="147">
        <v>1.17E-2</v>
      </c>
    </row>
    <row r="656" spans="2:5">
      <c r="B656" s="146">
        <v>45790</v>
      </c>
      <c r="C656" s="147">
        <v>10.3758</v>
      </c>
      <c r="D656" s="147">
        <v>9.1000000000000004E-3</v>
      </c>
      <c r="E656" s="147">
        <v>9.1000000000000004E-3</v>
      </c>
    </row>
    <row r="657" spans="2:5">
      <c r="B657" s="146">
        <v>45797</v>
      </c>
      <c r="C657" s="147">
        <v>10.3758</v>
      </c>
      <c r="D657" s="147">
        <v>1.8800000000000001E-2</v>
      </c>
      <c r="E657" s="147">
        <v>1.8800000000000001E-2</v>
      </c>
    </row>
    <row r="658" spans="2:5">
      <c r="B658" s="146">
        <v>45804</v>
      </c>
      <c r="C658" s="147">
        <v>10.3758</v>
      </c>
      <c r="D658" s="147">
        <v>1.3599999999999999E-2</v>
      </c>
      <c r="E658" s="147">
        <v>1.3599999999999999E-2</v>
      </c>
    </row>
    <row r="659" spans="2:5">
      <c r="B659" s="146">
        <v>45811</v>
      </c>
      <c r="C659" s="147">
        <v>10.3758</v>
      </c>
      <c r="D659" s="147">
        <v>1.3899999999999999E-2</v>
      </c>
      <c r="E659" s="147">
        <v>1.3899999999999999E-2</v>
      </c>
    </row>
    <row r="660" spans="2:5">
      <c r="B660" s="146">
        <v>45818</v>
      </c>
      <c r="C660" s="147">
        <v>10.3758</v>
      </c>
      <c r="D660" s="147">
        <v>2.0899999999999998E-2</v>
      </c>
      <c r="E660" s="147">
        <v>2.0899999999999998E-2</v>
      </c>
    </row>
    <row r="661" spans="2:5">
      <c r="B661" s="146">
        <v>45825</v>
      </c>
      <c r="C661" s="147">
        <v>10.3758</v>
      </c>
      <c r="D661" s="147">
        <v>7.1000000000000004E-3</v>
      </c>
      <c r="E661" s="147">
        <v>7.1000000000000004E-3</v>
      </c>
    </row>
    <row r="662" spans="2:5">
      <c r="B662" s="146">
        <v>45832</v>
      </c>
      <c r="C662" s="147">
        <v>10.3758</v>
      </c>
      <c r="D662" s="147">
        <v>1.1299999999999999E-2</v>
      </c>
      <c r="E662" s="147">
        <v>1.1299999999999999E-2</v>
      </c>
    </row>
    <row r="663" spans="2:5">
      <c r="B663" s="146">
        <v>45839</v>
      </c>
      <c r="C663" s="147">
        <v>10.3758</v>
      </c>
      <c r="D663" s="147">
        <v>1.4200000000000001E-2</v>
      </c>
      <c r="E663" s="147">
        <v>1.4200000000000001E-2</v>
      </c>
    </row>
    <row r="664" spans="2:5">
      <c r="B664" s="146">
        <v>45846</v>
      </c>
      <c r="C664" s="147">
        <v>10.3758</v>
      </c>
      <c r="D664" s="147">
        <v>1.47E-2</v>
      </c>
      <c r="E664" s="147">
        <v>1.47E-2</v>
      </c>
    </row>
    <row r="665" spans="2:5">
      <c r="B665" s="146">
        <v>45853</v>
      </c>
      <c r="C665" s="147">
        <v>10.3758</v>
      </c>
      <c r="D665" s="147">
        <v>1.1900000000000001E-2</v>
      </c>
      <c r="E665" s="147">
        <v>1.1900000000000001E-2</v>
      </c>
    </row>
    <row r="666" spans="2:5">
      <c r="B666" s="146">
        <v>45860</v>
      </c>
      <c r="C666" s="147">
        <v>10.3758</v>
      </c>
      <c r="D666" s="147">
        <v>1.01E-2</v>
      </c>
      <c r="E666" s="147">
        <v>1.01E-2</v>
      </c>
    </row>
    <row r="667" spans="2:5">
      <c r="B667" s="146">
        <v>45867</v>
      </c>
      <c r="C667" s="147">
        <v>10.3758</v>
      </c>
      <c r="D667" s="147">
        <v>1.0200000000000001E-2</v>
      </c>
      <c r="E667" s="147">
        <v>1.0200000000000001E-2</v>
      </c>
    </row>
    <row r="668" spans="2:5">
      <c r="B668" s="146">
        <v>45874</v>
      </c>
      <c r="C668" s="147">
        <v>10.3758</v>
      </c>
      <c r="D668" s="147">
        <v>1.2200000000000001E-2</v>
      </c>
      <c r="E668" s="147">
        <v>1.2200000000000001E-2</v>
      </c>
    </row>
    <row r="669" spans="2:5">
      <c r="B669" s="146">
        <v>45881</v>
      </c>
      <c r="C669" s="147">
        <v>10.3758</v>
      </c>
      <c r="D669" s="147">
        <v>7.1999999999999998E-3</v>
      </c>
      <c r="E669" s="147">
        <v>7.1999999999999998E-3</v>
      </c>
    </row>
    <row r="670" spans="2:5">
      <c r="B670" s="146">
        <v>45888</v>
      </c>
      <c r="C670" s="147">
        <v>10.3758</v>
      </c>
      <c r="D670" s="147">
        <v>1.1900000000000001E-2</v>
      </c>
      <c r="E670" s="147">
        <v>1.1900000000000001E-2</v>
      </c>
    </row>
    <row r="671" spans="2:5">
      <c r="B671" s="146">
        <v>45895</v>
      </c>
      <c r="C671" s="147">
        <v>10.3758</v>
      </c>
      <c r="D671" s="147">
        <v>1.0999999999999999E-2</v>
      </c>
      <c r="E671" s="147">
        <v>1.0999999999999999E-2</v>
      </c>
    </row>
    <row r="672" spans="2:5">
      <c r="B672" s="146">
        <v>45902</v>
      </c>
      <c r="C672" s="147">
        <v>10.3758</v>
      </c>
      <c r="D672" s="147">
        <v>8.3999999999999995E-3</v>
      </c>
      <c r="E672" s="147">
        <v>8.3999999999999995E-3</v>
      </c>
    </row>
    <row r="673" spans="2:5">
      <c r="B673" s="146">
        <v>45909</v>
      </c>
      <c r="C673" s="147">
        <v>10.3758</v>
      </c>
      <c r="D673" s="147">
        <v>9.4000000000000004E-3</v>
      </c>
      <c r="E673" s="147">
        <v>9.4000000000000004E-3</v>
      </c>
    </row>
    <row r="674" spans="2:5">
      <c r="B674" s="146">
        <v>45916</v>
      </c>
      <c r="C674" s="147">
        <v>10.3758</v>
      </c>
      <c r="D674" s="147">
        <v>1.0500000000000001E-2</v>
      </c>
      <c r="E674" s="147">
        <v>1.0500000000000001E-2</v>
      </c>
    </row>
    <row r="675" spans="2:5">
      <c r="B675" s="146">
        <v>45923</v>
      </c>
      <c r="C675" s="147">
        <v>10.3758</v>
      </c>
      <c r="D675" s="147">
        <v>1.12E-2</v>
      </c>
      <c r="E675" s="147">
        <v>1.12E-2</v>
      </c>
    </row>
    <row r="676" spans="2:5">
      <c r="B676" s="146">
        <v>45930</v>
      </c>
      <c r="C676" s="147">
        <v>10.3758</v>
      </c>
      <c r="D676" s="147">
        <v>1.2699999999999999E-2</v>
      </c>
      <c r="E676" s="147">
        <v>1.2699999999999999E-2</v>
      </c>
    </row>
    <row r="677" spans="2:5">
      <c r="B677" s="146">
        <v>45937</v>
      </c>
      <c r="C677" s="147">
        <v>10.3758</v>
      </c>
      <c r="D677" s="147">
        <v>1.6E-2</v>
      </c>
      <c r="E677" s="147">
        <v>1.6E-2</v>
      </c>
    </row>
    <row r="678" spans="2:5">
      <c r="B678" s="146">
        <v>45944</v>
      </c>
      <c r="C678" s="147">
        <v>10.3758</v>
      </c>
      <c r="D678" s="147">
        <v>8.2000000000000007E-3</v>
      </c>
      <c r="E678" s="147">
        <v>8.2000000000000007E-3</v>
      </c>
    </row>
    <row r="679" spans="2:5">
      <c r="B679" s="146">
        <v>45953</v>
      </c>
      <c r="C679" s="147">
        <v>10.3758</v>
      </c>
      <c r="D679" s="147">
        <v>1.3299999999999999E-2</v>
      </c>
      <c r="E679" s="147">
        <v>1.3299999999999999E-2</v>
      </c>
    </row>
    <row r="680" spans="2:5">
      <c r="B680" s="146">
        <v>45958</v>
      </c>
      <c r="C680" s="147">
        <v>10.3758</v>
      </c>
      <c r="D680" s="147">
        <v>7.7000000000000002E-3</v>
      </c>
      <c r="E680" s="147">
        <v>7.7000000000000002E-3</v>
      </c>
    </row>
    <row r="682" spans="2:5">
      <c r="B682" s="155"/>
      <c r="C682" s="156"/>
      <c r="D682" s="156"/>
      <c r="E682" s="156"/>
    </row>
    <row r="683" spans="2:5" ht="16">
      <c r="B683" s="215" t="s">
        <v>2730</v>
      </c>
      <c r="C683" s="215"/>
      <c r="D683" s="215"/>
      <c r="E683" s="215"/>
    </row>
    <row r="684" spans="2:5" s="142" customFormat="1" ht="39">
      <c r="B684" s="143" t="s">
        <v>2706</v>
      </c>
      <c r="C684" s="144" t="s">
        <v>2707</v>
      </c>
      <c r="D684" s="145" t="s">
        <v>2708</v>
      </c>
      <c r="E684" s="145" t="s">
        <v>2709</v>
      </c>
    </row>
    <row r="685" spans="2:5">
      <c r="B685" s="146">
        <v>45783</v>
      </c>
      <c r="C685" s="147">
        <v>10.4023</v>
      </c>
      <c r="D685" s="147">
        <v>1.34E-2</v>
      </c>
      <c r="E685" s="147">
        <v>1.34E-2</v>
      </c>
    </row>
    <row r="686" spans="2:5">
      <c r="B686" s="146">
        <v>45790</v>
      </c>
      <c r="C686" s="147">
        <v>10.4023</v>
      </c>
      <c r="D686" s="147">
        <v>1.09E-2</v>
      </c>
      <c r="E686" s="147">
        <v>1.09E-2</v>
      </c>
    </row>
    <row r="687" spans="2:5">
      <c r="B687" s="146">
        <v>45797</v>
      </c>
      <c r="C687" s="147">
        <v>10.4023</v>
      </c>
      <c r="D687" s="147">
        <v>2.0500000000000001E-2</v>
      </c>
      <c r="E687" s="147">
        <v>2.0500000000000001E-2</v>
      </c>
    </row>
    <row r="688" spans="2:5">
      <c r="B688" s="146">
        <v>45804</v>
      </c>
      <c r="C688" s="147">
        <v>10.4023</v>
      </c>
      <c r="D688" s="147">
        <v>1.54E-2</v>
      </c>
      <c r="E688" s="147">
        <v>1.54E-2</v>
      </c>
    </row>
    <row r="689" spans="2:5">
      <c r="B689" s="146">
        <v>45811</v>
      </c>
      <c r="C689" s="147">
        <v>10.4023</v>
      </c>
      <c r="D689" s="147">
        <v>1.5699999999999999E-2</v>
      </c>
      <c r="E689" s="147">
        <v>1.5699999999999999E-2</v>
      </c>
    </row>
    <row r="690" spans="2:5">
      <c r="B690" s="146">
        <v>45818</v>
      </c>
      <c r="C690" s="147">
        <v>10.4023</v>
      </c>
      <c r="D690" s="147">
        <v>2.1299999999999999E-2</v>
      </c>
      <c r="E690" s="147">
        <v>2.1299999999999999E-2</v>
      </c>
    </row>
    <row r="691" spans="2:5">
      <c r="B691" s="146">
        <v>45825</v>
      </c>
      <c r="C691" s="147">
        <v>10.4023</v>
      </c>
      <c r="D691" s="147">
        <v>8.8999999999999999E-3</v>
      </c>
      <c r="E691" s="147">
        <v>8.8999999999999999E-3</v>
      </c>
    </row>
    <row r="692" spans="2:5">
      <c r="B692" s="146">
        <v>45832</v>
      </c>
      <c r="C692" s="147">
        <v>10.4023</v>
      </c>
      <c r="D692" s="147">
        <v>1.2999999999999999E-2</v>
      </c>
      <c r="E692" s="147">
        <v>1.2999999999999999E-2</v>
      </c>
    </row>
    <row r="693" spans="2:5">
      <c r="B693" s="146">
        <v>45839</v>
      </c>
      <c r="C693" s="147">
        <v>10.4023</v>
      </c>
      <c r="D693" s="147">
        <v>1.5900000000000001E-2</v>
      </c>
      <c r="E693" s="147">
        <v>1.5900000000000001E-2</v>
      </c>
    </row>
    <row r="694" spans="2:5">
      <c r="B694" s="146">
        <v>45846</v>
      </c>
      <c r="C694" s="147">
        <v>10.4023</v>
      </c>
      <c r="D694" s="147">
        <v>1.6500000000000001E-2</v>
      </c>
      <c r="E694" s="147">
        <v>1.6500000000000001E-2</v>
      </c>
    </row>
    <row r="695" spans="2:5">
      <c r="B695" s="146">
        <v>45853</v>
      </c>
      <c r="C695" s="147">
        <v>10.4023</v>
      </c>
      <c r="D695" s="147">
        <v>1.37E-2</v>
      </c>
      <c r="E695" s="147">
        <v>1.37E-2</v>
      </c>
    </row>
    <row r="696" spans="2:5">
      <c r="B696" s="146">
        <v>45860</v>
      </c>
      <c r="C696" s="147">
        <v>10.4023</v>
      </c>
      <c r="D696" s="147">
        <v>1.18E-2</v>
      </c>
      <c r="E696" s="147">
        <v>1.18E-2</v>
      </c>
    </row>
    <row r="697" spans="2:5">
      <c r="B697" s="146">
        <v>45867</v>
      </c>
      <c r="C697" s="147">
        <v>10.4023</v>
      </c>
      <c r="D697" s="147">
        <v>1.1900000000000001E-2</v>
      </c>
      <c r="E697" s="147">
        <v>1.1900000000000001E-2</v>
      </c>
    </row>
    <row r="698" spans="2:5">
      <c r="B698" s="146">
        <v>45874</v>
      </c>
      <c r="C698" s="147">
        <v>10.4023</v>
      </c>
      <c r="D698" s="147">
        <v>1.3899999999999999E-2</v>
      </c>
      <c r="E698" s="147">
        <v>1.3899999999999999E-2</v>
      </c>
    </row>
    <row r="699" spans="2:5">
      <c r="B699" s="146">
        <v>45881</v>
      </c>
      <c r="C699" s="147">
        <v>10.4023</v>
      </c>
      <c r="D699" s="147">
        <v>8.9999999999999993E-3</v>
      </c>
      <c r="E699" s="147">
        <v>8.9999999999999993E-3</v>
      </c>
    </row>
    <row r="700" spans="2:5">
      <c r="B700" s="146">
        <v>45888</v>
      </c>
      <c r="C700" s="147">
        <v>10.4023</v>
      </c>
      <c r="D700" s="147">
        <v>1.3599999999999999E-2</v>
      </c>
      <c r="E700" s="147">
        <v>1.3599999999999999E-2</v>
      </c>
    </row>
    <row r="701" spans="2:5">
      <c r="B701" s="146">
        <v>45895</v>
      </c>
      <c r="C701" s="147">
        <v>10.4023</v>
      </c>
      <c r="D701" s="147">
        <v>1.2800000000000001E-2</v>
      </c>
      <c r="E701" s="147">
        <v>1.2800000000000001E-2</v>
      </c>
    </row>
    <row r="702" spans="2:5">
      <c r="B702" s="146">
        <v>45902</v>
      </c>
      <c r="C702" s="147">
        <v>10.4023</v>
      </c>
      <c r="D702" s="147">
        <v>1.01E-2</v>
      </c>
      <c r="E702" s="147">
        <v>1.01E-2</v>
      </c>
    </row>
    <row r="703" spans="2:5">
      <c r="B703" s="146">
        <v>45909</v>
      </c>
      <c r="C703" s="147">
        <v>10.4023</v>
      </c>
      <c r="D703" s="147">
        <v>1.12E-2</v>
      </c>
      <c r="E703" s="147">
        <v>1.12E-2</v>
      </c>
    </row>
    <row r="704" spans="2:5">
      <c r="B704" s="146">
        <v>45916</v>
      </c>
      <c r="C704" s="147">
        <v>10.4023</v>
      </c>
      <c r="D704" s="147">
        <v>1.2200000000000001E-2</v>
      </c>
      <c r="E704" s="147">
        <v>1.2200000000000001E-2</v>
      </c>
    </row>
    <row r="705" spans="2:5">
      <c r="B705" s="146">
        <v>45923</v>
      </c>
      <c r="C705" s="147">
        <v>10.4023</v>
      </c>
      <c r="D705" s="147">
        <v>1.29E-2</v>
      </c>
      <c r="E705" s="147">
        <v>1.29E-2</v>
      </c>
    </row>
    <row r="706" spans="2:5">
      <c r="B706" s="146">
        <v>45930</v>
      </c>
      <c r="C706" s="147">
        <v>10.4023</v>
      </c>
      <c r="D706" s="147">
        <v>1.43E-2</v>
      </c>
      <c r="E706" s="147">
        <v>1.43E-2</v>
      </c>
    </row>
    <row r="707" spans="2:5">
      <c r="B707" s="146">
        <v>45937</v>
      </c>
      <c r="C707" s="147">
        <v>10.4023</v>
      </c>
      <c r="D707" s="147">
        <v>1.78E-2</v>
      </c>
      <c r="E707" s="147">
        <v>1.78E-2</v>
      </c>
    </row>
    <row r="708" spans="2:5">
      <c r="B708" s="146">
        <v>45944</v>
      </c>
      <c r="C708" s="147">
        <v>10.4023</v>
      </c>
      <c r="D708" s="147">
        <v>0.01</v>
      </c>
      <c r="E708" s="147">
        <v>0.01</v>
      </c>
    </row>
    <row r="709" spans="2:5">
      <c r="B709" s="146">
        <v>45953</v>
      </c>
      <c r="C709" s="147">
        <v>10.4023</v>
      </c>
      <c r="D709" s="147">
        <v>1.55E-2</v>
      </c>
      <c r="E709" s="147">
        <v>1.55E-2</v>
      </c>
    </row>
    <row r="710" spans="2:5">
      <c r="B710" s="146">
        <v>45958</v>
      </c>
      <c r="C710" s="147">
        <v>10.4023</v>
      </c>
      <c r="D710" s="147">
        <v>8.8999999999999999E-3</v>
      </c>
      <c r="E710" s="147">
        <v>8.8999999999999999E-3</v>
      </c>
    </row>
  </sheetData>
  <mergeCells count="17">
    <mergeCell ref="B279:E279"/>
    <mergeCell ref="B466:E466"/>
    <mergeCell ref="B653:E653"/>
    <mergeCell ref="B683:E683"/>
    <mergeCell ref="H2:J2"/>
    <mergeCell ref="B225:E225"/>
    <mergeCell ref="B234:E234"/>
    <mergeCell ref="B243:E243"/>
    <mergeCell ref="B252:E252"/>
    <mergeCell ref="B261:E261"/>
    <mergeCell ref="B270:E270"/>
    <mergeCell ref="B196:E196"/>
    <mergeCell ref="B1:E1"/>
    <mergeCell ref="B10:E10"/>
    <mergeCell ref="B19:E19"/>
    <mergeCell ref="B92:E92"/>
    <mergeCell ref="B167:E1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3C935-8FB6-4E38-9220-95660FD7D175}">
  <dimension ref="A1:F70"/>
  <sheetViews>
    <sheetView workbookViewId="0">
      <selection sqref="A1:E1"/>
    </sheetView>
  </sheetViews>
  <sheetFormatPr defaultColWidth="9.1796875" defaultRowHeight="14.5"/>
  <cols>
    <col min="1" max="1" width="9.54296875" style="196" customWidth="1"/>
    <col min="2" max="2" width="62.90625" style="196" bestFit="1" customWidth="1"/>
    <col min="3" max="3" width="15.54296875" style="208" customWidth="1"/>
    <col min="4" max="4" width="48.36328125" style="196" bestFit="1" customWidth="1"/>
    <col min="5" max="5" width="15.54296875" style="196" customWidth="1"/>
    <col min="6" max="6" width="15.26953125" style="196" customWidth="1"/>
    <col min="7" max="16384" width="9.1796875" style="196"/>
  </cols>
  <sheetData>
    <row r="1" spans="1:5" ht="18.5">
      <c r="A1" s="220" t="s">
        <v>4044</v>
      </c>
      <c r="B1" s="221"/>
      <c r="C1" s="221"/>
      <c r="D1" s="221"/>
      <c r="E1" s="222"/>
    </row>
    <row r="2" spans="1:5">
      <c r="C2" s="197"/>
    </row>
    <row r="3" spans="1:5" s="199" customFormat="1" ht="29">
      <c r="A3" s="198" t="s">
        <v>4045</v>
      </c>
      <c r="B3" s="198" t="s">
        <v>2394</v>
      </c>
      <c r="C3" s="198" t="s">
        <v>4046</v>
      </c>
      <c r="D3" s="198" t="s">
        <v>4047</v>
      </c>
      <c r="E3" s="198" t="s">
        <v>4048</v>
      </c>
    </row>
    <row r="4" spans="1:5">
      <c r="A4" s="200">
        <v>1</v>
      </c>
      <c r="B4" s="201" t="s">
        <v>1611</v>
      </c>
      <c r="C4" s="202" t="s">
        <v>4049</v>
      </c>
      <c r="D4" s="81" t="s">
        <v>4050</v>
      </c>
      <c r="E4" s="203" t="s">
        <v>4051</v>
      </c>
    </row>
    <row r="5" spans="1:5">
      <c r="A5" s="200">
        <v>2</v>
      </c>
      <c r="B5" s="201" t="s">
        <v>1613</v>
      </c>
      <c r="C5" s="202" t="s">
        <v>4052</v>
      </c>
      <c r="D5" s="81" t="s">
        <v>4053</v>
      </c>
      <c r="E5" s="203" t="s">
        <v>4054</v>
      </c>
    </row>
    <row r="6" spans="1:5">
      <c r="A6" s="200">
        <v>3</v>
      </c>
      <c r="B6" s="204" t="s">
        <v>1615</v>
      </c>
      <c r="C6" s="202" t="s">
        <v>4049</v>
      </c>
      <c r="D6" s="81" t="s">
        <v>4055</v>
      </c>
      <c r="E6" s="203" t="s">
        <v>4051</v>
      </c>
    </row>
    <row r="7" spans="1:5">
      <c r="A7" s="200">
        <v>4</v>
      </c>
      <c r="B7" s="204" t="s">
        <v>1617</v>
      </c>
      <c r="C7" s="202" t="s">
        <v>4049</v>
      </c>
      <c r="D7" s="81" t="s">
        <v>4056</v>
      </c>
      <c r="E7" s="203" t="s">
        <v>4049</v>
      </c>
    </row>
    <row r="8" spans="1:5">
      <c r="A8" s="200">
        <v>5</v>
      </c>
      <c r="B8" s="201" t="s">
        <v>1619</v>
      </c>
      <c r="C8" s="202" t="s">
        <v>4049</v>
      </c>
      <c r="D8" s="81" t="s">
        <v>4057</v>
      </c>
      <c r="E8" s="203" t="s">
        <v>4049</v>
      </c>
    </row>
    <row r="9" spans="1:5">
      <c r="A9" s="200">
        <v>6</v>
      </c>
      <c r="B9" s="201" t="s">
        <v>1621</v>
      </c>
      <c r="C9" s="202" t="s">
        <v>4049</v>
      </c>
      <c r="D9" s="81" t="s">
        <v>4058</v>
      </c>
      <c r="E9" s="203" t="s">
        <v>4049</v>
      </c>
    </row>
    <row r="10" spans="1:5">
      <c r="A10" s="200">
        <v>7</v>
      </c>
      <c r="B10" s="201" t="s">
        <v>1623</v>
      </c>
      <c r="C10" s="202" t="s">
        <v>4049</v>
      </c>
      <c r="D10" s="81" t="s">
        <v>4059</v>
      </c>
      <c r="E10" s="203" t="s">
        <v>4049</v>
      </c>
    </row>
    <row r="11" spans="1:5">
      <c r="A11" s="200">
        <v>8</v>
      </c>
      <c r="B11" s="201" t="s">
        <v>1625</v>
      </c>
      <c r="C11" s="202" t="s">
        <v>4049</v>
      </c>
      <c r="D11" s="81" t="s">
        <v>4060</v>
      </c>
      <c r="E11" s="203" t="s">
        <v>4049</v>
      </c>
    </row>
    <row r="12" spans="1:5">
      <c r="A12" s="200">
        <v>9</v>
      </c>
      <c r="B12" s="201" t="s">
        <v>1627</v>
      </c>
      <c r="C12" s="202" t="s">
        <v>4049</v>
      </c>
      <c r="D12" s="81" t="s">
        <v>4060</v>
      </c>
      <c r="E12" s="203" t="s">
        <v>4049</v>
      </c>
    </row>
    <row r="13" spans="1:5">
      <c r="A13" s="200">
        <v>10</v>
      </c>
      <c r="B13" s="201" t="s">
        <v>1584</v>
      </c>
      <c r="C13" s="202" t="s">
        <v>4061</v>
      </c>
      <c r="D13" s="81" t="s">
        <v>4062</v>
      </c>
      <c r="E13" s="203" t="s">
        <v>4063</v>
      </c>
    </row>
    <row r="14" spans="1:5">
      <c r="A14" s="200">
        <v>11</v>
      </c>
      <c r="B14" s="201" t="s">
        <v>1586</v>
      </c>
      <c r="C14" s="202" t="s">
        <v>4052</v>
      </c>
      <c r="D14" s="81" t="s">
        <v>4064</v>
      </c>
      <c r="E14" s="203" t="s">
        <v>4052</v>
      </c>
    </row>
    <row r="15" spans="1:5">
      <c r="A15" s="200">
        <v>12</v>
      </c>
      <c r="B15" s="201" t="s">
        <v>1629</v>
      </c>
      <c r="C15" s="202" t="s">
        <v>4049</v>
      </c>
      <c r="D15" s="81" t="s">
        <v>4065</v>
      </c>
      <c r="E15" s="203" t="s">
        <v>4049</v>
      </c>
    </row>
    <row r="16" spans="1:5">
      <c r="A16" s="200">
        <v>13</v>
      </c>
      <c r="B16" s="201" t="s">
        <v>1631</v>
      </c>
      <c r="C16" s="202" t="s">
        <v>4049</v>
      </c>
      <c r="D16" s="81" t="s">
        <v>4060</v>
      </c>
      <c r="E16" s="203" t="s">
        <v>4049</v>
      </c>
    </row>
    <row r="17" spans="1:6">
      <c r="A17" s="200">
        <v>14</v>
      </c>
      <c r="B17" s="201" t="s">
        <v>1633</v>
      </c>
      <c r="C17" s="202" t="s">
        <v>4049</v>
      </c>
      <c r="D17" s="81" t="s">
        <v>4060</v>
      </c>
      <c r="E17" s="203" t="s">
        <v>4049</v>
      </c>
    </row>
    <row r="18" spans="1:6">
      <c r="A18" s="200">
        <v>15</v>
      </c>
      <c r="B18" s="201" t="s">
        <v>1635</v>
      </c>
      <c r="C18" s="202" t="s">
        <v>4063</v>
      </c>
      <c r="D18" s="81" t="s">
        <v>4066</v>
      </c>
      <c r="E18" s="203" t="s">
        <v>4067</v>
      </c>
    </row>
    <row r="19" spans="1:6">
      <c r="A19" s="200">
        <v>16</v>
      </c>
      <c r="B19" s="204" t="s">
        <v>1637</v>
      </c>
      <c r="C19" s="202" t="s">
        <v>4049</v>
      </c>
      <c r="D19" s="81" t="s">
        <v>4068</v>
      </c>
      <c r="E19" s="203" t="s">
        <v>4049</v>
      </c>
    </row>
    <row r="20" spans="1:6">
      <c r="A20" s="200">
        <v>17</v>
      </c>
      <c r="B20" s="201" t="s">
        <v>1639</v>
      </c>
      <c r="C20" s="202" t="s">
        <v>4049</v>
      </c>
      <c r="D20" s="81" t="s">
        <v>4060</v>
      </c>
      <c r="E20" s="203" t="s">
        <v>4049</v>
      </c>
    </row>
    <row r="21" spans="1:6">
      <c r="A21" s="200">
        <v>18</v>
      </c>
      <c r="B21" s="201" t="s">
        <v>1588</v>
      </c>
      <c r="C21" s="202" t="s">
        <v>4063</v>
      </c>
      <c r="D21" s="81" t="s">
        <v>4069</v>
      </c>
      <c r="E21" s="203" t="s">
        <v>4063</v>
      </c>
    </row>
    <row r="22" spans="1:6">
      <c r="A22" s="200">
        <v>19</v>
      </c>
      <c r="B22" s="201" t="s">
        <v>1641</v>
      </c>
      <c r="C22" s="202" t="s">
        <v>4049</v>
      </c>
      <c r="D22" s="81" t="s">
        <v>4060</v>
      </c>
      <c r="E22" s="203" t="s">
        <v>4049</v>
      </c>
    </row>
    <row r="23" spans="1:6">
      <c r="A23" s="200">
        <v>20</v>
      </c>
      <c r="B23" s="205" t="s">
        <v>1590</v>
      </c>
      <c r="C23" s="202" t="s">
        <v>4061</v>
      </c>
      <c r="D23" s="81" t="s">
        <v>4070</v>
      </c>
      <c r="E23" s="203" t="s">
        <v>4061</v>
      </c>
    </row>
    <row r="24" spans="1:6">
      <c r="A24" s="200">
        <v>21</v>
      </c>
      <c r="B24" s="201" t="s">
        <v>1714</v>
      </c>
      <c r="C24" s="202" t="s">
        <v>4051</v>
      </c>
      <c r="D24" s="81" t="s">
        <v>4071</v>
      </c>
      <c r="E24" s="203" t="s">
        <v>4051</v>
      </c>
    </row>
    <row r="25" spans="1:6">
      <c r="A25" s="200">
        <v>22</v>
      </c>
      <c r="B25" s="201" t="s">
        <v>1643</v>
      </c>
      <c r="C25" s="202" t="s">
        <v>4051</v>
      </c>
      <c r="D25" s="81" t="s">
        <v>4071</v>
      </c>
      <c r="E25" s="203" t="s">
        <v>4051</v>
      </c>
    </row>
    <row r="26" spans="1:6">
      <c r="A26" s="200">
        <v>23</v>
      </c>
      <c r="B26" s="201" t="s">
        <v>1645</v>
      </c>
      <c r="C26" s="202" t="s">
        <v>4049</v>
      </c>
      <c r="D26" s="81" t="s">
        <v>4072</v>
      </c>
      <c r="E26" s="203" t="s">
        <v>4049</v>
      </c>
    </row>
    <row r="27" spans="1:6" ht="26">
      <c r="A27" s="200">
        <v>24</v>
      </c>
      <c r="B27" s="201" t="s">
        <v>1716</v>
      </c>
      <c r="C27" s="202" t="s">
        <v>4061</v>
      </c>
      <c r="D27" s="206" t="s">
        <v>4073</v>
      </c>
      <c r="E27" s="203" t="s">
        <v>4063</v>
      </c>
    </row>
    <row r="28" spans="1:6">
      <c r="A28" s="200">
        <v>25</v>
      </c>
      <c r="B28" s="201" t="s">
        <v>1647</v>
      </c>
      <c r="C28" s="202" t="s">
        <v>4049</v>
      </c>
      <c r="D28" s="81" t="s">
        <v>4074</v>
      </c>
      <c r="E28" s="203" t="s">
        <v>4049</v>
      </c>
      <c r="F28" s="207"/>
    </row>
    <row r="29" spans="1:6">
      <c r="A29" s="200">
        <v>26</v>
      </c>
      <c r="B29" s="201" t="s">
        <v>1649</v>
      </c>
      <c r="C29" s="202" t="s">
        <v>4049</v>
      </c>
      <c r="D29" s="81" t="s">
        <v>4060</v>
      </c>
      <c r="E29" s="203" t="s">
        <v>4049</v>
      </c>
    </row>
    <row r="30" spans="1:6">
      <c r="A30" s="200">
        <v>27</v>
      </c>
      <c r="B30" s="201" t="s">
        <v>1651</v>
      </c>
      <c r="C30" s="202" t="s">
        <v>4049</v>
      </c>
      <c r="D30" s="81" t="s">
        <v>4075</v>
      </c>
      <c r="E30" s="203" t="s">
        <v>4049</v>
      </c>
    </row>
    <row r="31" spans="1:6">
      <c r="A31" s="200">
        <v>28</v>
      </c>
      <c r="B31" s="201" t="s">
        <v>1653</v>
      </c>
      <c r="C31" s="202" t="s">
        <v>4049</v>
      </c>
      <c r="D31" s="81" t="s">
        <v>4076</v>
      </c>
      <c r="E31" s="203" t="s">
        <v>4049</v>
      </c>
    </row>
    <row r="32" spans="1:6">
      <c r="A32" s="200">
        <v>29</v>
      </c>
      <c r="B32" s="201" t="s">
        <v>1655</v>
      </c>
      <c r="C32" s="202" t="s">
        <v>4049</v>
      </c>
      <c r="D32" s="81" t="s">
        <v>4077</v>
      </c>
      <c r="E32" s="203" t="s">
        <v>4049</v>
      </c>
    </row>
    <row r="33" spans="1:6" s="207" customFormat="1">
      <c r="A33" s="200">
        <v>30</v>
      </c>
      <c r="B33" s="201" t="s">
        <v>1657</v>
      </c>
      <c r="C33" s="202" t="s">
        <v>4049</v>
      </c>
      <c r="D33" s="81" t="s">
        <v>4078</v>
      </c>
      <c r="E33" s="203" t="s">
        <v>4049</v>
      </c>
      <c r="F33" s="196"/>
    </row>
    <row r="34" spans="1:6">
      <c r="A34" s="200">
        <v>31</v>
      </c>
      <c r="B34" s="201" t="s">
        <v>1712</v>
      </c>
      <c r="C34" s="202" t="s">
        <v>4063</v>
      </c>
      <c r="D34" s="81" t="s">
        <v>4079</v>
      </c>
      <c r="E34" s="203" t="s">
        <v>4063</v>
      </c>
    </row>
    <row r="35" spans="1:6">
      <c r="A35" s="200">
        <v>32</v>
      </c>
      <c r="B35" s="201" t="s">
        <v>1659</v>
      </c>
      <c r="C35" s="202" t="s">
        <v>4049</v>
      </c>
      <c r="D35" s="81" t="s">
        <v>4080</v>
      </c>
      <c r="E35" s="203" t="s">
        <v>4049</v>
      </c>
    </row>
    <row r="36" spans="1:6">
      <c r="A36" s="200">
        <v>33</v>
      </c>
      <c r="B36" s="201" t="s">
        <v>1592</v>
      </c>
      <c r="C36" s="202" t="s">
        <v>4063</v>
      </c>
      <c r="D36" s="81" t="s">
        <v>4081</v>
      </c>
      <c r="E36" s="203" t="s">
        <v>4063</v>
      </c>
    </row>
    <row r="37" spans="1:6" ht="51">
      <c r="A37" s="200">
        <v>34</v>
      </c>
      <c r="B37" s="201" t="s">
        <v>1661</v>
      </c>
      <c r="C37" s="202" t="s">
        <v>4049</v>
      </c>
      <c r="D37" s="206" t="s">
        <v>4082</v>
      </c>
      <c r="E37" s="203" t="s">
        <v>4049</v>
      </c>
    </row>
    <row r="38" spans="1:6">
      <c r="A38" s="200">
        <v>35</v>
      </c>
      <c r="B38" s="201" t="s">
        <v>1663</v>
      </c>
      <c r="C38" s="202" t="s">
        <v>4049</v>
      </c>
      <c r="D38" s="81" t="s">
        <v>4083</v>
      </c>
      <c r="E38" s="203" t="s">
        <v>4049</v>
      </c>
    </row>
    <row r="39" spans="1:6">
      <c r="A39" s="200">
        <v>36</v>
      </c>
      <c r="B39" s="201" t="s">
        <v>1665</v>
      </c>
      <c r="C39" s="202" t="s">
        <v>4049</v>
      </c>
      <c r="D39" s="81" t="s">
        <v>4084</v>
      </c>
      <c r="E39" s="203" t="s">
        <v>4049</v>
      </c>
    </row>
    <row r="40" spans="1:6">
      <c r="A40" s="200">
        <v>37</v>
      </c>
      <c r="B40" s="201" t="s">
        <v>1667</v>
      </c>
      <c r="C40" s="202" t="s">
        <v>4049</v>
      </c>
      <c r="D40" s="81" t="s">
        <v>4084</v>
      </c>
      <c r="E40" s="203" t="s">
        <v>4049</v>
      </c>
    </row>
    <row r="41" spans="1:6">
      <c r="A41" s="200">
        <v>38</v>
      </c>
      <c r="B41" s="201" t="s">
        <v>1669</v>
      </c>
      <c r="C41" s="202" t="s">
        <v>4049</v>
      </c>
      <c r="D41" s="81" t="s">
        <v>4085</v>
      </c>
      <c r="E41" s="203" t="s">
        <v>4049</v>
      </c>
    </row>
    <row r="42" spans="1:6">
      <c r="A42" s="200">
        <v>39</v>
      </c>
      <c r="B42" s="204" t="s">
        <v>1671</v>
      </c>
      <c r="C42" s="202" t="s">
        <v>4049</v>
      </c>
      <c r="D42" s="81" t="s">
        <v>4086</v>
      </c>
      <c r="E42" s="203" t="s">
        <v>4049</v>
      </c>
    </row>
    <row r="43" spans="1:6">
      <c r="A43" s="200">
        <v>40</v>
      </c>
      <c r="B43" s="201" t="s">
        <v>1673</v>
      </c>
      <c r="C43" s="202" t="s">
        <v>4049</v>
      </c>
      <c r="D43" s="81" t="s">
        <v>4087</v>
      </c>
      <c r="E43" s="203" t="s">
        <v>4049</v>
      </c>
    </row>
    <row r="44" spans="1:6">
      <c r="A44" s="200">
        <v>41</v>
      </c>
      <c r="B44" s="204" t="s">
        <v>1594</v>
      </c>
      <c r="C44" s="202" t="s">
        <v>4063</v>
      </c>
      <c r="D44" s="81" t="s">
        <v>2398</v>
      </c>
      <c r="E44" s="203" t="s">
        <v>4088</v>
      </c>
    </row>
    <row r="45" spans="1:6">
      <c r="A45" s="200">
        <v>42</v>
      </c>
      <c r="B45" s="201" t="s">
        <v>1596</v>
      </c>
      <c r="C45" s="202" t="s">
        <v>4061</v>
      </c>
      <c r="D45" s="81" t="s">
        <v>2399</v>
      </c>
      <c r="E45" s="203" t="s">
        <v>4061</v>
      </c>
    </row>
    <row r="46" spans="1:6">
      <c r="A46" s="200">
        <v>43</v>
      </c>
      <c r="B46" s="201" t="s">
        <v>1675</v>
      </c>
      <c r="C46" s="202" t="s">
        <v>4049</v>
      </c>
      <c r="D46" s="81" t="s">
        <v>4089</v>
      </c>
      <c r="E46" s="203" t="s">
        <v>4049</v>
      </c>
    </row>
    <row r="47" spans="1:6">
      <c r="A47" s="200">
        <v>44</v>
      </c>
      <c r="B47" s="201" t="s">
        <v>1677</v>
      </c>
      <c r="C47" s="202" t="s">
        <v>4049</v>
      </c>
      <c r="D47" s="81" t="s">
        <v>4089</v>
      </c>
      <c r="E47" s="203" t="s">
        <v>4049</v>
      </c>
    </row>
    <row r="48" spans="1:6">
      <c r="A48" s="200">
        <v>45</v>
      </c>
      <c r="B48" s="201" t="s">
        <v>1679</v>
      </c>
      <c r="C48" s="202" t="s">
        <v>4049</v>
      </c>
      <c r="D48" s="81" t="s">
        <v>4090</v>
      </c>
      <c r="E48" s="203" t="s">
        <v>4049</v>
      </c>
    </row>
    <row r="49" spans="1:5">
      <c r="A49" s="200">
        <v>46</v>
      </c>
      <c r="B49" s="204" t="s">
        <v>1681</v>
      </c>
      <c r="C49" s="202" t="s">
        <v>4049</v>
      </c>
      <c r="D49" s="81" t="s">
        <v>4080</v>
      </c>
      <c r="E49" s="203" t="s">
        <v>4049</v>
      </c>
    </row>
    <row r="50" spans="1:5">
      <c r="A50" s="200">
        <v>47</v>
      </c>
      <c r="B50" s="201" t="s">
        <v>1683</v>
      </c>
      <c r="C50" s="202" t="s">
        <v>4049</v>
      </c>
      <c r="D50" s="81" t="s">
        <v>4091</v>
      </c>
      <c r="E50" s="203" t="s">
        <v>4049</v>
      </c>
    </row>
    <row r="51" spans="1:5">
      <c r="A51" s="200">
        <v>48</v>
      </c>
      <c r="B51" s="201" t="s">
        <v>1685</v>
      </c>
      <c r="C51" s="202" t="s">
        <v>4049</v>
      </c>
      <c r="D51" s="81" t="s">
        <v>4092</v>
      </c>
      <c r="E51" s="203" t="s">
        <v>4049</v>
      </c>
    </row>
    <row r="52" spans="1:5">
      <c r="A52" s="200">
        <v>49</v>
      </c>
      <c r="B52" s="201" t="s">
        <v>1687</v>
      </c>
      <c r="C52" s="202" t="s">
        <v>4049</v>
      </c>
      <c r="D52" s="81" t="s">
        <v>4093</v>
      </c>
      <c r="E52" s="203" t="s">
        <v>4049</v>
      </c>
    </row>
    <row r="53" spans="1:5">
      <c r="A53" s="200">
        <v>50</v>
      </c>
      <c r="B53" s="201" t="s">
        <v>1689</v>
      </c>
      <c r="C53" s="202" t="s">
        <v>4049</v>
      </c>
      <c r="D53" s="81" t="s">
        <v>4094</v>
      </c>
      <c r="E53" s="203" t="s">
        <v>4049</v>
      </c>
    </row>
    <row r="54" spans="1:5">
      <c r="A54" s="200">
        <v>51</v>
      </c>
      <c r="B54" s="201" t="s">
        <v>1691</v>
      </c>
      <c r="C54" s="202" t="s">
        <v>4049</v>
      </c>
      <c r="D54" s="81" t="s">
        <v>4095</v>
      </c>
      <c r="E54" s="203" t="s">
        <v>4049</v>
      </c>
    </row>
    <row r="55" spans="1:5">
      <c r="A55" s="200">
        <v>52</v>
      </c>
      <c r="B55" s="201" t="s">
        <v>1598</v>
      </c>
      <c r="C55" s="202" t="s">
        <v>4063</v>
      </c>
      <c r="D55" s="81" t="s">
        <v>2400</v>
      </c>
      <c r="E55" s="203" t="s">
        <v>4088</v>
      </c>
    </row>
    <row r="56" spans="1:5">
      <c r="A56" s="200">
        <v>53</v>
      </c>
      <c r="B56" s="201" t="s">
        <v>1693</v>
      </c>
      <c r="C56" s="202" t="s">
        <v>4049</v>
      </c>
      <c r="D56" s="81" t="s">
        <v>4096</v>
      </c>
      <c r="E56" s="203" t="s">
        <v>4049</v>
      </c>
    </row>
    <row r="57" spans="1:5">
      <c r="A57" s="200">
        <v>54</v>
      </c>
      <c r="B57" s="201" t="s">
        <v>1695</v>
      </c>
      <c r="C57" s="202" t="s">
        <v>4049</v>
      </c>
      <c r="D57" s="81" t="s">
        <v>4097</v>
      </c>
      <c r="E57" s="203" t="s">
        <v>4049</v>
      </c>
    </row>
    <row r="58" spans="1:5">
      <c r="A58" s="200">
        <v>55</v>
      </c>
      <c r="B58" s="201" t="s">
        <v>1697</v>
      </c>
      <c r="C58" s="202" t="s">
        <v>4049</v>
      </c>
      <c r="D58" s="81" t="s">
        <v>4098</v>
      </c>
      <c r="E58" s="203" t="s">
        <v>4049</v>
      </c>
    </row>
    <row r="59" spans="1:5">
      <c r="A59" s="200">
        <v>56</v>
      </c>
      <c r="B59" s="201" t="s">
        <v>1600</v>
      </c>
      <c r="C59" s="202" t="s">
        <v>4052</v>
      </c>
      <c r="D59" s="81" t="s">
        <v>4099</v>
      </c>
      <c r="E59" s="203" t="s">
        <v>4052</v>
      </c>
    </row>
    <row r="60" spans="1:5">
      <c r="A60" s="200">
        <v>57</v>
      </c>
      <c r="B60" s="201" t="s">
        <v>1699</v>
      </c>
      <c r="C60" s="202" t="s">
        <v>4049</v>
      </c>
      <c r="D60" s="81" t="s">
        <v>4100</v>
      </c>
      <c r="E60" s="203" t="s">
        <v>4049</v>
      </c>
    </row>
    <row r="61" spans="1:5">
      <c r="A61" s="200">
        <v>58</v>
      </c>
      <c r="B61" s="201" t="s">
        <v>1602</v>
      </c>
      <c r="C61" s="202" t="s">
        <v>4101</v>
      </c>
      <c r="D61" s="81" t="s">
        <v>4102</v>
      </c>
      <c r="E61" s="203" t="s">
        <v>4101</v>
      </c>
    </row>
    <row r="62" spans="1:5">
      <c r="A62" s="200">
        <v>59</v>
      </c>
      <c r="B62" s="204" t="s">
        <v>1701</v>
      </c>
      <c r="C62" s="202" t="s">
        <v>4049</v>
      </c>
      <c r="D62" s="81" t="s">
        <v>4103</v>
      </c>
      <c r="E62" s="203" t="s">
        <v>4051</v>
      </c>
    </row>
    <row r="63" spans="1:5">
      <c r="A63" s="200">
        <v>60</v>
      </c>
      <c r="B63" s="201" t="s">
        <v>1703</v>
      </c>
      <c r="C63" s="202" t="s">
        <v>4049</v>
      </c>
      <c r="D63" s="81" t="s">
        <v>4060</v>
      </c>
      <c r="E63" s="203" t="s">
        <v>4049</v>
      </c>
    </row>
    <row r="64" spans="1:5">
      <c r="A64" s="200">
        <v>61</v>
      </c>
      <c r="B64" s="201" t="s">
        <v>1604</v>
      </c>
      <c r="C64" s="202" t="s">
        <v>4061</v>
      </c>
      <c r="D64" s="81" t="s">
        <v>4069</v>
      </c>
      <c r="E64" s="203" t="s">
        <v>4063</v>
      </c>
    </row>
    <row r="65" spans="1:5">
      <c r="A65" s="200">
        <v>62</v>
      </c>
      <c r="B65" s="201" t="s">
        <v>1718</v>
      </c>
      <c r="C65" s="202" t="s">
        <v>4049</v>
      </c>
      <c r="D65" s="81" t="s">
        <v>4104</v>
      </c>
      <c r="E65" s="203" t="s">
        <v>4049</v>
      </c>
    </row>
    <row r="66" spans="1:5">
      <c r="A66" s="200">
        <v>63</v>
      </c>
      <c r="B66" s="201" t="s">
        <v>1705</v>
      </c>
      <c r="C66" s="202" t="s">
        <v>4049</v>
      </c>
      <c r="D66" s="81" t="s">
        <v>4104</v>
      </c>
      <c r="E66" s="203" t="s">
        <v>4049</v>
      </c>
    </row>
    <row r="67" spans="1:5">
      <c r="A67" s="200">
        <v>64</v>
      </c>
      <c r="B67" s="201" t="s">
        <v>1707</v>
      </c>
      <c r="C67" s="202" t="s">
        <v>4049</v>
      </c>
      <c r="D67" s="81" t="s">
        <v>4105</v>
      </c>
      <c r="E67" s="203" t="s">
        <v>4049</v>
      </c>
    </row>
    <row r="68" spans="1:5">
      <c r="A68" s="200">
        <v>65</v>
      </c>
      <c r="B68" s="201" t="s">
        <v>1606</v>
      </c>
      <c r="C68" s="202" t="s">
        <v>4063</v>
      </c>
      <c r="D68" s="81" t="s">
        <v>4106</v>
      </c>
      <c r="E68" s="203" t="s">
        <v>4063</v>
      </c>
    </row>
    <row r="69" spans="1:5">
      <c r="A69" s="200">
        <v>66</v>
      </c>
      <c r="B69" s="201" t="s">
        <v>1608</v>
      </c>
      <c r="C69" s="202" t="s">
        <v>4061</v>
      </c>
      <c r="D69" s="81" t="s">
        <v>4107</v>
      </c>
      <c r="E69" s="203" t="s">
        <v>4063</v>
      </c>
    </row>
    <row r="70" spans="1:5">
      <c r="A70" s="200">
        <v>67</v>
      </c>
      <c r="B70" s="201" t="s">
        <v>1709</v>
      </c>
      <c r="C70" s="202" t="s">
        <v>4049</v>
      </c>
      <c r="D70" s="81" t="s">
        <v>4060</v>
      </c>
      <c r="E70" s="203" t="s">
        <v>4049</v>
      </c>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932DC-D46A-42D7-9D75-EC9D55023430}">
  <dimension ref="B1:D8"/>
  <sheetViews>
    <sheetView workbookViewId="0"/>
  </sheetViews>
  <sheetFormatPr defaultRowHeight="12.5"/>
  <cols>
    <col min="2" max="2" width="60.1796875" bestFit="1" customWidth="1"/>
    <col min="3" max="3" width="44" bestFit="1" customWidth="1"/>
    <col min="4" max="4" width="16.54296875" bestFit="1" customWidth="1"/>
    <col min="258" max="258" width="60.1796875" bestFit="1" customWidth="1"/>
    <col min="259" max="259" width="44" bestFit="1" customWidth="1"/>
    <col min="260" max="260" width="16.54296875" bestFit="1" customWidth="1"/>
    <col min="514" max="514" width="60.1796875" bestFit="1" customWidth="1"/>
    <col min="515" max="515" width="44" bestFit="1" customWidth="1"/>
    <col min="516" max="516" width="16.54296875" bestFit="1" customWidth="1"/>
    <col min="770" max="770" width="60.1796875" bestFit="1" customWidth="1"/>
    <col min="771" max="771" width="44" bestFit="1" customWidth="1"/>
    <col min="772" max="772" width="16.54296875" bestFit="1" customWidth="1"/>
    <col min="1026" max="1026" width="60.1796875" bestFit="1" customWidth="1"/>
    <col min="1027" max="1027" width="44" bestFit="1" customWidth="1"/>
    <col min="1028" max="1028" width="16.54296875" bestFit="1" customWidth="1"/>
    <col min="1282" max="1282" width="60.1796875" bestFit="1" customWidth="1"/>
    <col min="1283" max="1283" width="44" bestFit="1" customWidth="1"/>
    <col min="1284" max="1284" width="16.54296875" bestFit="1" customWidth="1"/>
    <col min="1538" max="1538" width="60.1796875" bestFit="1" customWidth="1"/>
    <col min="1539" max="1539" width="44" bestFit="1" customWidth="1"/>
    <col min="1540" max="1540" width="16.54296875" bestFit="1" customWidth="1"/>
    <col min="1794" max="1794" width="60.1796875" bestFit="1" customWidth="1"/>
    <col min="1795" max="1795" width="44" bestFit="1" customWidth="1"/>
    <col min="1796" max="1796" width="16.54296875" bestFit="1" customWidth="1"/>
    <col min="2050" max="2050" width="60.1796875" bestFit="1" customWidth="1"/>
    <col min="2051" max="2051" width="44" bestFit="1" customWidth="1"/>
    <col min="2052" max="2052" width="16.54296875" bestFit="1" customWidth="1"/>
    <col min="2306" max="2306" width="60.1796875" bestFit="1" customWidth="1"/>
    <col min="2307" max="2307" width="44" bestFit="1" customWidth="1"/>
    <col min="2308" max="2308" width="16.54296875" bestFit="1" customWidth="1"/>
    <col min="2562" max="2562" width="60.1796875" bestFit="1" customWidth="1"/>
    <col min="2563" max="2563" width="44" bestFit="1" customWidth="1"/>
    <col min="2564" max="2564" width="16.54296875" bestFit="1" customWidth="1"/>
    <col min="2818" max="2818" width="60.1796875" bestFit="1" customWidth="1"/>
    <col min="2819" max="2819" width="44" bestFit="1" customWidth="1"/>
    <col min="2820" max="2820" width="16.54296875" bestFit="1" customWidth="1"/>
    <col min="3074" max="3074" width="60.1796875" bestFit="1" customWidth="1"/>
    <col min="3075" max="3075" width="44" bestFit="1" customWidth="1"/>
    <col min="3076" max="3076" width="16.54296875" bestFit="1" customWidth="1"/>
    <col min="3330" max="3330" width="60.1796875" bestFit="1" customWidth="1"/>
    <col min="3331" max="3331" width="44" bestFit="1" customWidth="1"/>
    <col min="3332" max="3332" width="16.54296875" bestFit="1" customWidth="1"/>
    <col min="3586" max="3586" width="60.1796875" bestFit="1" customWidth="1"/>
    <col min="3587" max="3587" width="44" bestFit="1" customWidth="1"/>
    <col min="3588" max="3588" width="16.54296875" bestFit="1" customWidth="1"/>
    <col min="3842" max="3842" width="60.1796875" bestFit="1" customWidth="1"/>
    <col min="3843" max="3843" width="44" bestFit="1" customWidth="1"/>
    <col min="3844" max="3844" width="16.54296875" bestFit="1" customWidth="1"/>
    <col min="4098" max="4098" width="60.1796875" bestFit="1" customWidth="1"/>
    <col min="4099" max="4099" width="44" bestFit="1" customWidth="1"/>
    <col min="4100" max="4100" width="16.54296875" bestFit="1" customWidth="1"/>
    <col min="4354" max="4354" width="60.1796875" bestFit="1" customWidth="1"/>
    <col min="4355" max="4355" width="44" bestFit="1" customWidth="1"/>
    <col min="4356" max="4356" width="16.54296875" bestFit="1" customWidth="1"/>
    <col min="4610" max="4610" width="60.1796875" bestFit="1" customWidth="1"/>
    <col min="4611" max="4611" width="44" bestFit="1" customWidth="1"/>
    <col min="4612" max="4612" width="16.54296875" bestFit="1" customWidth="1"/>
    <col min="4866" max="4866" width="60.1796875" bestFit="1" customWidth="1"/>
    <col min="4867" max="4867" width="44" bestFit="1" customWidth="1"/>
    <col min="4868" max="4868" width="16.54296875" bestFit="1" customWidth="1"/>
    <col min="5122" max="5122" width="60.1796875" bestFit="1" customWidth="1"/>
    <col min="5123" max="5123" width="44" bestFit="1" customWidth="1"/>
    <col min="5124" max="5124" width="16.54296875" bestFit="1" customWidth="1"/>
    <col min="5378" max="5378" width="60.1796875" bestFit="1" customWidth="1"/>
    <col min="5379" max="5379" width="44" bestFit="1" customWidth="1"/>
    <col min="5380" max="5380" width="16.54296875" bestFit="1" customWidth="1"/>
    <col min="5634" max="5634" width="60.1796875" bestFit="1" customWidth="1"/>
    <col min="5635" max="5635" width="44" bestFit="1" customWidth="1"/>
    <col min="5636" max="5636" width="16.54296875" bestFit="1" customWidth="1"/>
    <col min="5890" max="5890" width="60.1796875" bestFit="1" customWidth="1"/>
    <col min="5891" max="5891" width="44" bestFit="1" customWidth="1"/>
    <col min="5892" max="5892" width="16.54296875" bestFit="1" customWidth="1"/>
    <col min="6146" max="6146" width="60.1796875" bestFit="1" customWidth="1"/>
    <col min="6147" max="6147" width="44" bestFit="1" customWidth="1"/>
    <col min="6148" max="6148" width="16.54296875" bestFit="1" customWidth="1"/>
    <col min="6402" max="6402" width="60.1796875" bestFit="1" customWidth="1"/>
    <col min="6403" max="6403" width="44" bestFit="1" customWidth="1"/>
    <col min="6404" max="6404" width="16.54296875" bestFit="1" customWidth="1"/>
    <col min="6658" max="6658" width="60.1796875" bestFit="1" customWidth="1"/>
    <col min="6659" max="6659" width="44" bestFit="1" customWidth="1"/>
    <col min="6660" max="6660" width="16.54296875" bestFit="1" customWidth="1"/>
    <col min="6914" max="6914" width="60.1796875" bestFit="1" customWidth="1"/>
    <col min="6915" max="6915" width="44" bestFit="1" customWidth="1"/>
    <col min="6916" max="6916" width="16.54296875" bestFit="1" customWidth="1"/>
    <col min="7170" max="7170" width="60.1796875" bestFit="1" customWidth="1"/>
    <col min="7171" max="7171" width="44" bestFit="1" customWidth="1"/>
    <col min="7172" max="7172" width="16.54296875" bestFit="1" customWidth="1"/>
    <col min="7426" max="7426" width="60.1796875" bestFit="1" customWidth="1"/>
    <col min="7427" max="7427" width="44" bestFit="1" customWidth="1"/>
    <col min="7428" max="7428" width="16.54296875" bestFit="1" customWidth="1"/>
    <col min="7682" max="7682" width="60.1796875" bestFit="1" customWidth="1"/>
    <col min="7683" max="7683" width="44" bestFit="1" customWidth="1"/>
    <col min="7684" max="7684" width="16.54296875" bestFit="1" customWidth="1"/>
    <col min="7938" max="7938" width="60.1796875" bestFit="1" customWidth="1"/>
    <col min="7939" max="7939" width="44" bestFit="1" customWidth="1"/>
    <col min="7940" max="7940" width="16.54296875" bestFit="1" customWidth="1"/>
    <col min="8194" max="8194" width="60.1796875" bestFit="1" customWidth="1"/>
    <col min="8195" max="8195" width="44" bestFit="1" customWidth="1"/>
    <col min="8196" max="8196" width="16.54296875" bestFit="1" customWidth="1"/>
    <col min="8450" max="8450" width="60.1796875" bestFit="1" customWidth="1"/>
    <col min="8451" max="8451" width="44" bestFit="1" customWidth="1"/>
    <col min="8452" max="8452" width="16.54296875" bestFit="1" customWidth="1"/>
    <col min="8706" max="8706" width="60.1796875" bestFit="1" customWidth="1"/>
    <col min="8707" max="8707" width="44" bestFit="1" customWidth="1"/>
    <col min="8708" max="8708" width="16.54296875" bestFit="1" customWidth="1"/>
    <col min="8962" max="8962" width="60.1796875" bestFit="1" customWidth="1"/>
    <col min="8963" max="8963" width="44" bestFit="1" customWidth="1"/>
    <col min="8964" max="8964" width="16.54296875" bestFit="1" customWidth="1"/>
    <col min="9218" max="9218" width="60.1796875" bestFit="1" customWidth="1"/>
    <col min="9219" max="9219" width="44" bestFit="1" customWidth="1"/>
    <col min="9220" max="9220" width="16.54296875" bestFit="1" customWidth="1"/>
    <col min="9474" max="9474" width="60.1796875" bestFit="1" customWidth="1"/>
    <col min="9475" max="9475" width="44" bestFit="1" customWidth="1"/>
    <col min="9476" max="9476" width="16.54296875" bestFit="1" customWidth="1"/>
    <col min="9730" max="9730" width="60.1796875" bestFit="1" customWidth="1"/>
    <col min="9731" max="9731" width="44" bestFit="1" customWidth="1"/>
    <col min="9732" max="9732" width="16.54296875" bestFit="1" customWidth="1"/>
    <col min="9986" max="9986" width="60.1796875" bestFit="1" customWidth="1"/>
    <col min="9987" max="9987" width="44" bestFit="1" customWidth="1"/>
    <col min="9988" max="9988" width="16.54296875" bestFit="1" customWidth="1"/>
    <col min="10242" max="10242" width="60.1796875" bestFit="1" customWidth="1"/>
    <col min="10243" max="10243" width="44" bestFit="1" customWidth="1"/>
    <col min="10244" max="10244" width="16.54296875" bestFit="1" customWidth="1"/>
    <col min="10498" max="10498" width="60.1796875" bestFit="1" customWidth="1"/>
    <col min="10499" max="10499" width="44" bestFit="1" customWidth="1"/>
    <col min="10500" max="10500" width="16.54296875" bestFit="1" customWidth="1"/>
    <col min="10754" max="10754" width="60.1796875" bestFit="1" customWidth="1"/>
    <col min="10755" max="10755" width="44" bestFit="1" customWidth="1"/>
    <col min="10756" max="10756" width="16.54296875" bestFit="1" customWidth="1"/>
    <col min="11010" max="11010" width="60.1796875" bestFit="1" customWidth="1"/>
    <col min="11011" max="11011" width="44" bestFit="1" customWidth="1"/>
    <col min="11012" max="11012" width="16.54296875" bestFit="1" customWidth="1"/>
    <col min="11266" max="11266" width="60.1796875" bestFit="1" customWidth="1"/>
    <col min="11267" max="11267" width="44" bestFit="1" customWidth="1"/>
    <col min="11268" max="11268" width="16.54296875" bestFit="1" customWidth="1"/>
    <col min="11522" max="11522" width="60.1796875" bestFit="1" customWidth="1"/>
    <col min="11523" max="11523" width="44" bestFit="1" customWidth="1"/>
    <col min="11524" max="11524" width="16.54296875" bestFit="1" customWidth="1"/>
    <col min="11778" max="11778" width="60.1796875" bestFit="1" customWidth="1"/>
    <col min="11779" max="11779" width="44" bestFit="1" customWidth="1"/>
    <col min="11780" max="11780" width="16.54296875" bestFit="1" customWidth="1"/>
    <col min="12034" max="12034" width="60.1796875" bestFit="1" customWidth="1"/>
    <col min="12035" max="12035" width="44" bestFit="1" customWidth="1"/>
    <col min="12036" max="12036" width="16.54296875" bestFit="1" customWidth="1"/>
    <col min="12290" max="12290" width="60.1796875" bestFit="1" customWidth="1"/>
    <col min="12291" max="12291" width="44" bestFit="1" customWidth="1"/>
    <col min="12292" max="12292" width="16.54296875" bestFit="1" customWidth="1"/>
    <col min="12546" max="12546" width="60.1796875" bestFit="1" customWidth="1"/>
    <col min="12547" max="12547" width="44" bestFit="1" customWidth="1"/>
    <col min="12548" max="12548" width="16.54296875" bestFit="1" customWidth="1"/>
    <col min="12802" max="12802" width="60.1796875" bestFit="1" customWidth="1"/>
    <col min="12803" max="12803" width="44" bestFit="1" customWidth="1"/>
    <col min="12804" max="12804" width="16.54296875" bestFit="1" customWidth="1"/>
    <col min="13058" max="13058" width="60.1796875" bestFit="1" customWidth="1"/>
    <col min="13059" max="13059" width="44" bestFit="1" customWidth="1"/>
    <col min="13060" max="13060" width="16.54296875" bestFit="1" customWidth="1"/>
    <col min="13314" max="13314" width="60.1796875" bestFit="1" customWidth="1"/>
    <col min="13315" max="13315" width="44" bestFit="1" customWidth="1"/>
    <col min="13316" max="13316" width="16.54296875" bestFit="1" customWidth="1"/>
    <col min="13570" max="13570" width="60.1796875" bestFit="1" customWidth="1"/>
    <col min="13571" max="13571" width="44" bestFit="1" customWidth="1"/>
    <col min="13572" max="13572" width="16.54296875" bestFit="1" customWidth="1"/>
    <col min="13826" max="13826" width="60.1796875" bestFit="1" customWidth="1"/>
    <col min="13827" max="13827" width="44" bestFit="1" customWidth="1"/>
    <col min="13828" max="13828" width="16.54296875" bestFit="1" customWidth="1"/>
    <col min="14082" max="14082" width="60.1796875" bestFit="1" customWidth="1"/>
    <col min="14083" max="14083" width="44" bestFit="1" customWidth="1"/>
    <col min="14084" max="14084" width="16.54296875" bestFit="1" customWidth="1"/>
    <col min="14338" max="14338" width="60.1796875" bestFit="1" customWidth="1"/>
    <col min="14339" max="14339" width="44" bestFit="1" customWidth="1"/>
    <col min="14340" max="14340" width="16.54296875" bestFit="1" customWidth="1"/>
    <col min="14594" max="14594" width="60.1796875" bestFit="1" customWidth="1"/>
    <col min="14595" max="14595" width="44" bestFit="1" customWidth="1"/>
    <col min="14596" max="14596" width="16.54296875" bestFit="1" customWidth="1"/>
    <col min="14850" max="14850" width="60.1796875" bestFit="1" customWidth="1"/>
    <col min="14851" max="14851" width="44" bestFit="1" customWidth="1"/>
    <col min="14852" max="14852" width="16.54296875" bestFit="1" customWidth="1"/>
    <col min="15106" max="15106" width="60.1796875" bestFit="1" customWidth="1"/>
    <col min="15107" max="15107" width="44" bestFit="1" customWidth="1"/>
    <col min="15108" max="15108" width="16.54296875" bestFit="1" customWidth="1"/>
    <col min="15362" max="15362" width="60.1796875" bestFit="1" customWidth="1"/>
    <col min="15363" max="15363" width="44" bestFit="1" customWidth="1"/>
    <col min="15364" max="15364" width="16.54296875" bestFit="1" customWidth="1"/>
    <col min="15618" max="15618" width="60.1796875" bestFit="1" customWidth="1"/>
    <col min="15619" max="15619" width="44" bestFit="1" customWidth="1"/>
    <col min="15620" max="15620" width="16.54296875" bestFit="1" customWidth="1"/>
    <col min="15874" max="15874" width="60.1796875" bestFit="1" customWidth="1"/>
    <col min="15875" max="15875" width="44" bestFit="1" customWidth="1"/>
    <col min="15876" max="15876" width="16.54296875" bestFit="1" customWidth="1"/>
    <col min="16130" max="16130" width="60.1796875" bestFit="1" customWidth="1"/>
    <col min="16131" max="16131" width="44" bestFit="1" customWidth="1"/>
    <col min="16132" max="16132" width="16.54296875" bestFit="1" customWidth="1"/>
  </cols>
  <sheetData>
    <row r="1" spans="2:4" ht="13" thickBot="1"/>
    <row r="2" spans="2:4" ht="16" thickBot="1">
      <c r="B2" s="223" t="s">
        <v>2393</v>
      </c>
      <c r="C2" s="224"/>
      <c r="D2" s="225"/>
    </row>
    <row r="3" spans="2:4" ht="13" thickBot="1">
      <c r="B3" s="71"/>
      <c r="C3" s="72"/>
      <c r="D3" s="73"/>
    </row>
    <row r="4" spans="2:4" ht="13.5" thickBot="1">
      <c r="B4" s="74" t="s">
        <v>2394</v>
      </c>
      <c r="C4" s="75" t="s">
        <v>2395</v>
      </c>
      <c r="D4" s="76" t="s">
        <v>2396</v>
      </c>
    </row>
    <row r="5" spans="2:4">
      <c r="B5" s="77" t="s">
        <v>1586</v>
      </c>
      <c r="C5" s="78" t="s">
        <v>2397</v>
      </c>
      <c r="D5" s="79">
        <v>0.69230000000000003</v>
      </c>
    </row>
    <row r="6" spans="2:4">
      <c r="B6" s="80" t="s">
        <v>1594</v>
      </c>
      <c r="C6" s="81" t="s">
        <v>2398</v>
      </c>
      <c r="D6" s="82">
        <v>0.52559999999999996</v>
      </c>
    </row>
    <row r="7" spans="2:4">
      <c r="B7" s="80" t="s">
        <v>1596</v>
      </c>
      <c r="C7" s="81" t="s">
        <v>2399</v>
      </c>
      <c r="D7" s="82">
        <v>0.61219999999999997</v>
      </c>
    </row>
    <row r="8" spans="2:4" ht="13" thickBot="1">
      <c r="B8" s="83" t="s">
        <v>1598</v>
      </c>
      <c r="C8" s="84" t="s">
        <v>2400</v>
      </c>
      <c r="D8" s="85">
        <v>0.3402</v>
      </c>
    </row>
  </sheetData>
  <mergeCells count="1">
    <mergeCell ref="B2: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2516F-9A7C-4CAD-B2A4-5F0B78F12FF5}">
  <sheetPr codeName="Sheet3"/>
  <dimension ref="A1:CB145"/>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bestFit="1" customWidth="1"/>
    <col min="6" max="6" width="29" style="4" bestFit="1" customWidth="1"/>
    <col min="7" max="7" width="18.1796875" style="4" bestFit="1" customWidth="1"/>
    <col min="8" max="8" width="9.1796875" style="4" bestFit="1"/>
    <col min="9" max="16384" width="9.1796875" style="1"/>
  </cols>
  <sheetData>
    <row r="1" spans="1:9" ht="13">
      <c r="A1" s="3" t="s">
        <v>1578</v>
      </c>
      <c r="B1" s="226" t="s">
        <v>1718</v>
      </c>
      <c r="C1" s="226"/>
      <c r="D1" s="226"/>
      <c r="E1" s="226"/>
    </row>
    <row r="3" spans="1:9" ht="14.5">
      <c r="B3" s="5" t="s">
        <v>1718</v>
      </c>
      <c r="C3" s="227"/>
      <c r="D3" s="228"/>
      <c r="E3" s="6"/>
    </row>
    <row r="4" spans="1:9" ht="14.5">
      <c r="B4" s="7" t="s">
        <v>1719</v>
      </c>
      <c r="C4" s="227"/>
      <c r="D4" s="228"/>
      <c r="E4" s="6"/>
    </row>
    <row r="5" spans="1:9" ht="14.5">
      <c r="B5" s="7" t="s">
        <v>1720</v>
      </c>
      <c r="C5" s="227"/>
      <c r="D5" s="228"/>
      <c r="E5" s="6"/>
    </row>
    <row r="6" spans="1:9" ht="14.5">
      <c r="B6" s="7" t="s">
        <v>1721</v>
      </c>
      <c r="C6" s="227"/>
      <c r="D6" s="228"/>
      <c r="E6" s="6"/>
    </row>
    <row r="7" spans="1:9" ht="14.5">
      <c r="B7" s="7" t="s">
        <v>1722</v>
      </c>
      <c r="C7" s="227"/>
      <c r="D7" s="228"/>
      <c r="E7" s="6"/>
    </row>
    <row r="8" spans="1:9" ht="29">
      <c r="B8" s="7" t="s">
        <v>1723</v>
      </c>
      <c r="C8" s="8" t="s">
        <v>1724</v>
      </c>
      <c r="D8" s="8" t="s">
        <v>1725</v>
      </c>
      <c r="E8" s="6"/>
    </row>
    <row r="10" spans="1:9">
      <c r="B10" s="1" t="s">
        <v>1738</v>
      </c>
    </row>
    <row r="12" spans="1:9" ht="13">
      <c r="B12" s="10" t="s">
        <v>1726</v>
      </c>
      <c r="C12" s="11" t="s">
        <v>1727</v>
      </c>
      <c r="D12" s="10" t="s">
        <v>1728</v>
      </c>
      <c r="E12" s="10" t="s">
        <v>1729</v>
      </c>
      <c r="F12" s="13" t="s">
        <v>1739</v>
      </c>
      <c r="G12" s="13" t="s">
        <v>1740</v>
      </c>
      <c r="H12" s="13" t="s">
        <v>1741</v>
      </c>
      <c r="I12" s="2" t="s">
        <v>1742</v>
      </c>
    </row>
    <row r="13" spans="1:9" ht="13">
      <c r="B13" s="2" t="s">
        <v>1743</v>
      </c>
    </row>
    <row r="14" spans="1:9" ht="13">
      <c r="B14" s="2" t="s">
        <v>1731</v>
      </c>
    </row>
    <row r="15" spans="1:9">
      <c r="B15" s="1" t="s">
        <v>1705</v>
      </c>
      <c r="C15" s="9" t="s">
        <v>1732</v>
      </c>
      <c r="D15" s="1" t="s">
        <v>1733</v>
      </c>
      <c r="E15" s="1" t="s">
        <v>1734</v>
      </c>
      <c r="F15" s="4">
        <v>281304280</v>
      </c>
      <c r="G15" s="4">
        <v>40760.99</v>
      </c>
      <c r="H15" s="4">
        <v>98.37</v>
      </c>
    </row>
    <row r="16" spans="1:9" ht="13">
      <c r="B16" s="2" t="s">
        <v>1744</v>
      </c>
      <c r="C16" s="12"/>
      <c r="D16" s="2"/>
      <c r="E16" s="2"/>
      <c r="F16" s="14"/>
      <c r="G16" s="14">
        <f>SUM(G12:G15)</f>
        <v>40760.99</v>
      </c>
      <c r="H16" s="14">
        <f>SUM(H12:H15)</f>
        <v>98.37</v>
      </c>
    </row>
    <row r="17" spans="2:8" ht="13">
      <c r="B17" s="2" t="s">
        <v>1736</v>
      </c>
      <c r="C17" s="12"/>
      <c r="D17" s="2"/>
      <c r="E17" s="2"/>
      <c r="F17" s="14"/>
      <c r="G17" s="14">
        <v>1009.3</v>
      </c>
      <c r="H17" s="14">
        <v>2.44</v>
      </c>
    </row>
    <row r="18" spans="2:8" ht="13">
      <c r="B18" s="2" t="s">
        <v>1737</v>
      </c>
      <c r="C18" s="12"/>
      <c r="D18" s="2"/>
      <c r="E18" s="2"/>
      <c r="F18" s="14"/>
      <c r="G18" s="14">
        <v>41770.29</v>
      </c>
      <c r="H18" s="14">
        <v>100.81</v>
      </c>
    </row>
    <row r="19" spans="2:8" ht="13">
      <c r="B19" s="2" t="s">
        <v>1745</v>
      </c>
      <c r="C19" s="12"/>
      <c r="D19" s="2"/>
      <c r="E19" s="2"/>
      <c r="F19" s="14"/>
      <c r="G19" s="14">
        <v>-332.92565401000024</v>
      </c>
      <c r="H19" s="14">
        <v>-0.81000000000000227</v>
      </c>
    </row>
    <row r="20" spans="2:8" ht="13">
      <c r="B20" s="2" t="s">
        <v>1746</v>
      </c>
      <c r="C20" s="12"/>
      <c r="D20" s="2"/>
      <c r="E20" s="2"/>
      <c r="F20" s="14"/>
      <c r="G20" s="14">
        <v>41437.364345989998</v>
      </c>
      <c r="H20" s="14">
        <v>100</v>
      </c>
    </row>
    <row r="21" spans="2:8">
      <c r="B21" s="1" t="s">
        <v>1747</v>
      </c>
    </row>
    <row r="22" spans="2:8">
      <c r="B22" s="1" t="s">
        <v>1748</v>
      </c>
    </row>
    <row r="23" spans="2:8">
      <c r="B23" s="1" t="s">
        <v>1749</v>
      </c>
      <c r="C23" s="9" t="s">
        <v>1750</v>
      </c>
    </row>
    <row r="25" spans="2:8" ht="26">
      <c r="B25" s="15" t="s">
        <v>1751</v>
      </c>
      <c r="C25" s="9" t="s">
        <v>1752</v>
      </c>
    </row>
    <row r="26" spans="2:8" ht="13">
      <c r="B26" s="2"/>
    </row>
    <row r="27" spans="2:8" ht="13">
      <c r="B27" s="2" t="s">
        <v>1753</v>
      </c>
      <c r="C27" s="9" t="s">
        <v>1752</v>
      </c>
    </row>
    <row r="28" spans="2:8" ht="13">
      <c r="B28" s="2" t="s">
        <v>1754</v>
      </c>
      <c r="C28" s="9" t="s">
        <v>1752</v>
      </c>
    </row>
    <row r="29" spans="2:8" ht="13">
      <c r="B29" s="2" t="s">
        <v>1755</v>
      </c>
      <c r="C29" s="9" t="s">
        <v>1756</v>
      </c>
    </row>
    <row r="30" spans="2:8" ht="13">
      <c r="B30" s="2" t="s">
        <v>1757</v>
      </c>
      <c r="C30" s="12"/>
    </row>
    <row r="31" spans="2:8" ht="13">
      <c r="B31" s="2" t="s">
        <v>1758</v>
      </c>
      <c r="C31" s="12"/>
    </row>
    <row r="32" spans="2:8" ht="13">
      <c r="B32" s="2" t="s">
        <v>1759</v>
      </c>
      <c r="C32" s="12"/>
    </row>
    <row r="33" spans="2:3" ht="13">
      <c r="B33" s="2" t="s">
        <v>1760</v>
      </c>
      <c r="C33" s="12"/>
    </row>
    <row r="34" spans="2:3" ht="13">
      <c r="B34" s="2" t="s">
        <v>1761</v>
      </c>
      <c r="C34" s="12"/>
    </row>
    <row r="35" spans="2:3" ht="13">
      <c r="B35" s="2" t="s">
        <v>1762</v>
      </c>
      <c r="C35" s="12"/>
    </row>
    <row r="36" spans="2:3" ht="13">
      <c r="B36" s="2" t="s">
        <v>1763</v>
      </c>
      <c r="C36" s="12"/>
    </row>
    <row r="37" spans="2:3" ht="13">
      <c r="B37" s="2" t="s">
        <v>1764</v>
      </c>
      <c r="C37" s="12"/>
    </row>
    <row r="38" spans="2:3" ht="13">
      <c r="B38" s="2" t="s">
        <v>1765</v>
      </c>
      <c r="C38" s="12"/>
    </row>
    <row r="39" spans="2:3">
      <c r="B39" s="1" t="s">
        <v>1766</v>
      </c>
    </row>
    <row r="40" spans="2:3" ht="13">
      <c r="B40" s="2" t="s">
        <v>2744</v>
      </c>
    </row>
    <row r="41" spans="2:3" ht="14.5">
      <c r="B41" s="16"/>
      <c r="C41" s="17" t="s">
        <v>1767</v>
      </c>
    </row>
    <row r="42" spans="2:3" ht="14.5">
      <c r="B42" s="16" t="s">
        <v>1768</v>
      </c>
      <c r="C42" s="18" t="s">
        <v>1718</v>
      </c>
    </row>
    <row r="43" spans="2:3" ht="14.5">
      <c r="B43" s="16" t="s">
        <v>1769</v>
      </c>
      <c r="C43" s="17"/>
    </row>
    <row r="44" spans="2:3" ht="14.5">
      <c r="B44" s="16"/>
      <c r="C44" s="17"/>
    </row>
    <row r="45" spans="2:3" ht="14.5">
      <c r="B45" s="16" t="s">
        <v>1770</v>
      </c>
      <c r="C45" s="17"/>
    </row>
    <row r="46" spans="2:3" ht="14.5">
      <c r="B46" s="16"/>
      <c r="C46" s="17"/>
    </row>
    <row r="47" spans="2:3" ht="14.5">
      <c r="B47" s="16" t="s">
        <v>1771</v>
      </c>
      <c r="C47" s="17"/>
    </row>
    <row r="48" spans="2:3" ht="14.5">
      <c r="B48" s="16" t="s">
        <v>1772</v>
      </c>
      <c r="C48" s="17"/>
    </row>
    <row r="49" spans="2:7" ht="14.5">
      <c r="B49" s="16"/>
      <c r="C49" s="17"/>
    </row>
    <row r="50" spans="2:7" ht="14.5">
      <c r="B50" s="16" t="s">
        <v>1773</v>
      </c>
      <c r="C50" s="17" t="s">
        <v>1750</v>
      </c>
    </row>
    <row r="51" spans="2:7" ht="14.5">
      <c r="B51" s="229" t="s">
        <v>1774</v>
      </c>
      <c r="C51" s="229"/>
    </row>
    <row r="53" spans="2:7" ht="14.5">
      <c r="B53" s="16" t="s">
        <v>1775</v>
      </c>
      <c r="C53" s="17"/>
      <c r="D53" s="16"/>
    </row>
    <row r="54" spans="2:7" ht="29">
      <c r="B54" s="19" t="s">
        <v>1776</v>
      </c>
      <c r="C54" s="18" t="s">
        <v>1777</v>
      </c>
      <c r="D54" s="19" t="s">
        <v>1778</v>
      </c>
    </row>
    <row r="55" spans="2:7" ht="14.5">
      <c r="B55" s="16" t="s">
        <v>1752</v>
      </c>
      <c r="C55" s="17" t="s">
        <v>1752</v>
      </c>
      <c r="D55" s="16" t="s">
        <v>1752</v>
      </c>
    </row>
    <row r="57" spans="2:7" ht="13">
      <c r="B57" s="20" t="s">
        <v>1779</v>
      </c>
      <c r="C57" s="21">
        <v>45961</v>
      </c>
      <c r="D57" s="22"/>
      <c r="E57" s="23"/>
      <c r="F57" s="24"/>
    </row>
    <row r="58" spans="2:7" ht="13">
      <c r="B58" s="20" t="s">
        <v>1780</v>
      </c>
      <c r="C58" s="25" t="s">
        <v>1781</v>
      </c>
      <c r="D58" s="20" t="s">
        <v>1782</v>
      </c>
      <c r="E58" s="26" t="s">
        <v>1783</v>
      </c>
      <c r="F58" s="27" t="s">
        <v>1784</v>
      </c>
      <c r="G58" s="14"/>
    </row>
    <row r="59" spans="2:7">
      <c r="B59" s="28" t="s">
        <v>1752</v>
      </c>
      <c r="C59" s="29" t="s">
        <v>1752</v>
      </c>
      <c r="D59" s="28" t="s">
        <v>1752</v>
      </c>
      <c r="E59" s="30" t="s">
        <v>1752</v>
      </c>
      <c r="F59" s="31" t="s">
        <v>1752</v>
      </c>
    </row>
    <row r="62" spans="2:7" ht="13">
      <c r="B62" s="2" t="s">
        <v>1785</v>
      </c>
    </row>
    <row r="63" spans="2:7" ht="13">
      <c r="B63" s="2"/>
    </row>
    <row r="64" spans="2:7" ht="13">
      <c r="B64" s="2" t="s">
        <v>1786</v>
      </c>
    </row>
    <row r="65" spans="2:7" ht="13">
      <c r="B65" s="20" t="s">
        <v>1787</v>
      </c>
      <c r="C65" s="25" t="s">
        <v>1788</v>
      </c>
      <c r="D65" s="2"/>
    </row>
    <row r="66" spans="2:7">
      <c r="B66" s="22" t="s">
        <v>1752</v>
      </c>
      <c r="C66" s="32" t="s">
        <v>1752</v>
      </c>
    </row>
    <row r="68" spans="2:7" ht="13">
      <c r="B68" s="20" t="s">
        <v>1789</v>
      </c>
      <c r="C68" s="25" t="s">
        <v>1788</v>
      </c>
    </row>
    <row r="69" spans="2:7">
      <c r="B69" s="22" t="s">
        <v>1752</v>
      </c>
      <c r="C69" s="32" t="s">
        <v>1752</v>
      </c>
    </row>
    <row r="71" spans="2:7" ht="13">
      <c r="B71" s="20" t="s">
        <v>1752</v>
      </c>
      <c r="C71" s="25" t="s">
        <v>1752</v>
      </c>
    </row>
    <row r="72" spans="2:7">
      <c r="B72" s="22" t="s">
        <v>1752</v>
      </c>
      <c r="C72" s="32" t="s">
        <v>1752</v>
      </c>
    </row>
    <row r="74" spans="2:7" ht="13">
      <c r="B74" s="26" t="s">
        <v>1790</v>
      </c>
      <c r="C74" s="25" t="s">
        <v>1791</v>
      </c>
    </row>
    <row r="75" spans="2:7">
      <c r="B75" s="23" t="s">
        <v>1752</v>
      </c>
      <c r="C75" s="32" t="s">
        <v>1752</v>
      </c>
    </row>
    <row r="77" spans="2:7" ht="13">
      <c r="B77" s="20" t="s">
        <v>1792</v>
      </c>
      <c r="C77" s="25" t="s">
        <v>1752</v>
      </c>
    </row>
    <row r="79" spans="2:7" ht="13">
      <c r="B79" s="20" t="s">
        <v>1793</v>
      </c>
      <c r="C79" s="21">
        <v>45961</v>
      </c>
      <c r="D79" s="22"/>
      <c r="E79" s="23"/>
      <c r="F79" s="24"/>
    </row>
    <row r="80" spans="2:7" ht="13">
      <c r="B80" s="20" t="s">
        <v>1780</v>
      </c>
      <c r="C80" s="25" t="s">
        <v>1781</v>
      </c>
      <c r="D80" s="20" t="s">
        <v>1782</v>
      </c>
      <c r="E80" s="26" t="s">
        <v>1783</v>
      </c>
      <c r="F80" s="27" t="s">
        <v>1784</v>
      </c>
      <c r="G80" s="14"/>
    </row>
    <row r="81" spans="2:6">
      <c r="B81" s="28" t="s">
        <v>1752</v>
      </c>
      <c r="C81" s="29" t="s">
        <v>1752</v>
      </c>
      <c r="D81" s="28" t="s">
        <v>1752</v>
      </c>
      <c r="E81" s="30" t="s">
        <v>1752</v>
      </c>
      <c r="F81" s="31" t="s">
        <v>1752</v>
      </c>
    </row>
    <row r="82" spans="2:6" ht="13">
      <c r="B82" s="2" t="s">
        <v>1785</v>
      </c>
    </row>
    <row r="83" spans="2:6" ht="13">
      <c r="B83" s="2"/>
    </row>
    <row r="84" spans="2:6" ht="13">
      <c r="B84" s="2" t="s">
        <v>1786</v>
      </c>
    </row>
    <row r="85" spans="2:6" ht="13">
      <c r="B85" s="20" t="s">
        <v>1787</v>
      </c>
      <c r="C85" s="25" t="s">
        <v>1788</v>
      </c>
      <c r="D85" s="2"/>
    </row>
    <row r="86" spans="2:6">
      <c r="B86" s="22" t="s">
        <v>1752</v>
      </c>
      <c r="C86" s="32" t="s">
        <v>1752</v>
      </c>
    </row>
    <row r="88" spans="2:6" ht="13">
      <c r="B88" s="20" t="s">
        <v>1789</v>
      </c>
      <c r="C88" s="25" t="s">
        <v>1788</v>
      </c>
    </row>
    <row r="89" spans="2:6">
      <c r="B89" s="22" t="s">
        <v>1752</v>
      </c>
      <c r="C89" s="32" t="s">
        <v>1752</v>
      </c>
    </row>
    <row r="91" spans="2:6" ht="13">
      <c r="B91" s="20" t="s">
        <v>1752</v>
      </c>
      <c r="C91" s="25" t="s">
        <v>1752</v>
      </c>
    </row>
    <row r="92" spans="2:6">
      <c r="B92" s="22" t="s">
        <v>1752</v>
      </c>
      <c r="C92" s="32" t="s">
        <v>1752</v>
      </c>
    </row>
    <row r="94" spans="2:6" ht="13">
      <c r="B94" s="26" t="s">
        <v>1790</v>
      </c>
      <c r="C94" s="25" t="s">
        <v>1791</v>
      </c>
    </row>
    <row r="95" spans="2:6">
      <c r="B95" s="23" t="s">
        <v>1752</v>
      </c>
      <c r="C95" s="32" t="s">
        <v>1752</v>
      </c>
    </row>
    <row r="97" spans="2:80" ht="13">
      <c r="B97" s="20" t="s">
        <v>1792</v>
      </c>
      <c r="C97" s="25" t="s">
        <v>1752</v>
      </c>
    </row>
    <row r="100" spans="2:80" ht="13">
      <c r="B100" s="2" t="s">
        <v>1794</v>
      </c>
    </row>
    <row r="102" spans="2:80" ht="13">
      <c r="B102" s="20" t="s">
        <v>1780</v>
      </c>
      <c r="C102" s="25" t="s">
        <v>1795</v>
      </c>
      <c r="D102" s="20" t="s">
        <v>1796</v>
      </c>
      <c r="E102" s="20" t="s">
        <v>1797</v>
      </c>
      <c r="F102" s="14"/>
    </row>
    <row r="103" spans="2:80">
      <c r="B103" s="22" t="s">
        <v>1752</v>
      </c>
      <c r="C103" s="32" t="s">
        <v>1752</v>
      </c>
      <c r="D103" s="22" t="s">
        <v>1752</v>
      </c>
      <c r="E103" s="22" t="s">
        <v>1752</v>
      </c>
    </row>
    <row r="106" spans="2:80" ht="13">
      <c r="B106" s="2" t="s">
        <v>1798</v>
      </c>
      <c r="C106" s="12" t="s">
        <v>1752</v>
      </c>
      <c r="D106" s="2"/>
      <c r="E106" s="2"/>
      <c r="F106" s="14"/>
      <c r="G106" s="14"/>
      <c r="H106" s="14"/>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row>
    <row r="108" spans="2:80" ht="13">
      <c r="B108" s="2" t="s">
        <v>1799</v>
      </c>
    </row>
    <row r="110" spans="2:80" ht="13">
      <c r="B110" s="20" t="s">
        <v>1800</v>
      </c>
      <c r="C110" s="25" t="s">
        <v>1788</v>
      </c>
      <c r="D110" s="2"/>
    </row>
    <row r="111" spans="2:80">
      <c r="B111" s="22" t="s">
        <v>1752</v>
      </c>
      <c r="C111" s="32" t="s">
        <v>1752</v>
      </c>
    </row>
    <row r="114" spans="2:80" ht="13">
      <c r="B114" s="20" t="s">
        <v>1801</v>
      </c>
      <c r="C114" s="25" t="s">
        <v>1802</v>
      </c>
      <c r="D114" s="2"/>
    </row>
    <row r="115" spans="2:80">
      <c r="B115" s="22" t="s">
        <v>1752</v>
      </c>
      <c r="C115" s="32" t="s">
        <v>1752</v>
      </c>
    </row>
    <row r="118" spans="2:80" ht="13">
      <c r="B118" s="2" t="s">
        <v>1803</v>
      </c>
    </row>
    <row r="121" spans="2:80" ht="13">
      <c r="B121" s="2" t="s">
        <v>1804</v>
      </c>
    </row>
    <row r="123" spans="2:80" ht="13">
      <c r="B123" s="20" t="s">
        <v>1780</v>
      </c>
      <c r="C123" s="25" t="s">
        <v>1805</v>
      </c>
      <c r="D123" s="20" t="s">
        <v>1795</v>
      </c>
      <c r="E123" s="20" t="s">
        <v>1796</v>
      </c>
      <c r="F123" s="27" t="s">
        <v>1797</v>
      </c>
      <c r="G123" s="14"/>
    </row>
    <row r="124" spans="2:80">
      <c r="B124" s="22" t="s">
        <v>1752</v>
      </c>
      <c r="C124" s="32" t="s">
        <v>1752</v>
      </c>
      <c r="D124" s="22" t="s">
        <v>1752</v>
      </c>
      <c r="E124" s="22" t="s">
        <v>1752</v>
      </c>
      <c r="F124" s="33" t="s">
        <v>1752</v>
      </c>
    </row>
    <row r="127" spans="2:80" ht="13">
      <c r="B127" s="2" t="s">
        <v>1798</v>
      </c>
      <c r="C127" s="12" t="s">
        <v>1752</v>
      </c>
      <c r="D127" s="2"/>
      <c r="E127" s="2"/>
      <c r="F127" s="14"/>
      <c r="G127" s="14"/>
      <c r="H127" s="14"/>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row>
    <row r="129" spans="2:7" ht="13">
      <c r="B129" s="2" t="s">
        <v>1799</v>
      </c>
    </row>
    <row r="131" spans="2:7" ht="13">
      <c r="B131" s="20" t="s">
        <v>1800</v>
      </c>
      <c r="C131" s="25" t="s">
        <v>1788</v>
      </c>
      <c r="D131" s="2"/>
    </row>
    <row r="132" spans="2:7">
      <c r="B132" s="22" t="s">
        <v>1752</v>
      </c>
      <c r="C132" s="32" t="s">
        <v>1752</v>
      </c>
    </row>
    <row r="135" spans="2:7" ht="13">
      <c r="B135" s="20" t="s">
        <v>1801</v>
      </c>
      <c r="C135" s="25" t="s">
        <v>1802</v>
      </c>
      <c r="D135" s="2"/>
    </row>
    <row r="136" spans="2:7">
      <c r="B136" s="22" t="s">
        <v>1752</v>
      </c>
      <c r="C136" s="32" t="s">
        <v>1752</v>
      </c>
    </row>
    <row r="139" spans="2:7" ht="13">
      <c r="B139" s="2" t="s">
        <v>1803</v>
      </c>
    </row>
    <row r="142" spans="2:7" ht="13">
      <c r="B142" s="2" t="s">
        <v>1806</v>
      </c>
    </row>
    <row r="143" spans="2:7" ht="13">
      <c r="B143" s="20" t="s">
        <v>1780</v>
      </c>
      <c r="C143" s="25" t="s">
        <v>1807</v>
      </c>
      <c r="D143" s="20" t="s">
        <v>1808</v>
      </c>
      <c r="E143" s="20" t="s">
        <v>1809</v>
      </c>
      <c r="F143" s="27" t="s">
        <v>1810</v>
      </c>
      <c r="G143" s="14"/>
    </row>
    <row r="144" spans="2:7">
      <c r="B144" s="22" t="s">
        <v>1752</v>
      </c>
      <c r="C144" s="32" t="s">
        <v>1752</v>
      </c>
      <c r="D144" s="22" t="s">
        <v>1752</v>
      </c>
      <c r="E144" s="22" t="s">
        <v>1752</v>
      </c>
      <c r="F144" s="33" t="s">
        <v>1752</v>
      </c>
    </row>
    <row r="145" spans="2:2">
      <c r="B145" s="1" t="s">
        <v>1811</v>
      </c>
    </row>
  </sheetData>
  <mergeCells count="4">
    <mergeCell ref="B1:E1"/>
    <mergeCell ref="C3:C7"/>
    <mergeCell ref="D3:D7"/>
    <mergeCell ref="B51:C51"/>
  </mergeCells>
  <phoneticPr fontId="0" type="noConversion"/>
  <hyperlinks>
    <hyperlink ref="A1" location="Index!A1" display="Index" xr:uid="{97EA1815-F94E-4D41-81CE-73715C2154E4}"/>
  </hyperlinks>
  <pageMargins left="0.7" right="0.7" top="0.75" bottom="0.75" header="0.3" footer="0.3"/>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EF6CE-18C8-4CFD-9071-82BD7B8878BB}">
  <sheetPr codeName="Sheet4"/>
  <dimension ref="A1:CB146"/>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bestFit="1" customWidth="1"/>
    <col min="6" max="6" width="29" style="4" bestFit="1" customWidth="1"/>
    <col min="7" max="7" width="18.1796875" style="4" bestFit="1" customWidth="1"/>
    <col min="8" max="8" width="9.1796875" style="4" bestFit="1"/>
    <col min="9" max="16384" width="9.1796875" style="1"/>
  </cols>
  <sheetData>
    <row r="1" spans="1:9" ht="13">
      <c r="A1" s="3" t="s">
        <v>1578</v>
      </c>
      <c r="B1" s="226" t="s">
        <v>1714</v>
      </c>
      <c r="C1" s="226"/>
      <c r="D1" s="226"/>
      <c r="E1" s="226"/>
    </row>
    <row r="3" spans="1:9" ht="14.5">
      <c r="B3" s="5" t="s">
        <v>1714</v>
      </c>
      <c r="C3" s="227"/>
      <c r="D3" s="228"/>
      <c r="E3" s="6"/>
    </row>
    <row r="4" spans="1:9" ht="14.5">
      <c r="B4" s="7" t="s">
        <v>1812</v>
      </c>
      <c r="C4" s="227"/>
      <c r="D4" s="228"/>
      <c r="E4" s="6"/>
    </row>
    <row r="5" spans="1:9" ht="14.5">
      <c r="B5" s="7" t="s">
        <v>1720</v>
      </c>
      <c r="C5" s="227"/>
      <c r="D5" s="228"/>
      <c r="E5" s="6"/>
    </row>
    <row r="6" spans="1:9" ht="14.5">
      <c r="B6" s="7" t="s">
        <v>1721</v>
      </c>
      <c r="C6" s="227"/>
      <c r="D6" s="228"/>
      <c r="E6" s="6"/>
    </row>
    <row r="7" spans="1:9" ht="14.5">
      <c r="B7" s="7" t="s">
        <v>1813</v>
      </c>
      <c r="C7" s="227"/>
      <c r="D7" s="228"/>
      <c r="E7" s="6"/>
    </row>
    <row r="8" spans="1:9" ht="29">
      <c r="B8" s="7" t="s">
        <v>1723</v>
      </c>
      <c r="C8" s="8" t="s">
        <v>1724</v>
      </c>
      <c r="D8" s="8" t="s">
        <v>1725</v>
      </c>
      <c r="E8" s="6"/>
    </row>
    <row r="10" spans="1:9">
      <c r="B10" s="1" t="s">
        <v>1738</v>
      </c>
    </row>
    <row r="12" spans="1:9" ht="13">
      <c r="B12" s="10" t="s">
        <v>1726</v>
      </c>
      <c r="C12" s="11" t="s">
        <v>1727</v>
      </c>
      <c r="D12" s="10" t="s">
        <v>1728</v>
      </c>
      <c r="E12" s="10" t="s">
        <v>1729</v>
      </c>
      <c r="F12" s="13" t="s">
        <v>1739</v>
      </c>
      <c r="G12" s="13" t="s">
        <v>1740</v>
      </c>
      <c r="H12" s="13" t="s">
        <v>1741</v>
      </c>
      <c r="I12" s="2" t="s">
        <v>1742</v>
      </c>
    </row>
    <row r="13" spans="1:9" ht="13">
      <c r="B13" s="2" t="s">
        <v>1743</v>
      </c>
    </row>
    <row r="14" spans="1:9" ht="13">
      <c r="B14" s="2" t="s">
        <v>1731</v>
      </c>
    </row>
    <row r="15" spans="1:9">
      <c r="B15" s="1" t="s">
        <v>1643</v>
      </c>
      <c r="C15" s="9" t="s">
        <v>1732</v>
      </c>
      <c r="D15" s="1" t="s">
        <v>1733</v>
      </c>
      <c r="E15" s="1" t="s">
        <v>1814</v>
      </c>
      <c r="F15" s="4">
        <v>516611574</v>
      </c>
      <c r="G15" s="4">
        <v>60546.879999999997</v>
      </c>
      <c r="H15" s="4">
        <v>99.72</v>
      </c>
    </row>
    <row r="16" spans="1:9" ht="13">
      <c r="B16" s="2" t="s">
        <v>1744</v>
      </c>
      <c r="C16" s="12"/>
      <c r="D16" s="2"/>
      <c r="E16" s="2"/>
      <c r="F16" s="14"/>
      <c r="G16" s="14">
        <f>SUM(G12:G15)</f>
        <v>60546.879999999997</v>
      </c>
      <c r="H16" s="14">
        <f>SUM(H12:H15)</f>
        <v>99.72</v>
      </c>
    </row>
    <row r="17" spans="2:8" ht="13">
      <c r="B17" s="2" t="s">
        <v>1736</v>
      </c>
      <c r="C17" s="12"/>
      <c r="D17" s="2"/>
      <c r="E17" s="2"/>
      <c r="F17" s="14"/>
      <c r="G17" s="14">
        <v>648.32000000000005</v>
      </c>
      <c r="H17" s="14">
        <v>1.07</v>
      </c>
    </row>
    <row r="18" spans="2:8" ht="13">
      <c r="B18" s="2" t="s">
        <v>1737</v>
      </c>
      <c r="C18" s="12"/>
      <c r="D18" s="2"/>
      <c r="E18" s="2"/>
      <c r="F18" s="14"/>
      <c r="G18" s="14">
        <v>61195.199999999997</v>
      </c>
      <c r="H18" s="14">
        <v>100.79</v>
      </c>
    </row>
    <row r="19" spans="2:8" ht="13">
      <c r="B19" s="2" t="s">
        <v>1745</v>
      </c>
      <c r="C19" s="12"/>
      <c r="D19" s="2"/>
      <c r="E19" s="2"/>
      <c r="F19" s="14"/>
      <c r="G19" s="14">
        <v>-479.38878711999894</v>
      </c>
      <c r="H19" s="14">
        <v>-0.79000000000000625</v>
      </c>
    </row>
    <row r="20" spans="2:8" ht="13">
      <c r="B20" s="2" t="s">
        <v>1746</v>
      </c>
      <c r="C20" s="12"/>
      <c r="D20" s="2"/>
      <c r="E20" s="2"/>
      <c r="F20" s="14"/>
      <c r="G20" s="14">
        <v>60715.811212879998</v>
      </c>
      <c r="H20" s="14">
        <v>100</v>
      </c>
    </row>
    <row r="21" spans="2:8">
      <c r="B21" s="1" t="s">
        <v>1747</v>
      </c>
    </row>
    <row r="22" spans="2:8">
      <c r="B22" s="1" t="s">
        <v>1748</v>
      </c>
    </row>
    <row r="23" spans="2:8">
      <c r="B23" s="1" t="s">
        <v>1749</v>
      </c>
      <c r="C23" s="9" t="s">
        <v>1750</v>
      </c>
    </row>
    <row r="25" spans="2:8" ht="26">
      <c r="B25" s="15" t="s">
        <v>1751</v>
      </c>
      <c r="C25" s="9" t="s">
        <v>1752</v>
      </c>
    </row>
    <row r="26" spans="2:8" ht="13">
      <c r="B26" s="2"/>
    </row>
    <row r="27" spans="2:8" ht="13">
      <c r="B27" s="2" t="s">
        <v>1753</v>
      </c>
      <c r="C27" s="9" t="s">
        <v>1752</v>
      </c>
    </row>
    <row r="28" spans="2:8" ht="13">
      <c r="B28" s="2" t="s">
        <v>1754</v>
      </c>
      <c r="C28" s="9" t="s">
        <v>1752</v>
      </c>
    </row>
    <row r="29" spans="2:8" ht="13">
      <c r="B29" s="2" t="s">
        <v>1755</v>
      </c>
      <c r="C29" s="9" t="s">
        <v>1756</v>
      </c>
    </row>
    <row r="30" spans="2:8" ht="13">
      <c r="B30" s="2" t="s">
        <v>1815</v>
      </c>
      <c r="C30" s="12"/>
    </row>
    <row r="31" spans="2:8" ht="13">
      <c r="B31" s="2" t="s">
        <v>1816</v>
      </c>
      <c r="C31" s="12"/>
    </row>
    <row r="32" spans="2:8" ht="13">
      <c r="B32" s="2" t="s">
        <v>1817</v>
      </c>
      <c r="C32" s="12"/>
    </row>
    <row r="33" spans="2:3" ht="13">
      <c r="B33" s="2" t="s">
        <v>1818</v>
      </c>
      <c r="C33" s="12"/>
    </row>
    <row r="34" spans="2:3" ht="13">
      <c r="B34" s="2" t="s">
        <v>1819</v>
      </c>
      <c r="C34" s="12"/>
    </row>
    <row r="35" spans="2:3" ht="13">
      <c r="B35" s="2" t="s">
        <v>1820</v>
      </c>
      <c r="C35" s="12"/>
    </row>
    <row r="36" spans="2:3" ht="13">
      <c r="B36" s="2" t="s">
        <v>1821</v>
      </c>
      <c r="C36" s="12"/>
    </row>
    <row r="37" spans="2:3" ht="13">
      <c r="B37" s="2" t="s">
        <v>1822</v>
      </c>
      <c r="C37" s="12"/>
    </row>
    <row r="38" spans="2:3" ht="13">
      <c r="B38" s="2" t="s">
        <v>1765</v>
      </c>
      <c r="C38" s="12"/>
    </row>
    <row r="39" spans="2:3">
      <c r="B39" s="1" t="s">
        <v>1766</v>
      </c>
    </row>
    <row r="40" spans="2:3" ht="13">
      <c r="B40" s="2" t="s">
        <v>871</v>
      </c>
    </row>
    <row r="42" spans="2:3" ht="14.5">
      <c r="B42" s="16"/>
      <c r="C42" s="17" t="s">
        <v>1767</v>
      </c>
    </row>
    <row r="43" spans="2:3" ht="14.5">
      <c r="B43" s="16" t="s">
        <v>1768</v>
      </c>
      <c r="C43" s="18" t="s">
        <v>1714</v>
      </c>
    </row>
    <row r="44" spans="2:3" ht="14.5">
      <c r="B44" s="16" t="s">
        <v>1769</v>
      </c>
      <c r="C44" s="17"/>
    </row>
    <row r="45" spans="2:3" ht="14.5">
      <c r="B45" s="16"/>
      <c r="C45" s="17"/>
    </row>
    <row r="46" spans="2:3" ht="14.5">
      <c r="B46" s="16" t="s">
        <v>1770</v>
      </c>
      <c r="C46" s="17"/>
    </row>
    <row r="47" spans="2:3" ht="14.5">
      <c r="B47" s="16"/>
      <c r="C47" s="17"/>
    </row>
    <row r="48" spans="2:3" ht="14.5">
      <c r="B48" s="16" t="s">
        <v>1771</v>
      </c>
      <c r="C48" s="17"/>
    </row>
    <row r="49" spans="2:7" ht="14.5">
      <c r="B49" s="16" t="s">
        <v>1772</v>
      </c>
      <c r="C49" s="17"/>
    </row>
    <row r="50" spans="2:7" ht="14.5">
      <c r="B50" s="16"/>
      <c r="C50" s="17"/>
    </row>
    <row r="51" spans="2:7" ht="14.5">
      <c r="B51" s="16" t="s">
        <v>1773</v>
      </c>
      <c r="C51" s="17" t="s">
        <v>1750</v>
      </c>
    </row>
    <row r="52" spans="2:7" ht="14.5">
      <c r="B52" s="229" t="s">
        <v>1774</v>
      </c>
      <c r="C52" s="229"/>
    </row>
    <row r="54" spans="2:7" ht="14.5">
      <c r="B54" s="16" t="s">
        <v>1775</v>
      </c>
      <c r="C54" s="17"/>
      <c r="D54" s="16"/>
    </row>
    <row r="55" spans="2:7" ht="29">
      <c r="B55" s="19" t="s">
        <v>1776</v>
      </c>
      <c r="C55" s="18" t="s">
        <v>1777</v>
      </c>
      <c r="D55" s="19" t="s">
        <v>1778</v>
      </c>
    </row>
    <row r="56" spans="2:7" ht="14.5">
      <c r="B56" s="16" t="s">
        <v>1752</v>
      </c>
      <c r="C56" s="17" t="s">
        <v>1752</v>
      </c>
      <c r="D56" s="16" t="s">
        <v>1752</v>
      </c>
    </row>
    <row r="58" spans="2:7" ht="13">
      <c r="B58" s="20" t="s">
        <v>1779</v>
      </c>
      <c r="C58" s="21">
        <v>45961</v>
      </c>
      <c r="D58" s="22"/>
      <c r="E58" s="23"/>
      <c r="F58" s="24"/>
    </row>
    <row r="59" spans="2:7" ht="13">
      <c r="B59" s="20" t="s">
        <v>1780</v>
      </c>
      <c r="C59" s="25" t="s">
        <v>1781</v>
      </c>
      <c r="D59" s="20" t="s">
        <v>1782</v>
      </c>
      <c r="E59" s="26" t="s">
        <v>1783</v>
      </c>
      <c r="F59" s="27" t="s">
        <v>1784</v>
      </c>
      <c r="G59" s="14"/>
    </row>
    <row r="60" spans="2:7">
      <c r="B60" s="28" t="s">
        <v>1752</v>
      </c>
      <c r="C60" s="29" t="s">
        <v>1752</v>
      </c>
      <c r="D60" s="28" t="s">
        <v>1752</v>
      </c>
      <c r="E60" s="30" t="s">
        <v>1752</v>
      </c>
      <c r="F60" s="31" t="s">
        <v>1752</v>
      </c>
    </row>
    <row r="63" spans="2:7" ht="13">
      <c r="B63" s="2" t="s">
        <v>1785</v>
      </c>
    </row>
    <row r="64" spans="2:7" ht="13">
      <c r="B64" s="2"/>
    </row>
    <row r="65" spans="2:6" ht="13">
      <c r="B65" s="2" t="s">
        <v>1786</v>
      </c>
    </row>
    <row r="66" spans="2:6" ht="13">
      <c r="B66" s="20" t="s">
        <v>1787</v>
      </c>
      <c r="C66" s="25" t="s">
        <v>1788</v>
      </c>
      <c r="D66" s="2"/>
    </row>
    <row r="67" spans="2:6">
      <c r="B67" s="22" t="s">
        <v>1752</v>
      </c>
      <c r="C67" s="32" t="s">
        <v>1752</v>
      </c>
    </row>
    <row r="69" spans="2:6" ht="13">
      <c r="B69" s="20" t="s">
        <v>1789</v>
      </c>
      <c r="C69" s="25" t="s">
        <v>1788</v>
      </c>
    </row>
    <row r="70" spans="2:6">
      <c r="B70" s="22" t="s">
        <v>1752</v>
      </c>
      <c r="C70" s="32" t="s">
        <v>1752</v>
      </c>
    </row>
    <row r="72" spans="2:6" ht="13">
      <c r="B72" s="20" t="s">
        <v>1752</v>
      </c>
      <c r="C72" s="25" t="s">
        <v>1752</v>
      </c>
    </row>
    <row r="73" spans="2:6">
      <c r="B73" s="22" t="s">
        <v>1752</v>
      </c>
      <c r="C73" s="32" t="s">
        <v>1752</v>
      </c>
    </row>
    <row r="75" spans="2:6" ht="13">
      <c r="B75" s="26" t="s">
        <v>1790</v>
      </c>
      <c r="C75" s="25" t="s">
        <v>1791</v>
      </c>
    </row>
    <row r="76" spans="2:6">
      <c r="B76" s="23" t="s">
        <v>1752</v>
      </c>
      <c r="C76" s="32" t="s">
        <v>1752</v>
      </c>
    </row>
    <row r="78" spans="2:6" ht="13">
      <c r="B78" s="20" t="s">
        <v>1792</v>
      </c>
      <c r="C78" s="25" t="s">
        <v>1752</v>
      </c>
    </row>
    <row r="80" spans="2:6" ht="13">
      <c r="B80" s="20" t="s">
        <v>1793</v>
      </c>
      <c r="C80" s="21">
        <v>45961</v>
      </c>
      <c r="D80" s="22"/>
      <c r="E80" s="23"/>
      <c r="F80" s="24"/>
    </row>
    <row r="81" spans="2:7" ht="13">
      <c r="B81" s="20" t="s">
        <v>1780</v>
      </c>
      <c r="C81" s="25" t="s">
        <v>1781</v>
      </c>
      <c r="D81" s="20" t="s">
        <v>1782</v>
      </c>
      <c r="E81" s="26" t="s">
        <v>1783</v>
      </c>
      <c r="F81" s="27" t="s">
        <v>1784</v>
      </c>
      <c r="G81" s="14"/>
    </row>
    <row r="82" spans="2:7">
      <c r="B82" s="28" t="s">
        <v>1752</v>
      </c>
      <c r="C82" s="29" t="s">
        <v>1752</v>
      </c>
      <c r="D82" s="28" t="s">
        <v>1752</v>
      </c>
      <c r="E82" s="30" t="s">
        <v>1752</v>
      </c>
      <c r="F82" s="31" t="s">
        <v>1752</v>
      </c>
    </row>
    <row r="83" spans="2:7" ht="13">
      <c r="B83" s="2" t="s">
        <v>1785</v>
      </c>
    </row>
    <row r="84" spans="2:7" ht="13">
      <c r="B84" s="2"/>
    </row>
    <row r="85" spans="2:7" ht="13">
      <c r="B85" s="2" t="s">
        <v>1786</v>
      </c>
    </row>
    <row r="86" spans="2:7" ht="13">
      <c r="B86" s="20" t="s">
        <v>1787</v>
      </c>
      <c r="C86" s="25" t="s">
        <v>1788</v>
      </c>
      <c r="D86" s="2"/>
    </row>
    <row r="87" spans="2:7">
      <c r="B87" s="22" t="s">
        <v>1752</v>
      </c>
      <c r="C87" s="32" t="s">
        <v>1752</v>
      </c>
    </row>
    <row r="89" spans="2:7" ht="13">
      <c r="B89" s="20" t="s">
        <v>1789</v>
      </c>
      <c r="C89" s="25" t="s">
        <v>1788</v>
      </c>
    </row>
    <row r="90" spans="2:7">
      <c r="B90" s="22" t="s">
        <v>1752</v>
      </c>
      <c r="C90" s="32" t="s">
        <v>1752</v>
      </c>
    </row>
    <row r="92" spans="2:7" ht="13">
      <c r="B92" s="20" t="s">
        <v>1752</v>
      </c>
      <c r="C92" s="25" t="s">
        <v>1752</v>
      </c>
    </row>
    <row r="93" spans="2:7">
      <c r="B93" s="22" t="s">
        <v>1752</v>
      </c>
      <c r="C93" s="32" t="s">
        <v>1752</v>
      </c>
    </row>
    <row r="95" spans="2:7" ht="13">
      <c r="B95" s="26" t="s">
        <v>1790</v>
      </c>
      <c r="C95" s="25" t="s">
        <v>1791</v>
      </c>
    </row>
    <row r="96" spans="2:7">
      <c r="B96" s="23" t="s">
        <v>1752</v>
      </c>
      <c r="C96" s="32" t="s">
        <v>1752</v>
      </c>
    </row>
    <row r="98" spans="2:80" ht="13">
      <c r="B98" s="20" t="s">
        <v>1792</v>
      </c>
      <c r="C98" s="25" t="s">
        <v>1752</v>
      </c>
    </row>
    <row r="101" spans="2:80" ht="13">
      <c r="B101" s="2" t="s">
        <v>1794</v>
      </c>
    </row>
    <row r="103" spans="2:80" ht="13">
      <c r="B103" s="20" t="s">
        <v>1780</v>
      </c>
      <c r="C103" s="25" t="s">
        <v>1795</v>
      </c>
      <c r="D103" s="20" t="s">
        <v>1796</v>
      </c>
      <c r="E103" s="20" t="s">
        <v>1797</v>
      </c>
      <c r="F103" s="14"/>
    </row>
    <row r="104" spans="2:80">
      <c r="B104" s="22" t="s">
        <v>1752</v>
      </c>
      <c r="C104" s="32" t="s">
        <v>1752</v>
      </c>
      <c r="D104" s="22" t="s">
        <v>1752</v>
      </c>
      <c r="E104" s="22" t="s">
        <v>1752</v>
      </c>
    </row>
    <row r="107" spans="2:80" ht="13">
      <c r="B107" s="2" t="s">
        <v>1798</v>
      </c>
      <c r="C107" s="12" t="s">
        <v>1752</v>
      </c>
      <c r="D107" s="2"/>
      <c r="E107" s="2"/>
      <c r="F107" s="14"/>
      <c r="G107" s="14"/>
      <c r="H107" s="14"/>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row>
    <row r="109" spans="2:80" ht="13">
      <c r="B109" s="2" t="s">
        <v>1799</v>
      </c>
    </row>
    <row r="111" spans="2:80" ht="13">
      <c r="B111" s="20" t="s">
        <v>1800</v>
      </c>
      <c r="C111" s="25" t="s">
        <v>1788</v>
      </c>
      <c r="D111" s="2"/>
    </row>
    <row r="112" spans="2:80">
      <c r="B112" s="22" t="s">
        <v>1752</v>
      </c>
      <c r="C112" s="32" t="s">
        <v>1752</v>
      </c>
    </row>
    <row r="115" spans="2:80" ht="13">
      <c r="B115" s="20" t="s">
        <v>1801</v>
      </c>
      <c r="C115" s="25" t="s">
        <v>1802</v>
      </c>
      <c r="D115" s="2"/>
    </row>
    <row r="116" spans="2:80">
      <c r="B116" s="22" t="s">
        <v>1752</v>
      </c>
      <c r="C116" s="32" t="s">
        <v>1752</v>
      </c>
    </row>
    <row r="119" spans="2:80" ht="13">
      <c r="B119" s="2" t="s">
        <v>1803</v>
      </c>
    </row>
    <row r="122" spans="2:80" ht="13">
      <c r="B122" s="2" t="s">
        <v>1804</v>
      </c>
    </row>
    <row r="124" spans="2:80" ht="13">
      <c r="B124" s="20" t="s">
        <v>1780</v>
      </c>
      <c r="C124" s="25" t="s">
        <v>1805</v>
      </c>
      <c r="D124" s="20" t="s">
        <v>1795</v>
      </c>
      <c r="E124" s="20" t="s">
        <v>1796</v>
      </c>
      <c r="F124" s="27" t="s">
        <v>1797</v>
      </c>
      <c r="G124" s="14"/>
    </row>
    <row r="125" spans="2:80">
      <c r="B125" s="22" t="s">
        <v>1752</v>
      </c>
      <c r="C125" s="32" t="s">
        <v>1752</v>
      </c>
      <c r="D125" s="22" t="s">
        <v>1752</v>
      </c>
      <c r="E125" s="22" t="s">
        <v>1752</v>
      </c>
      <c r="F125" s="33" t="s">
        <v>1752</v>
      </c>
    </row>
    <row r="128" spans="2:80" ht="13">
      <c r="B128" s="2" t="s">
        <v>1798</v>
      </c>
      <c r="C128" s="12" t="s">
        <v>1752</v>
      </c>
      <c r="D128" s="2"/>
      <c r="E128" s="2"/>
      <c r="F128" s="14"/>
      <c r="G128" s="14"/>
      <c r="H128" s="14"/>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row>
    <row r="130" spans="2:7" ht="13">
      <c r="B130" s="2" t="s">
        <v>1799</v>
      </c>
    </row>
    <row r="132" spans="2:7" ht="13">
      <c r="B132" s="20" t="s">
        <v>1800</v>
      </c>
      <c r="C132" s="25" t="s">
        <v>1788</v>
      </c>
      <c r="D132" s="2"/>
    </row>
    <row r="133" spans="2:7">
      <c r="B133" s="22" t="s">
        <v>1752</v>
      </c>
      <c r="C133" s="32" t="s">
        <v>1752</v>
      </c>
    </row>
    <row r="136" spans="2:7" ht="13">
      <c r="B136" s="20" t="s">
        <v>1801</v>
      </c>
      <c r="C136" s="25" t="s">
        <v>1802</v>
      </c>
      <c r="D136" s="2"/>
    </row>
    <row r="137" spans="2:7">
      <c r="B137" s="22" t="s">
        <v>1752</v>
      </c>
      <c r="C137" s="32" t="s">
        <v>1752</v>
      </c>
    </row>
    <row r="140" spans="2:7" ht="13">
      <c r="B140" s="2" t="s">
        <v>1803</v>
      </c>
    </row>
    <row r="143" spans="2:7" ht="13">
      <c r="B143" s="2" t="s">
        <v>1806</v>
      </c>
    </row>
    <row r="144" spans="2:7" ht="13">
      <c r="B144" s="20" t="s">
        <v>1780</v>
      </c>
      <c r="C144" s="25" t="s">
        <v>1807</v>
      </c>
      <c r="D144" s="20" t="s">
        <v>1808</v>
      </c>
      <c r="E144" s="20" t="s">
        <v>1809</v>
      </c>
      <c r="F144" s="27" t="s">
        <v>1810</v>
      </c>
      <c r="G144" s="14"/>
    </row>
    <row r="145" spans="2:6">
      <c r="B145" s="22" t="s">
        <v>1752</v>
      </c>
      <c r="C145" s="32" t="s">
        <v>1752</v>
      </c>
      <c r="D145" s="22" t="s">
        <v>1752</v>
      </c>
      <c r="E145" s="22" t="s">
        <v>1752</v>
      </c>
      <c r="F145" s="33" t="s">
        <v>1752</v>
      </c>
    </row>
    <row r="146" spans="2:6">
      <c r="B146" s="1" t="s">
        <v>1811</v>
      </c>
    </row>
  </sheetData>
  <mergeCells count="4">
    <mergeCell ref="B1:E1"/>
    <mergeCell ref="C3:C7"/>
    <mergeCell ref="D3:D7"/>
    <mergeCell ref="B52:C52"/>
  </mergeCells>
  <phoneticPr fontId="0" type="noConversion"/>
  <hyperlinks>
    <hyperlink ref="A1" location="Index!A1" display="Index" xr:uid="{BA24A279-DBE4-4E73-977E-191EFBFAF18B}"/>
  </hyperlinks>
  <pageMargins left="0.7" right="0.7" top="0.75" bottom="0.75" header="0.3" footer="0.3"/>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FEC52-85E7-4EBC-A6C8-53ACAA713BBD}">
  <sheetPr codeName="Sheet5"/>
  <dimension ref="A1:CB141"/>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bestFit="1" customWidth="1"/>
    <col min="6" max="6" width="29" style="4" bestFit="1" customWidth="1"/>
    <col min="7" max="7" width="8.54296875" style="4" bestFit="1" customWidth="1"/>
    <col min="8" max="8" width="6.54296875" style="4" bestFit="1" customWidth="1"/>
    <col min="9" max="16384" width="9.1796875" style="1"/>
  </cols>
  <sheetData>
    <row r="1" spans="1:8" ht="13">
      <c r="A1" s="3" t="s">
        <v>1578</v>
      </c>
      <c r="B1" s="226" t="s">
        <v>1716</v>
      </c>
      <c r="C1" s="226"/>
      <c r="D1" s="226"/>
      <c r="E1" s="226"/>
    </row>
    <row r="3" spans="1:8" ht="14.5">
      <c r="B3" s="5" t="s">
        <v>1716</v>
      </c>
      <c r="C3" s="227"/>
      <c r="D3" s="228"/>
    </row>
    <row r="4" spans="1:8" ht="29">
      <c r="B4" s="7" t="s">
        <v>1823</v>
      </c>
      <c r="C4" s="227"/>
      <c r="D4" s="228"/>
    </row>
    <row r="5" spans="1:8" ht="14.5">
      <c r="B5" s="7" t="s">
        <v>1720</v>
      </c>
      <c r="C5" s="227"/>
      <c r="D5" s="228"/>
    </row>
    <row r="6" spans="1:8" ht="14.5">
      <c r="B6" s="7" t="s">
        <v>1721</v>
      </c>
      <c r="C6" s="227"/>
      <c r="D6" s="228"/>
    </row>
    <row r="7" spans="1:8" ht="29">
      <c r="B7" s="7" t="s">
        <v>1824</v>
      </c>
      <c r="C7" s="227"/>
      <c r="D7" s="228"/>
    </row>
    <row r="8" spans="1:8" ht="29">
      <c r="B8" s="7" t="s">
        <v>1723</v>
      </c>
      <c r="C8" s="8" t="s">
        <v>1724</v>
      </c>
      <c r="D8" s="8" t="s">
        <v>1725</v>
      </c>
    </row>
    <row r="11" spans="1:8">
      <c r="B11" s="1" t="s">
        <v>1738</v>
      </c>
    </row>
    <row r="12" spans="1:8" ht="13">
      <c r="B12" s="10" t="s">
        <v>1726</v>
      </c>
      <c r="C12" s="11" t="s">
        <v>1727</v>
      </c>
      <c r="D12" s="10" t="s">
        <v>1728</v>
      </c>
      <c r="E12" s="10" t="s">
        <v>1729</v>
      </c>
      <c r="F12" s="13" t="s">
        <v>1739</v>
      </c>
      <c r="G12" s="13" t="s">
        <v>1740</v>
      </c>
      <c r="H12" s="13" t="s">
        <v>1741</v>
      </c>
    </row>
    <row r="13" spans="1:8" ht="13">
      <c r="B13" s="2" t="s">
        <v>1730</v>
      </c>
    </row>
    <row r="14" spans="1:8">
      <c r="B14" s="1" t="s">
        <v>1584</v>
      </c>
      <c r="C14" s="9" t="s">
        <v>1732</v>
      </c>
      <c r="D14" s="1" t="s">
        <v>1733</v>
      </c>
      <c r="E14" s="1" t="s">
        <v>1825</v>
      </c>
      <c r="F14" s="4">
        <v>156789165.178</v>
      </c>
      <c r="G14" s="4">
        <v>20227.84</v>
      </c>
      <c r="H14" s="4">
        <v>61.4</v>
      </c>
    </row>
    <row r="15" spans="1:8">
      <c r="B15" s="1" t="s">
        <v>1613</v>
      </c>
      <c r="C15" s="9" t="s">
        <v>1732</v>
      </c>
      <c r="D15" s="1" t="s">
        <v>1733</v>
      </c>
      <c r="E15" s="1" t="s">
        <v>1826</v>
      </c>
      <c r="F15" s="4">
        <v>82550672.078999996</v>
      </c>
      <c r="G15" s="4">
        <v>12725.1</v>
      </c>
      <c r="H15" s="4">
        <v>38.619999999999997</v>
      </c>
    </row>
    <row r="16" spans="1:8" ht="13">
      <c r="B16" s="2" t="s">
        <v>1735</v>
      </c>
      <c r="C16" s="12"/>
      <c r="D16" s="2"/>
      <c r="E16" s="2"/>
      <c r="F16" s="14"/>
      <c r="G16" s="14">
        <f>SUM(G13:G15)</f>
        <v>32952.94</v>
      </c>
      <c r="H16" s="14">
        <f>SUM(H13:H15)</f>
        <v>100.02</v>
      </c>
    </row>
    <row r="17" spans="2:8" ht="13">
      <c r="B17" s="2" t="s">
        <v>1736</v>
      </c>
      <c r="C17" s="12"/>
      <c r="D17" s="2"/>
      <c r="E17" s="2"/>
      <c r="F17" s="14"/>
      <c r="G17" s="14">
        <v>12.27</v>
      </c>
      <c r="H17" s="14">
        <v>0.04</v>
      </c>
    </row>
    <row r="18" spans="2:8" ht="13">
      <c r="B18" s="2" t="s">
        <v>1737</v>
      </c>
      <c r="C18" s="12"/>
      <c r="D18" s="2"/>
      <c r="E18" s="2"/>
      <c r="F18" s="14"/>
      <c r="G18" s="14">
        <v>32965.21</v>
      </c>
      <c r="H18" s="14">
        <v>100.06</v>
      </c>
    </row>
    <row r="19" spans="2:8" ht="13">
      <c r="B19" s="2" t="s">
        <v>1745</v>
      </c>
      <c r="C19" s="12"/>
      <c r="D19" s="2"/>
      <c r="E19" s="2"/>
      <c r="F19" s="14"/>
      <c r="G19" s="14">
        <v>-19.781704490003467</v>
      </c>
      <c r="H19" s="14">
        <v>-6.0000000000002274E-2</v>
      </c>
    </row>
    <row r="20" spans="2:8" ht="13">
      <c r="B20" s="2" t="s">
        <v>1746</v>
      </c>
      <c r="C20" s="12"/>
      <c r="D20" s="2"/>
      <c r="E20" s="2"/>
      <c r="F20" s="14"/>
      <c r="G20" s="14">
        <v>32945.428295509999</v>
      </c>
      <c r="H20" s="14">
        <v>100</v>
      </c>
    </row>
    <row r="21" spans="2:8">
      <c r="B21" s="1" t="s">
        <v>1747</v>
      </c>
    </row>
    <row r="22" spans="2:8">
      <c r="B22" s="1" t="s">
        <v>1748</v>
      </c>
    </row>
    <row r="23" spans="2:8">
      <c r="B23" s="1" t="s">
        <v>1749</v>
      </c>
      <c r="C23" s="9" t="s">
        <v>1750</v>
      </c>
    </row>
    <row r="25" spans="2:8" ht="26">
      <c r="B25" s="15" t="s">
        <v>1751</v>
      </c>
      <c r="C25" s="9" t="s">
        <v>1752</v>
      </c>
    </row>
    <row r="26" spans="2:8" ht="13">
      <c r="B26" s="2"/>
    </row>
    <row r="27" spans="2:8" ht="13">
      <c r="B27" s="2" t="s">
        <v>1753</v>
      </c>
      <c r="C27" s="9" t="s">
        <v>1752</v>
      </c>
    </row>
    <row r="28" spans="2:8" ht="13">
      <c r="B28" s="2" t="s">
        <v>1754</v>
      </c>
      <c r="C28" s="9" t="s">
        <v>1752</v>
      </c>
    </row>
    <row r="29" spans="2:8" ht="13">
      <c r="B29" s="2" t="s">
        <v>1755</v>
      </c>
      <c r="C29" s="9" t="s">
        <v>1756</v>
      </c>
    </row>
    <row r="30" spans="2:8" ht="13">
      <c r="B30" s="2" t="s">
        <v>1827</v>
      </c>
      <c r="C30" s="12"/>
    </row>
    <row r="31" spans="2:8" ht="13">
      <c r="B31" s="2" t="s">
        <v>1828</v>
      </c>
      <c r="C31" s="12"/>
    </row>
    <row r="32" spans="2:8" ht="13">
      <c r="B32" s="2" t="s">
        <v>1829</v>
      </c>
      <c r="C32" s="12"/>
    </row>
    <row r="33" spans="2:3" ht="13">
      <c r="B33" s="2" t="s">
        <v>1830</v>
      </c>
      <c r="C33" s="12"/>
    </row>
    <row r="34" spans="2:3" ht="13">
      <c r="B34" s="2" t="s">
        <v>1765</v>
      </c>
      <c r="C34" s="12"/>
    </row>
    <row r="35" spans="2:3">
      <c r="B35" s="1" t="s">
        <v>1766</v>
      </c>
    </row>
    <row r="36" spans="2:3" ht="13">
      <c r="B36" s="2" t="s">
        <v>871</v>
      </c>
    </row>
    <row r="37" spans="2:3" ht="14.5">
      <c r="B37" s="16"/>
      <c r="C37" s="17" t="s">
        <v>1767</v>
      </c>
    </row>
    <row r="38" spans="2:3" ht="29">
      <c r="B38" s="16" t="s">
        <v>1768</v>
      </c>
      <c r="C38" s="18" t="s">
        <v>1716</v>
      </c>
    </row>
    <row r="39" spans="2:3" ht="14.5">
      <c r="B39" s="16" t="s">
        <v>1769</v>
      </c>
      <c r="C39" s="17"/>
    </row>
    <row r="40" spans="2:3" ht="14.5">
      <c r="B40" s="16"/>
      <c r="C40" s="17"/>
    </row>
    <row r="41" spans="2:3" ht="14.5">
      <c r="B41" s="16" t="s">
        <v>1770</v>
      </c>
      <c r="C41" s="17"/>
    </row>
    <row r="42" spans="2:3" ht="14.5">
      <c r="B42" s="16"/>
      <c r="C42" s="17"/>
    </row>
    <row r="43" spans="2:3" ht="14.5">
      <c r="B43" s="16" t="s">
        <v>1771</v>
      </c>
      <c r="C43" s="17"/>
    </row>
    <row r="44" spans="2:3" ht="14.5">
      <c r="B44" s="16" t="s">
        <v>1772</v>
      </c>
      <c r="C44" s="17"/>
    </row>
    <row r="45" spans="2:3" ht="14.5">
      <c r="B45" s="16"/>
      <c r="C45" s="17"/>
    </row>
    <row r="46" spans="2:3" ht="14.5">
      <c r="B46" s="16" t="s">
        <v>1773</v>
      </c>
      <c r="C46" s="17" t="s">
        <v>1750</v>
      </c>
    </row>
    <row r="47" spans="2:3" ht="14.5">
      <c r="B47" s="229" t="s">
        <v>1774</v>
      </c>
      <c r="C47" s="229"/>
    </row>
    <row r="49" spans="2:7" ht="14.5">
      <c r="B49" s="16" t="s">
        <v>1775</v>
      </c>
      <c r="C49" s="17"/>
      <c r="D49" s="16"/>
    </row>
    <row r="50" spans="2:7" ht="29">
      <c r="B50" s="19" t="s">
        <v>1776</v>
      </c>
      <c r="C50" s="18" t="s">
        <v>1777</v>
      </c>
      <c r="D50" s="19" t="s">
        <v>1778</v>
      </c>
    </row>
    <row r="51" spans="2:7" ht="14.5">
      <c r="B51" s="16" t="s">
        <v>1752</v>
      </c>
      <c r="C51" s="17" t="s">
        <v>1752</v>
      </c>
      <c r="D51" s="16" t="s">
        <v>1752</v>
      </c>
    </row>
    <row r="53" spans="2:7" ht="13">
      <c r="B53" s="20" t="s">
        <v>1779</v>
      </c>
      <c r="C53" s="21">
        <v>45961</v>
      </c>
      <c r="D53" s="22"/>
      <c r="E53" s="23"/>
      <c r="F53" s="24"/>
    </row>
    <row r="54" spans="2:7" ht="13">
      <c r="B54" s="20" t="s">
        <v>1780</v>
      </c>
      <c r="C54" s="25" t="s">
        <v>1781</v>
      </c>
      <c r="D54" s="20" t="s">
        <v>1782</v>
      </c>
      <c r="E54" s="26" t="s">
        <v>1783</v>
      </c>
      <c r="F54" s="27" t="s">
        <v>1784</v>
      </c>
      <c r="G54" s="14"/>
    </row>
    <row r="55" spans="2:7">
      <c r="B55" s="28" t="s">
        <v>1752</v>
      </c>
      <c r="C55" s="29" t="s">
        <v>1752</v>
      </c>
      <c r="D55" s="28" t="s">
        <v>1752</v>
      </c>
      <c r="E55" s="30" t="s">
        <v>1752</v>
      </c>
      <c r="F55" s="31" t="s">
        <v>1752</v>
      </c>
    </row>
    <row r="58" spans="2:7" ht="13">
      <c r="B58" s="2" t="s">
        <v>1785</v>
      </c>
    </row>
    <row r="59" spans="2:7" ht="13">
      <c r="B59" s="2"/>
    </row>
    <row r="60" spans="2:7" ht="13">
      <c r="B60" s="2" t="s">
        <v>1786</v>
      </c>
    </row>
    <row r="61" spans="2:7" ht="13">
      <c r="B61" s="20" t="s">
        <v>1787</v>
      </c>
      <c r="C61" s="25" t="s">
        <v>1788</v>
      </c>
      <c r="D61" s="2"/>
    </row>
    <row r="62" spans="2:7">
      <c r="B62" s="22" t="s">
        <v>1752</v>
      </c>
      <c r="C62" s="32" t="s">
        <v>1752</v>
      </c>
    </row>
    <row r="64" spans="2:7" ht="13">
      <c r="B64" s="20" t="s">
        <v>1789</v>
      </c>
      <c r="C64" s="25" t="s">
        <v>1788</v>
      </c>
    </row>
    <row r="65" spans="2:7">
      <c r="B65" s="22" t="s">
        <v>1752</v>
      </c>
      <c r="C65" s="32" t="s">
        <v>1752</v>
      </c>
    </row>
    <row r="67" spans="2:7" ht="13">
      <c r="B67" s="20" t="s">
        <v>1752</v>
      </c>
      <c r="C67" s="25" t="s">
        <v>1752</v>
      </c>
    </row>
    <row r="68" spans="2:7">
      <c r="B68" s="22" t="s">
        <v>1752</v>
      </c>
      <c r="C68" s="32" t="s">
        <v>1752</v>
      </c>
    </row>
    <row r="70" spans="2:7" ht="13">
      <c r="B70" s="26" t="s">
        <v>1790</v>
      </c>
      <c r="C70" s="25" t="s">
        <v>1791</v>
      </c>
    </row>
    <row r="71" spans="2:7">
      <c r="B71" s="23" t="s">
        <v>1752</v>
      </c>
      <c r="C71" s="32" t="s">
        <v>1752</v>
      </c>
    </row>
    <row r="73" spans="2:7" ht="13">
      <c r="B73" s="20" t="s">
        <v>1792</v>
      </c>
      <c r="C73" s="25" t="s">
        <v>1752</v>
      </c>
    </row>
    <row r="75" spans="2:7" ht="13">
      <c r="B75" s="20" t="s">
        <v>1793</v>
      </c>
      <c r="C75" s="21">
        <v>45961</v>
      </c>
      <c r="D75" s="22"/>
      <c r="E75" s="23"/>
      <c r="F75" s="24"/>
    </row>
    <row r="76" spans="2:7" ht="13">
      <c r="B76" s="20" t="s">
        <v>1780</v>
      </c>
      <c r="C76" s="25" t="s">
        <v>1781</v>
      </c>
      <c r="D76" s="20" t="s">
        <v>1782</v>
      </c>
      <c r="E76" s="26" t="s">
        <v>1783</v>
      </c>
      <c r="F76" s="27" t="s">
        <v>1784</v>
      </c>
      <c r="G76" s="14"/>
    </row>
    <row r="77" spans="2:7">
      <c r="B77" s="28" t="s">
        <v>1752</v>
      </c>
      <c r="C77" s="29" t="s">
        <v>1752</v>
      </c>
      <c r="D77" s="28" t="s">
        <v>1752</v>
      </c>
      <c r="E77" s="30" t="s">
        <v>1752</v>
      </c>
      <c r="F77" s="31" t="s">
        <v>1752</v>
      </c>
    </row>
    <row r="78" spans="2:7" ht="13">
      <c r="B78" s="2" t="s">
        <v>1785</v>
      </c>
    </row>
    <row r="79" spans="2:7" ht="13">
      <c r="B79" s="2"/>
    </row>
    <row r="80" spans="2:7" ht="13">
      <c r="B80" s="2" t="s">
        <v>1786</v>
      </c>
    </row>
    <row r="81" spans="2:4" ht="13">
      <c r="B81" s="20" t="s">
        <v>1787</v>
      </c>
      <c r="C81" s="25" t="s">
        <v>1788</v>
      </c>
      <c r="D81" s="2"/>
    </row>
    <row r="82" spans="2:4">
      <c r="B82" s="22" t="s">
        <v>1752</v>
      </c>
      <c r="C82" s="32" t="s">
        <v>1752</v>
      </c>
    </row>
    <row r="84" spans="2:4" ht="13">
      <c r="B84" s="20" t="s">
        <v>1789</v>
      </c>
      <c r="C84" s="25" t="s">
        <v>1788</v>
      </c>
    </row>
    <row r="85" spans="2:4">
      <c r="B85" s="22" t="s">
        <v>1752</v>
      </c>
      <c r="C85" s="32" t="s">
        <v>1752</v>
      </c>
    </row>
    <row r="87" spans="2:4" ht="13">
      <c r="B87" s="20" t="s">
        <v>1752</v>
      </c>
      <c r="C87" s="25" t="s">
        <v>1752</v>
      </c>
    </row>
    <row r="88" spans="2:4">
      <c r="B88" s="22" t="s">
        <v>1752</v>
      </c>
      <c r="C88" s="32" t="s">
        <v>1752</v>
      </c>
    </row>
    <row r="90" spans="2:4" ht="13">
      <c r="B90" s="26" t="s">
        <v>1790</v>
      </c>
      <c r="C90" s="25" t="s">
        <v>1791</v>
      </c>
    </row>
    <row r="91" spans="2:4">
      <c r="B91" s="23" t="s">
        <v>1752</v>
      </c>
      <c r="C91" s="32" t="s">
        <v>1752</v>
      </c>
    </row>
    <row r="93" spans="2:4" ht="13">
      <c r="B93" s="20" t="s">
        <v>1792</v>
      </c>
      <c r="C93" s="25" t="s">
        <v>1752</v>
      </c>
    </row>
    <row r="96" spans="2:4" ht="13">
      <c r="B96" s="2" t="s">
        <v>1794</v>
      </c>
    </row>
    <row r="98" spans="2:80" ht="13">
      <c r="B98" s="20" t="s">
        <v>1780</v>
      </c>
      <c r="C98" s="25" t="s">
        <v>1795</v>
      </c>
      <c r="D98" s="20" t="s">
        <v>1796</v>
      </c>
      <c r="E98" s="20" t="s">
        <v>1797</v>
      </c>
      <c r="F98" s="14"/>
    </row>
    <row r="99" spans="2:80">
      <c r="B99" s="22" t="s">
        <v>1752</v>
      </c>
      <c r="C99" s="32" t="s">
        <v>1752</v>
      </c>
      <c r="D99" s="22" t="s">
        <v>1752</v>
      </c>
      <c r="E99" s="22" t="s">
        <v>1752</v>
      </c>
    </row>
    <row r="102" spans="2:80" ht="13">
      <c r="B102" s="2" t="s">
        <v>1798</v>
      </c>
      <c r="C102" s="12" t="s">
        <v>1752</v>
      </c>
      <c r="D102" s="2"/>
      <c r="E102" s="2"/>
      <c r="F102" s="14"/>
      <c r="G102" s="14"/>
      <c r="H102" s="14"/>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row>
    <row r="104" spans="2:80" ht="13">
      <c r="B104" s="2" t="s">
        <v>1799</v>
      </c>
    </row>
    <row r="106" spans="2:80" ht="13">
      <c r="B106" s="20" t="s">
        <v>1800</v>
      </c>
      <c r="C106" s="25" t="s">
        <v>1788</v>
      </c>
      <c r="D106" s="2"/>
    </row>
    <row r="107" spans="2:80">
      <c r="B107" s="22" t="s">
        <v>1752</v>
      </c>
      <c r="C107" s="32" t="s">
        <v>1752</v>
      </c>
    </row>
    <row r="110" spans="2:80" ht="13">
      <c r="B110" s="20" t="s">
        <v>1801</v>
      </c>
      <c r="C110" s="25" t="s">
        <v>1802</v>
      </c>
      <c r="D110" s="2"/>
    </row>
    <row r="111" spans="2:80">
      <c r="B111" s="22" t="s">
        <v>1752</v>
      </c>
      <c r="C111" s="32" t="s">
        <v>1752</v>
      </c>
    </row>
    <row r="114" spans="2:80" ht="13">
      <c r="B114" s="2" t="s">
        <v>1803</v>
      </c>
    </row>
    <row r="117" spans="2:80" ht="13">
      <c r="B117" s="2" t="s">
        <v>1804</v>
      </c>
    </row>
    <row r="119" spans="2:80" ht="13">
      <c r="B119" s="20" t="s">
        <v>1780</v>
      </c>
      <c r="C119" s="25" t="s">
        <v>1805</v>
      </c>
      <c r="D119" s="20" t="s">
        <v>1795</v>
      </c>
      <c r="E119" s="20" t="s">
        <v>1796</v>
      </c>
      <c r="F119" s="27" t="s">
        <v>1797</v>
      </c>
      <c r="G119" s="14"/>
    </row>
    <row r="120" spans="2:80">
      <c r="B120" s="22" t="s">
        <v>1752</v>
      </c>
      <c r="C120" s="32" t="s">
        <v>1752</v>
      </c>
      <c r="D120" s="22" t="s">
        <v>1752</v>
      </c>
      <c r="E120" s="22" t="s">
        <v>1752</v>
      </c>
      <c r="F120" s="33" t="s">
        <v>1752</v>
      </c>
    </row>
    <row r="123" spans="2:80" ht="13">
      <c r="B123" s="2" t="s">
        <v>1798</v>
      </c>
      <c r="C123" s="12" t="s">
        <v>1752</v>
      </c>
      <c r="D123" s="2"/>
      <c r="E123" s="2"/>
      <c r="F123" s="14"/>
      <c r="G123" s="14"/>
      <c r="H123" s="14"/>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row>
    <row r="125" spans="2:80" ht="13">
      <c r="B125" s="2" t="s">
        <v>1799</v>
      </c>
    </row>
    <row r="127" spans="2:80" ht="13">
      <c r="B127" s="20" t="s">
        <v>1800</v>
      </c>
      <c r="C127" s="25" t="s">
        <v>1788</v>
      </c>
      <c r="D127" s="2"/>
    </row>
    <row r="128" spans="2:80">
      <c r="B128" s="22" t="s">
        <v>1752</v>
      </c>
      <c r="C128" s="32" t="s">
        <v>1752</v>
      </c>
    </row>
    <row r="131" spans="2:7" ht="13">
      <c r="B131" s="20" t="s">
        <v>1801</v>
      </c>
      <c r="C131" s="25" t="s">
        <v>1802</v>
      </c>
      <c r="D131" s="2"/>
    </row>
    <row r="132" spans="2:7">
      <c r="B132" s="22" t="s">
        <v>1752</v>
      </c>
      <c r="C132" s="32" t="s">
        <v>1752</v>
      </c>
    </row>
    <row r="135" spans="2:7" ht="13">
      <c r="B135" s="2" t="s">
        <v>1803</v>
      </c>
    </row>
    <row r="138" spans="2:7" ht="13">
      <c r="B138" s="2" t="s">
        <v>1806</v>
      </c>
    </row>
    <row r="139" spans="2:7" ht="13">
      <c r="B139" s="20" t="s">
        <v>1780</v>
      </c>
      <c r="C139" s="25" t="s">
        <v>1807</v>
      </c>
      <c r="D139" s="20" t="s">
        <v>1808</v>
      </c>
      <c r="E139" s="20" t="s">
        <v>1809</v>
      </c>
      <c r="F139" s="27" t="s">
        <v>1810</v>
      </c>
      <c r="G139" s="14"/>
    </row>
    <row r="140" spans="2:7">
      <c r="B140" s="22" t="s">
        <v>1752</v>
      </c>
      <c r="C140" s="32" t="s">
        <v>1752</v>
      </c>
      <c r="D140" s="22" t="s">
        <v>1752</v>
      </c>
      <c r="E140" s="22" t="s">
        <v>1752</v>
      </c>
      <c r="F140" s="33" t="s">
        <v>1752</v>
      </c>
    </row>
    <row r="141" spans="2:7">
      <c r="B141" s="1" t="s">
        <v>1811</v>
      </c>
    </row>
  </sheetData>
  <mergeCells count="4">
    <mergeCell ref="B1:E1"/>
    <mergeCell ref="C3:C7"/>
    <mergeCell ref="D3:D7"/>
    <mergeCell ref="B47:C47"/>
  </mergeCells>
  <phoneticPr fontId="0" type="noConversion"/>
  <hyperlinks>
    <hyperlink ref="A1" location="Index!A1" display="Index" xr:uid="{F1CE4413-39D0-4805-9B31-97F2E9137274}"/>
  </hyperlinks>
  <pageMargins left="0.7" right="0.7" top="0.75" bottom="0.75" header="0.3" footer="0.3"/>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0362D-5AB3-47AD-8257-54D034C80A19}">
  <sheetPr codeName="Sheet7"/>
  <dimension ref="A1:CB134"/>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bestFit="1" customWidth="1"/>
    <col min="6" max="6" width="29" style="4" bestFit="1" customWidth="1"/>
    <col min="7" max="7" width="18.1796875" style="4" bestFit="1" customWidth="1"/>
    <col min="8" max="8" width="9.1796875" style="4"/>
    <col min="9" max="16384" width="9.1796875" style="1"/>
  </cols>
  <sheetData>
    <row r="1" spans="1:9" ht="13">
      <c r="A1" s="3" t="s">
        <v>1578</v>
      </c>
      <c r="B1" s="226" t="s">
        <v>1705</v>
      </c>
      <c r="C1" s="226"/>
      <c r="D1" s="226"/>
      <c r="E1" s="226"/>
    </row>
    <row r="3" spans="1:9" ht="14.5">
      <c r="B3" s="5" t="s">
        <v>1705</v>
      </c>
      <c r="C3" s="227"/>
      <c r="D3" s="228"/>
      <c r="E3" s="6"/>
    </row>
    <row r="4" spans="1:9" ht="14.5">
      <c r="B4" s="7" t="s">
        <v>1966</v>
      </c>
      <c r="C4" s="227"/>
      <c r="D4" s="228"/>
      <c r="E4" s="6"/>
    </row>
    <row r="5" spans="1:9" ht="14.5">
      <c r="B5" s="7" t="s">
        <v>1720</v>
      </c>
      <c r="C5" s="227"/>
      <c r="D5" s="228"/>
      <c r="E5" s="6"/>
    </row>
    <row r="6" spans="1:9" ht="29">
      <c r="B6" s="7" t="s">
        <v>1967</v>
      </c>
      <c r="C6" s="227"/>
      <c r="D6" s="228"/>
      <c r="E6" s="6"/>
    </row>
    <row r="7" spans="1:9" ht="14.5">
      <c r="B7" s="7" t="s">
        <v>1968</v>
      </c>
      <c r="C7" s="227"/>
      <c r="D7" s="228"/>
      <c r="E7" s="6"/>
    </row>
    <row r="8" spans="1:9" ht="29">
      <c r="B8" s="7" t="s">
        <v>1723</v>
      </c>
      <c r="C8" s="8" t="s">
        <v>1724</v>
      </c>
      <c r="D8" s="8" t="s">
        <v>1725</v>
      </c>
      <c r="E8" s="6"/>
    </row>
    <row r="10" spans="1:9">
      <c r="B10" s="1" t="s">
        <v>1738</v>
      </c>
    </row>
    <row r="12" spans="1:9" ht="13">
      <c r="B12" s="10" t="s">
        <v>1726</v>
      </c>
      <c r="C12" s="11" t="s">
        <v>1727</v>
      </c>
      <c r="D12" s="10" t="s">
        <v>1728</v>
      </c>
      <c r="E12" s="10" t="s">
        <v>1729</v>
      </c>
      <c r="F12" s="13" t="s">
        <v>1739</v>
      </c>
      <c r="G12" s="13" t="s">
        <v>1740</v>
      </c>
      <c r="H12" s="13" t="s">
        <v>1741</v>
      </c>
      <c r="I12" s="2" t="s">
        <v>1742</v>
      </c>
    </row>
    <row r="13" spans="1:9" ht="13">
      <c r="B13" s="2" t="s">
        <v>1743</v>
      </c>
    </row>
    <row r="14" spans="1:9" ht="13">
      <c r="B14" s="2" t="s">
        <v>1731</v>
      </c>
    </row>
    <row r="15" spans="1:9">
      <c r="B15" s="1" t="s">
        <v>1969</v>
      </c>
      <c r="C15" s="9" t="s">
        <v>1732</v>
      </c>
      <c r="D15" s="1" t="s">
        <v>1970</v>
      </c>
      <c r="F15" s="4">
        <v>78218.4139</v>
      </c>
      <c r="G15" s="4">
        <v>115956.45</v>
      </c>
      <c r="H15" s="4">
        <v>97.49</v>
      </c>
    </row>
    <row r="16" spans="1:9" ht="13">
      <c r="B16" s="2" t="s">
        <v>1744</v>
      </c>
      <c r="C16" s="12"/>
      <c r="D16" s="2"/>
      <c r="E16" s="2"/>
      <c r="F16" s="14"/>
      <c r="G16" s="14">
        <f>SUM(G12:G15)</f>
        <v>115956.45</v>
      </c>
      <c r="H16" s="14">
        <f>SUM(H12:H15)</f>
        <v>97.49</v>
      </c>
    </row>
    <row r="17" spans="2:8" ht="13">
      <c r="B17" s="2" t="s">
        <v>1737</v>
      </c>
      <c r="C17" s="12"/>
      <c r="D17" s="2"/>
      <c r="E17" s="2"/>
      <c r="F17" s="14"/>
      <c r="G17" s="14">
        <v>115956.45</v>
      </c>
      <c r="H17" s="14">
        <v>97.49</v>
      </c>
    </row>
    <row r="18" spans="2:8" ht="13">
      <c r="B18" s="2" t="s">
        <v>1971</v>
      </c>
      <c r="C18" s="12"/>
      <c r="D18" s="2"/>
      <c r="E18" s="2"/>
      <c r="F18" s="14"/>
      <c r="G18" s="14">
        <v>2987.825971860002</v>
      </c>
      <c r="H18" s="14">
        <v>2.5100000000000051</v>
      </c>
    </row>
    <row r="19" spans="2:8" ht="13">
      <c r="B19" s="2" t="s">
        <v>1746</v>
      </c>
      <c r="C19" s="12"/>
      <c r="D19" s="2"/>
      <c r="E19" s="2"/>
      <c r="F19" s="14"/>
      <c r="G19" s="14">
        <v>118944.27597186</v>
      </c>
      <c r="H19" s="14">
        <v>100</v>
      </c>
    </row>
    <row r="20" spans="2:8">
      <c r="B20" s="1" t="s">
        <v>1747</v>
      </c>
    </row>
    <row r="21" spans="2:8" ht="13">
      <c r="B21" s="2" t="s">
        <v>1748</v>
      </c>
    </row>
    <row r="22" spans="2:8" ht="13">
      <c r="B22" s="2" t="s">
        <v>1749</v>
      </c>
      <c r="C22" s="9" t="s">
        <v>1750</v>
      </c>
    </row>
    <row r="23" spans="2:8" ht="13">
      <c r="B23" s="2" t="s">
        <v>1753</v>
      </c>
      <c r="C23" s="9" t="s">
        <v>1752</v>
      </c>
    </row>
    <row r="24" spans="2:8" ht="13">
      <c r="B24" s="2" t="s">
        <v>1754</v>
      </c>
      <c r="C24" s="9" t="s">
        <v>1752</v>
      </c>
    </row>
    <row r="25" spans="2:8" ht="13">
      <c r="B25" s="2" t="s">
        <v>1755</v>
      </c>
      <c r="C25" s="9" t="s">
        <v>1756</v>
      </c>
    </row>
    <row r="26" spans="2:8" ht="13">
      <c r="B26" s="2" t="s">
        <v>1972</v>
      </c>
      <c r="C26" s="12"/>
    </row>
    <row r="27" spans="2:8" ht="13">
      <c r="B27" s="2" t="s">
        <v>1973</v>
      </c>
      <c r="C27" s="12"/>
    </row>
    <row r="28" spans="2:8" ht="13">
      <c r="B28" s="2" t="s">
        <v>1766</v>
      </c>
      <c r="C28" s="12"/>
    </row>
    <row r="29" spans="2:8">
      <c r="B29" s="1" t="s">
        <v>1974</v>
      </c>
    </row>
    <row r="30" spans="2:8" ht="13">
      <c r="B30" s="2" t="s">
        <v>2745</v>
      </c>
    </row>
    <row r="32" spans="2:8" ht="14.5">
      <c r="B32" s="43" t="s">
        <v>4109</v>
      </c>
      <c r="C32" s="45"/>
    </row>
    <row r="33" spans="2:7" ht="14.5">
      <c r="B33" s="43" t="s">
        <v>4108</v>
      </c>
      <c r="C33" s="46" t="s">
        <v>1975</v>
      </c>
    </row>
    <row r="34" spans="2:7" ht="14.5">
      <c r="B34" s="16" t="s">
        <v>1976</v>
      </c>
      <c r="C34" s="17" t="s">
        <v>2586</v>
      </c>
    </row>
    <row r="35" spans="2:7" ht="14.5">
      <c r="B35" s="16" t="s">
        <v>1977</v>
      </c>
      <c r="C35" s="17" t="s">
        <v>2586</v>
      </c>
    </row>
    <row r="36" spans="2:7" ht="14.5">
      <c r="B36" s="16" t="s">
        <v>1978</v>
      </c>
      <c r="C36" s="17" t="s">
        <v>2586</v>
      </c>
    </row>
    <row r="37" spans="2:7" ht="14.5">
      <c r="B37" s="16" t="s">
        <v>1979</v>
      </c>
      <c r="C37" s="17" t="s">
        <v>2586</v>
      </c>
    </row>
    <row r="38" spans="2:7" ht="14.5">
      <c r="B38" s="16" t="s">
        <v>1980</v>
      </c>
      <c r="C38" s="17" t="s">
        <v>2586</v>
      </c>
    </row>
    <row r="39" spans="2:7" ht="14.5">
      <c r="B39" s="16" t="s">
        <v>1981</v>
      </c>
      <c r="C39" s="17" t="s">
        <v>2586</v>
      </c>
    </row>
    <row r="40" spans="2:7" ht="14.5">
      <c r="B40" s="43" t="s">
        <v>1982</v>
      </c>
      <c r="C40" s="45" t="s">
        <v>2586</v>
      </c>
    </row>
    <row r="42" spans="2:7" ht="14.5">
      <c r="B42" s="16" t="s">
        <v>1775</v>
      </c>
      <c r="C42" s="17"/>
      <c r="D42" s="16"/>
    </row>
    <row r="43" spans="2:7" ht="29">
      <c r="B43" s="19" t="s">
        <v>1776</v>
      </c>
      <c r="C43" s="18" t="s">
        <v>1777</v>
      </c>
      <c r="D43" s="19" t="s">
        <v>1778</v>
      </c>
    </row>
    <row r="44" spans="2:7" ht="14.5">
      <c r="B44" s="16" t="s">
        <v>1752</v>
      </c>
      <c r="C44" s="17" t="s">
        <v>1752</v>
      </c>
      <c r="D44" s="16" t="s">
        <v>1752</v>
      </c>
    </row>
    <row r="46" spans="2:7" ht="13">
      <c r="B46" s="20" t="s">
        <v>1779</v>
      </c>
      <c r="C46" s="21">
        <v>45961</v>
      </c>
      <c r="D46" s="22"/>
      <c r="E46" s="23"/>
      <c r="F46" s="24"/>
    </row>
    <row r="47" spans="2:7" ht="13">
      <c r="B47" s="20" t="s">
        <v>1780</v>
      </c>
      <c r="C47" s="25" t="s">
        <v>1781</v>
      </c>
      <c r="D47" s="20" t="s">
        <v>1782</v>
      </c>
      <c r="E47" s="26" t="s">
        <v>1783</v>
      </c>
      <c r="F47" s="27" t="s">
        <v>1784</v>
      </c>
      <c r="G47" s="14"/>
    </row>
    <row r="48" spans="2:7">
      <c r="B48" s="28" t="s">
        <v>1752</v>
      </c>
      <c r="C48" s="29" t="s">
        <v>1752</v>
      </c>
      <c r="D48" s="28" t="s">
        <v>1752</v>
      </c>
      <c r="E48" s="30" t="s">
        <v>1752</v>
      </c>
      <c r="F48" s="31" t="s">
        <v>1752</v>
      </c>
    </row>
    <row r="51" spans="2:4" ht="13">
      <c r="B51" s="2" t="s">
        <v>1785</v>
      </c>
    </row>
    <row r="52" spans="2:4" ht="13">
      <c r="B52" s="2"/>
    </row>
    <row r="53" spans="2:4" ht="13">
      <c r="B53" s="2" t="s">
        <v>1786</v>
      </c>
    </row>
    <row r="54" spans="2:4" ht="13">
      <c r="B54" s="20" t="s">
        <v>1787</v>
      </c>
      <c r="C54" s="25" t="s">
        <v>1788</v>
      </c>
      <c r="D54" s="2"/>
    </row>
    <row r="55" spans="2:4">
      <c r="B55" s="22" t="s">
        <v>1752</v>
      </c>
      <c r="C55" s="32" t="s">
        <v>1752</v>
      </c>
    </row>
    <row r="57" spans="2:4" ht="13">
      <c r="B57" s="20" t="s">
        <v>1789</v>
      </c>
      <c r="C57" s="25" t="s">
        <v>1788</v>
      </c>
    </row>
    <row r="58" spans="2:4">
      <c r="B58" s="22" t="s">
        <v>1752</v>
      </c>
      <c r="C58" s="32" t="s">
        <v>1752</v>
      </c>
    </row>
    <row r="60" spans="2:4" ht="13">
      <c r="B60" s="20" t="s">
        <v>1752</v>
      </c>
      <c r="C60" s="25" t="s">
        <v>1752</v>
      </c>
    </row>
    <row r="61" spans="2:4">
      <c r="B61" s="22" t="s">
        <v>1752</v>
      </c>
      <c r="C61" s="32" t="s">
        <v>1752</v>
      </c>
    </row>
    <row r="63" spans="2:4" ht="13">
      <c r="B63" s="26" t="s">
        <v>1790</v>
      </c>
      <c r="C63" s="25" t="s">
        <v>1791</v>
      </c>
    </row>
    <row r="64" spans="2:4">
      <c r="B64" s="23" t="s">
        <v>1752</v>
      </c>
      <c r="C64" s="32" t="s">
        <v>1752</v>
      </c>
    </row>
    <row r="66" spans="2:7" ht="13">
      <c r="B66" s="20" t="s">
        <v>1792</v>
      </c>
      <c r="C66" s="25" t="s">
        <v>1752</v>
      </c>
    </row>
    <row r="68" spans="2:7" ht="13">
      <c r="B68" s="20" t="s">
        <v>1793</v>
      </c>
      <c r="C68" s="21">
        <v>45961</v>
      </c>
      <c r="D68" s="22"/>
      <c r="E68" s="23"/>
      <c r="F68" s="24"/>
    </row>
    <row r="69" spans="2:7" ht="13">
      <c r="B69" s="20" t="s">
        <v>1780</v>
      </c>
      <c r="C69" s="25" t="s">
        <v>1781</v>
      </c>
      <c r="D69" s="20" t="s">
        <v>1782</v>
      </c>
      <c r="E69" s="26" t="s">
        <v>1783</v>
      </c>
      <c r="F69" s="27" t="s">
        <v>1784</v>
      </c>
      <c r="G69" s="14"/>
    </row>
    <row r="70" spans="2:7">
      <c r="B70" s="28" t="s">
        <v>1752</v>
      </c>
      <c r="C70" s="29" t="s">
        <v>1752</v>
      </c>
      <c r="D70" s="28" t="s">
        <v>1752</v>
      </c>
      <c r="E70" s="30" t="s">
        <v>1752</v>
      </c>
      <c r="F70" s="31" t="s">
        <v>1752</v>
      </c>
    </row>
    <row r="71" spans="2:7" ht="13">
      <c r="B71" s="2" t="s">
        <v>1785</v>
      </c>
    </row>
    <row r="72" spans="2:7" ht="13">
      <c r="B72" s="2"/>
    </row>
    <row r="73" spans="2:7" ht="13">
      <c r="B73" s="2" t="s">
        <v>1786</v>
      </c>
    </row>
    <row r="74" spans="2:7" ht="13">
      <c r="B74" s="20" t="s">
        <v>1787</v>
      </c>
      <c r="C74" s="25" t="s">
        <v>1788</v>
      </c>
      <c r="D74" s="2"/>
    </row>
    <row r="75" spans="2:7">
      <c r="B75" s="22" t="s">
        <v>1752</v>
      </c>
      <c r="C75" s="32" t="s">
        <v>1752</v>
      </c>
    </row>
    <row r="77" spans="2:7" ht="13">
      <c r="B77" s="20" t="s">
        <v>1789</v>
      </c>
      <c r="C77" s="25" t="s">
        <v>1788</v>
      </c>
    </row>
    <row r="78" spans="2:7">
      <c r="B78" s="22" t="s">
        <v>1752</v>
      </c>
      <c r="C78" s="32" t="s">
        <v>1752</v>
      </c>
    </row>
    <row r="80" spans="2:7" ht="13">
      <c r="B80" s="20" t="s">
        <v>1752</v>
      </c>
      <c r="C80" s="25" t="s">
        <v>1752</v>
      </c>
    </row>
    <row r="81" spans="2:80">
      <c r="B81" s="22" t="s">
        <v>1752</v>
      </c>
      <c r="C81" s="32" t="s">
        <v>1752</v>
      </c>
    </row>
    <row r="83" spans="2:80" ht="13">
      <c r="B83" s="26" t="s">
        <v>1790</v>
      </c>
      <c r="C83" s="25" t="s">
        <v>1791</v>
      </c>
    </row>
    <row r="84" spans="2:80">
      <c r="B84" s="23" t="s">
        <v>1752</v>
      </c>
      <c r="C84" s="32" t="s">
        <v>1752</v>
      </c>
    </row>
    <row r="86" spans="2:80" ht="13">
      <c r="B86" s="20" t="s">
        <v>1792</v>
      </c>
      <c r="C86" s="25" t="s">
        <v>1752</v>
      </c>
    </row>
    <row r="89" spans="2:80" ht="13">
      <c r="B89" s="2" t="s">
        <v>1794</v>
      </c>
    </row>
    <row r="91" spans="2:80" ht="13">
      <c r="B91" s="20" t="s">
        <v>1780</v>
      </c>
      <c r="C91" s="25" t="s">
        <v>1795</v>
      </c>
      <c r="D91" s="20" t="s">
        <v>1796</v>
      </c>
      <c r="E91" s="20" t="s">
        <v>1797</v>
      </c>
      <c r="F91" s="14"/>
    </row>
    <row r="92" spans="2:80">
      <c r="B92" s="22" t="s">
        <v>1752</v>
      </c>
      <c r="C92" s="32" t="s">
        <v>1752</v>
      </c>
      <c r="D92" s="22" t="s">
        <v>1752</v>
      </c>
      <c r="E92" s="22" t="s">
        <v>1752</v>
      </c>
    </row>
    <row r="95" spans="2:80" ht="13">
      <c r="B95" s="2" t="s">
        <v>1798</v>
      </c>
      <c r="C95" s="12" t="s">
        <v>1752</v>
      </c>
      <c r="D95" s="2"/>
      <c r="E95" s="2"/>
      <c r="F95" s="14"/>
      <c r="G95" s="14"/>
      <c r="H95" s="14"/>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row>
    <row r="97" spans="2:7" ht="13">
      <c r="B97" s="2" t="s">
        <v>1799</v>
      </c>
    </row>
    <row r="99" spans="2:7" ht="13">
      <c r="B99" s="20" t="s">
        <v>1800</v>
      </c>
      <c r="C99" s="25" t="s">
        <v>1788</v>
      </c>
      <c r="D99" s="2"/>
    </row>
    <row r="100" spans="2:7">
      <c r="B100" s="22" t="s">
        <v>1752</v>
      </c>
      <c r="C100" s="32" t="s">
        <v>1752</v>
      </c>
    </row>
    <row r="103" spans="2:7" ht="13">
      <c r="B103" s="20" t="s">
        <v>1801</v>
      </c>
      <c r="C103" s="25" t="s">
        <v>1802</v>
      </c>
      <c r="D103" s="2"/>
    </row>
    <row r="104" spans="2:7">
      <c r="B104" s="22" t="s">
        <v>1752</v>
      </c>
      <c r="C104" s="32" t="s">
        <v>1752</v>
      </c>
    </row>
    <row r="107" spans="2:7" ht="13">
      <c r="B107" s="2" t="s">
        <v>1803</v>
      </c>
    </row>
    <row r="110" spans="2:7" ht="13">
      <c r="B110" s="2" t="s">
        <v>1804</v>
      </c>
    </row>
    <row r="112" spans="2:7" ht="13">
      <c r="B112" s="20" t="s">
        <v>1780</v>
      </c>
      <c r="C112" s="25" t="s">
        <v>1805</v>
      </c>
      <c r="D112" s="20" t="s">
        <v>1795</v>
      </c>
      <c r="E112" s="20" t="s">
        <v>1796</v>
      </c>
      <c r="F112" s="27" t="s">
        <v>1797</v>
      </c>
      <c r="G112" s="14"/>
    </row>
    <row r="113" spans="2:80">
      <c r="B113" s="22" t="s">
        <v>1752</v>
      </c>
      <c r="C113" s="32" t="s">
        <v>1752</v>
      </c>
      <c r="D113" s="22" t="s">
        <v>1752</v>
      </c>
      <c r="E113" s="22" t="s">
        <v>1752</v>
      </c>
      <c r="F113" s="33" t="s">
        <v>1752</v>
      </c>
    </row>
    <row r="116" spans="2:80" ht="13">
      <c r="B116" s="2" t="s">
        <v>1798</v>
      </c>
      <c r="C116" s="12" t="s">
        <v>1752</v>
      </c>
      <c r="D116" s="2"/>
      <c r="E116" s="2"/>
      <c r="F116" s="14"/>
      <c r="G116" s="14"/>
      <c r="H116" s="14"/>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row>
    <row r="118" spans="2:80" ht="13">
      <c r="B118" s="2" t="s">
        <v>1799</v>
      </c>
    </row>
    <row r="120" spans="2:80" ht="13">
      <c r="B120" s="20" t="s">
        <v>1800</v>
      </c>
      <c r="C120" s="25" t="s">
        <v>1788</v>
      </c>
      <c r="D120" s="2"/>
    </row>
    <row r="121" spans="2:80">
      <c r="B121" s="22" t="s">
        <v>1752</v>
      </c>
      <c r="C121" s="32" t="s">
        <v>1752</v>
      </c>
    </row>
    <row r="124" spans="2:80" ht="13">
      <c r="B124" s="20" t="s">
        <v>1801</v>
      </c>
      <c r="C124" s="25" t="s">
        <v>1802</v>
      </c>
      <c r="D124" s="2"/>
    </row>
    <row r="125" spans="2:80">
      <c r="B125" s="22" t="s">
        <v>1752</v>
      </c>
      <c r="C125" s="32" t="s">
        <v>1752</v>
      </c>
    </row>
    <row r="128" spans="2:80" ht="13">
      <c r="B128" s="2" t="s">
        <v>1803</v>
      </c>
    </row>
    <row r="131" spans="2:7" ht="13">
      <c r="B131" s="2" t="s">
        <v>1806</v>
      </c>
    </row>
    <row r="132" spans="2:7" ht="13">
      <c r="B132" s="20" t="s">
        <v>1780</v>
      </c>
      <c r="C132" s="25" t="s">
        <v>1807</v>
      </c>
      <c r="D132" s="20" t="s">
        <v>1808</v>
      </c>
      <c r="E132" s="20" t="s">
        <v>1809</v>
      </c>
      <c r="F132" s="27" t="s">
        <v>1810</v>
      </c>
      <c r="G132" s="14"/>
    </row>
    <row r="133" spans="2:7">
      <c r="B133" s="22" t="s">
        <v>1752</v>
      </c>
      <c r="C133" s="32" t="s">
        <v>1752</v>
      </c>
      <c r="D133" s="22" t="s">
        <v>1752</v>
      </c>
      <c r="E133" s="22" t="s">
        <v>1752</v>
      </c>
      <c r="F133" s="33" t="s">
        <v>1752</v>
      </c>
    </row>
    <row r="134" spans="2:7">
      <c r="B134" s="1" t="s">
        <v>1811</v>
      </c>
    </row>
  </sheetData>
  <mergeCells count="3">
    <mergeCell ref="B1:E1"/>
    <mergeCell ref="C3:C7"/>
    <mergeCell ref="D3:D7"/>
  </mergeCells>
  <phoneticPr fontId="0" type="noConversion"/>
  <hyperlinks>
    <hyperlink ref="A1" location="Index!A1" display="Index" xr:uid="{29BB9555-7C22-47D5-9992-01BAED171171}"/>
  </hyperlinks>
  <pageMargins left="0.7" right="0.7" top="0.75" bottom="0.75" header="0.3" footer="0.3"/>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49976-E3B9-47BE-ADE0-595638489DD3}">
  <sheetPr codeName="Sheet8"/>
  <dimension ref="A1:CB134"/>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bestFit="1" customWidth="1"/>
    <col min="6" max="6" width="29" style="4" bestFit="1" customWidth="1"/>
    <col min="7" max="7" width="18.1796875" style="4" bestFit="1" customWidth="1"/>
    <col min="8" max="8" width="9.1796875" style="4"/>
    <col min="9" max="16384" width="9.1796875" style="1"/>
  </cols>
  <sheetData>
    <row r="1" spans="1:9" ht="13">
      <c r="A1" s="3" t="s">
        <v>1578</v>
      </c>
      <c r="B1" s="226" t="s">
        <v>1643</v>
      </c>
      <c r="C1" s="226"/>
      <c r="D1" s="226"/>
      <c r="E1" s="226"/>
    </row>
    <row r="3" spans="1:9" ht="14.5">
      <c r="B3" s="5" t="s">
        <v>1643</v>
      </c>
      <c r="C3" s="227"/>
      <c r="D3" s="228"/>
      <c r="E3" s="6"/>
    </row>
    <row r="4" spans="1:9" ht="14.5">
      <c r="B4" s="7" t="s">
        <v>1983</v>
      </c>
      <c r="C4" s="227"/>
      <c r="D4" s="228"/>
      <c r="E4" s="6"/>
    </row>
    <row r="5" spans="1:9" ht="14.5">
      <c r="B5" s="7" t="s">
        <v>1720</v>
      </c>
      <c r="C5" s="227"/>
      <c r="D5" s="228"/>
      <c r="E5" s="6"/>
    </row>
    <row r="6" spans="1:9" ht="29">
      <c r="B6" s="7" t="s">
        <v>1984</v>
      </c>
      <c r="C6" s="227"/>
      <c r="D6" s="228"/>
      <c r="E6" s="6"/>
    </row>
    <row r="7" spans="1:9" ht="14.5">
      <c r="B7" s="7" t="s">
        <v>1985</v>
      </c>
      <c r="C7" s="227"/>
      <c r="D7" s="228"/>
      <c r="E7" s="6"/>
    </row>
    <row r="8" spans="1:9" ht="29">
      <c r="B8" s="7" t="s">
        <v>1723</v>
      </c>
      <c r="C8" s="8" t="s">
        <v>1724</v>
      </c>
      <c r="D8" s="8" t="s">
        <v>1725</v>
      </c>
      <c r="E8" s="6"/>
    </row>
    <row r="10" spans="1:9">
      <c r="B10" s="1" t="s">
        <v>1738</v>
      </c>
    </row>
    <row r="12" spans="1:9" ht="13">
      <c r="B12" s="10" t="s">
        <v>1726</v>
      </c>
      <c r="C12" s="11" t="s">
        <v>1727</v>
      </c>
      <c r="D12" s="10" t="s">
        <v>1728</v>
      </c>
      <c r="E12" s="10" t="s">
        <v>1729</v>
      </c>
      <c r="F12" s="13" t="s">
        <v>1739</v>
      </c>
      <c r="G12" s="13" t="s">
        <v>1740</v>
      </c>
      <c r="H12" s="13" t="s">
        <v>1741</v>
      </c>
      <c r="I12" s="2" t="s">
        <v>1742</v>
      </c>
    </row>
    <row r="13" spans="1:9" ht="13">
      <c r="B13" s="2" t="s">
        <v>1743</v>
      </c>
    </row>
    <row r="14" spans="1:9" ht="13">
      <c r="B14" s="2" t="s">
        <v>1731</v>
      </c>
    </row>
    <row r="15" spans="1:9">
      <c r="B15" s="1" t="s">
        <v>1986</v>
      </c>
      <c r="C15" s="9" t="s">
        <v>1732</v>
      </c>
      <c r="D15" s="1" t="s">
        <v>1970</v>
      </c>
      <c r="F15" s="4">
        <v>1676</v>
      </c>
      <c r="G15" s="4">
        <v>202600.87</v>
      </c>
      <c r="H15" s="4">
        <v>97.66</v>
      </c>
    </row>
    <row r="16" spans="1:9" ht="13">
      <c r="B16" s="2" t="s">
        <v>1744</v>
      </c>
      <c r="C16" s="12"/>
      <c r="D16" s="2"/>
      <c r="E16" s="2"/>
      <c r="F16" s="14"/>
      <c r="G16" s="14">
        <f>SUM(G12:G15)</f>
        <v>202600.87</v>
      </c>
      <c r="H16" s="14">
        <f>SUM(H12:H15)</f>
        <v>97.66</v>
      </c>
    </row>
    <row r="17" spans="2:8" ht="13">
      <c r="B17" s="2" t="s">
        <v>1737</v>
      </c>
      <c r="C17" s="12"/>
      <c r="D17" s="2"/>
      <c r="E17" s="2"/>
      <c r="F17" s="14"/>
      <c r="G17" s="14">
        <v>202600.87</v>
      </c>
      <c r="H17" s="14">
        <v>97.66</v>
      </c>
    </row>
    <row r="18" spans="2:8" ht="13">
      <c r="B18" s="2" t="s">
        <v>1971</v>
      </c>
      <c r="C18" s="12"/>
      <c r="D18" s="2"/>
      <c r="E18" s="2"/>
      <c r="F18" s="14"/>
      <c r="G18" s="14">
        <v>4850.786709100008</v>
      </c>
      <c r="H18" s="14">
        <v>2.3400000000000034</v>
      </c>
    </row>
    <row r="19" spans="2:8" ht="13">
      <c r="B19" s="2" t="s">
        <v>1746</v>
      </c>
      <c r="C19" s="12"/>
      <c r="D19" s="2"/>
      <c r="E19" s="2"/>
      <c r="F19" s="14"/>
      <c r="G19" s="14">
        <v>207451.6567091</v>
      </c>
      <c r="H19" s="14">
        <v>100</v>
      </c>
    </row>
    <row r="20" spans="2:8">
      <c r="B20" s="1" t="s">
        <v>1747</v>
      </c>
    </row>
    <row r="21" spans="2:8" ht="13">
      <c r="B21" s="2" t="s">
        <v>1748</v>
      </c>
    </row>
    <row r="22" spans="2:8" ht="13">
      <c r="B22" s="2" t="s">
        <v>1749</v>
      </c>
      <c r="C22" s="9" t="s">
        <v>1750</v>
      </c>
    </row>
    <row r="23" spans="2:8" ht="13">
      <c r="B23" s="2" t="s">
        <v>1753</v>
      </c>
      <c r="C23" s="9" t="s">
        <v>1752</v>
      </c>
    </row>
    <row r="24" spans="2:8" ht="13">
      <c r="B24" s="2" t="s">
        <v>1754</v>
      </c>
      <c r="C24" s="9" t="s">
        <v>1752</v>
      </c>
    </row>
    <row r="25" spans="2:8" ht="13">
      <c r="B25" s="2" t="s">
        <v>1755</v>
      </c>
      <c r="C25" s="9" t="s">
        <v>1756</v>
      </c>
    </row>
    <row r="26" spans="2:8" ht="13">
      <c r="B26" s="2" t="s">
        <v>1987</v>
      </c>
      <c r="C26" s="12"/>
    </row>
    <row r="27" spans="2:8" ht="13">
      <c r="B27" s="2" t="s">
        <v>1988</v>
      </c>
      <c r="C27" s="12"/>
    </row>
    <row r="28" spans="2:8" ht="13">
      <c r="B28" s="2" t="s">
        <v>1766</v>
      </c>
      <c r="C28" s="12"/>
    </row>
    <row r="29" spans="2:8">
      <c r="B29" s="1" t="s">
        <v>1974</v>
      </c>
    </row>
    <row r="30" spans="2:8" ht="13">
      <c r="B30" s="2" t="s">
        <v>2376</v>
      </c>
    </row>
    <row r="32" spans="2:8" ht="14.5">
      <c r="B32" s="43" t="s">
        <v>4109</v>
      </c>
      <c r="C32" s="45"/>
    </row>
    <row r="33" spans="2:7" ht="14.5">
      <c r="B33" s="43" t="s">
        <v>4108</v>
      </c>
      <c r="C33" s="46" t="s">
        <v>1975</v>
      </c>
    </row>
    <row r="34" spans="2:7" ht="14.5">
      <c r="B34" s="16" t="s">
        <v>1976</v>
      </c>
      <c r="C34" s="17" t="s">
        <v>2586</v>
      </c>
    </row>
    <row r="35" spans="2:7" ht="14.5">
      <c r="B35" s="16" t="s">
        <v>1977</v>
      </c>
      <c r="C35" s="17" t="s">
        <v>2586</v>
      </c>
    </row>
    <row r="36" spans="2:7" ht="14.5">
      <c r="B36" s="16" t="s">
        <v>1978</v>
      </c>
      <c r="C36" s="17" t="s">
        <v>2586</v>
      </c>
    </row>
    <row r="37" spans="2:7" ht="14.5">
      <c r="B37" s="16" t="s">
        <v>1979</v>
      </c>
      <c r="C37" s="17" t="s">
        <v>2586</v>
      </c>
    </row>
    <row r="38" spans="2:7" ht="14.5">
      <c r="B38" s="16" t="s">
        <v>1980</v>
      </c>
      <c r="C38" s="17" t="s">
        <v>2586</v>
      </c>
    </row>
    <row r="39" spans="2:7" ht="14.5">
      <c r="B39" s="16" t="s">
        <v>1981</v>
      </c>
      <c r="C39" s="17" t="s">
        <v>2586</v>
      </c>
    </row>
    <row r="40" spans="2:7" ht="14.5">
      <c r="B40" s="43" t="s">
        <v>1982</v>
      </c>
      <c r="C40" s="45" t="s">
        <v>2586</v>
      </c>
    </row>
    <row r="42" spans="2:7" ht="14.5">
      <c r="B42" s="16" t="s">
        <v>1775</v>
      </c>
      <c r="C42" s="17"/>
      <c r="D42" s="16"/>
    </row>
    <row r="43" spans="2:7" ht="29">
      <c r="B43" s="19" t="s">
        <v>1776</v>
      </c>
      <c r="C43" s="18" t="s">
        <v>1777</v>
      </c>
      <c r="D43" s="19" t="s">
        <v>1778</v>
      </c>
    </row>
    <row r="44" spans="2:7" ht="14.5">
      <c r="B44" s="16" t="s">
        <v>1752</v>
      </c>
      <c r="C44" s="17" t="s">
        <v>1752</v>
      </c>
      <c r="D44" s="16" t="s">
        <v>1752</v>
      </c>
    </row>
    <row r="46" spans="2:7" ht="13">
      <c r="B46" s="20" t="s">
        <v>1779</v>
      </c>
      <c r="C46" s="21">
        <v>45961</v>
      </c>
      <c r="D46" s="22"/>
      <c r="E46" s="23"/>
      <c r="F46" s="24"/>
    </row>
    <row r="47" spans="2:7" ht="13">
      <c r="B47" s="20" t="s">
        <v>1780</v>
      </c>
      <c r="C47" s="25" t="s">
        <v>1781</v>
      </c>
      <c r="D47" s="20" t="s">
        <v>1782</v>
      </c>
      <c r="E47" s="26" t="s">
        <v>1783</v>
      </c>
      <c r="F47" s="27" t="s">
        <v>1784</v>
      </c>
      <c r="G47" s="14"/>
    </row>
    <row r="48" spans="2:7">
      <c r="B48" s="28" t="s">
        <v>1752</v>
      </c>
      <c r="C48" s="29" t="s">
        <v>1752</v>
      </c>
      <c r="D48" s="28" t="s">
        <v>1752</v>
      </c>
      <c r="E48" s="30" t="s">
        <v>1752</v>
      </c>
      <c r="F48" s="31" t="s">
        <v>1752</v>
      </c>
    </row>
    <row r="51" spans="2:4" ht="13">
      <c r="B51" s="2" t="s">
        <v>1785</v>
      </c>
    </row>
    <row r="52" spans="2:4" ht="13">
      <c r="B52" s="2"/>
    </row>
    <row r="53" spans="2:4" ht="13">
      <c r="B53" s="2" t="s">
        <v>1786</v>
      </c>
    </row>
    <row r="54" spans="2:4" ht="13">
      <c r="B54" s="20" t="s">
        <v>1787</v>
      </c>
      <c r="C54" s="25" t="s">
        <v>1788</v>
      </c>
      <c r="D54" s="2"/>
    </row>
    <row r="55" spans="2:4">
      <c r="B55" s="22" t="s">
        <v>1752</v>
      </c>
      <c r="C55" s="32" t="s">
        <v>1752</v>
      </c>
    </row>
    <row r="57" spans="2:4" ht="13">
      <c r="B57" s="20" t="s">
        <v>1789</v>
      </c>
      <c r="C57" s="25" t="s">
        <v>1788</v>
      </c>
    </row>
    <row r="58" spans="2:4">
      <c r="B58" s="22" t="s">
        <v>1752</v>
      </c>
      <c r="C58" s="32" t="s">
        <v>1752</v>
      </c>
    </row>
    <row r="60" spans="2:4" ht="13">
      <c r="B60" s="20" t="s">
        <v>1752</v>
      </c>
      <c r="C60" s="25" t="s">
        <v>1752</v>
      </c>
    </row>
    <row r="61" spans="2:4">
      <c r="B61" s="22" t="s">
        <v>1752</v>
      </c>
      <c r="C61" s="32" t="s">
        <v>1752</v>
      </c>
    </row>
    <row r="63" spans="2:4" ht="13">
      <c r="B63" s="26" t="s">
        <v>1790</v>
      </c>
      <c r="C63" s="25" t="s">
        <v>1791</v>
      </c>
    </row>
    <row r="64" spans="2:4">
      <c r="B64" s="23" t="s">
        <v>1752</v>
      </c>
      <c r="C64" s="32" t="s">
        <v>1752</v>
      </c>
    </row>
    <row r="66" spans="2:7" ht="13">
      <c r="B66" s="20" t="s">
        <v>1792</v>
      </c>
      <c r="C66" s="25" t="s">
        <v>1752</v>
      </c>
    </row>
    <row r="68" spans="2:7" ht="13">
      <c r="B68" s="20" t="s">
        <v>1793</v>
      </c>
      <c r="C68" s="21">
        <v>45961</v>
      </c>
      <c r="D68" s="22"/>
      <c r="E68" s="23"/>
      <c r="F68" s="24"/>
    </row>
    <row r="69" spans="2:7" ht="13">
      <c r="B69" s="20" t="s">
        <v>1780</v>
      </c>
      <c r="C69" s="25" t="s">
        <v>1781</v>
      </c>
      <c r="D69" s="20" t="s">
        <v>1782</v>
      </c>
      <c r="E69" s="26" t="s">
        <v>1783</v>
      </c>
      <c r="F69" s="27" t="s">
        <v>1784</v>
      </c>
      <c r="G69" s="14"/>
    </row>
    <row r="70" spans="2:7">
      <c r="B70" s="28" t="s">
        <v>1752</v>
      </c>
      <c r="C70" s="29" t="s">
        <v>1752</v>
      </c>
      <c r="D70" s="28" t="s">
        <v>1752</v>
      </c>
      <c r="E70" s="30" t="s">
        <v>1752</v>
      </c>
      <c r="F70" s="31" t="s">
        <v>1752</v>
      </c>
    </row>
    <row r="71" spans="2:7" ht="13">
      <c r="B71" s="2" t="s">
        <v>1785</v>
      </c>
    </row>
    <row r="72" spans="2:7" ht="13">
      <c r="B72" s="2"/>
    </row>
    <row r="73" spans="2:7" ht="13">
      <c r="B73" s="2" t="s">
        <v>1786</v>
      </c>
    </row>
    <row r="74" spans="2:7" ht="13">
      <c r="B74" s="20" t="s">
        <v>1787</v>
      </c>
      <c r="C74" s="25" t="s">
        <v>1788</v>
      </c>
      <c r="D74" s="2"/>
    </row>
    <row r="75" spans="2:7">
      <c r="B75" s="22" t="s">
        <v>1752</v>
      </c>
      <c r="C75" s="32" t="s">
        <v>1752</v>
      </c>
    </row>
    <row r="77" spans="2:7" ht="13">
      <c r="B77" s="20" t="s">
        <v>1789</v>
      </c>
      <c r="C77" s="25" t="s">
        <v>1788</v>
      </c>
    </row>
    <row r="78" spans="2:7">
      <c r="B78" s="22" t="s">
        <v>1752</v>
      </c>
      <c r="C78" s="32" t="s">
        <v>1752</v>
      </c>
    </row>
    <row r="80" spans="2:7" ht="13">
      <c r="B80" s="20" t="s">
        <v>1752</v>
      </c>
      <c r="C80" s="25" t="s">
        <v>1752</v>
      </c>
    </row>
    <row r="81" spans="2:80">
      <c r="B81" s="22" t="s">
        <v>1752</v>
      </c>
      <c r="C81" s="32" t="s">
        <v>1752</v>
      </c>
    </row>
    <row r="83" spans="2:80" ht="13">
      <c r="B83" s="26" t="s">
        <v>1790</v>
      </c>
      <c r="C83" s="25" t="s">
        <v>1791</v>
      </c>
    </row>
    <row r="84" spans="2:80">
      <c r="B84" s="23" t="s">
        <v>1752</v>
      </c>
      <c r="C84" s="32" t="s">
        <v>1752</v>
      </c>
    </row>
    <row r="86" spans="2:80" ht="13">
      <c r="B86" s="20" t="s">
        <v>1792</v>
      </c>
      <c r="C86" s="25" t="s">
        <v>1752</v>
      </c>
    </row>
    <row r="89" spans="2:80" ht="13">
      <c r="B89" s="2" t="s">
        <v>1794</v>
      </c>
    </row>
    <row r="91" spans="2:80" ht="13">
      <c r="B91" s="20" t="s">
        <v>1780</v>
      </c>
      <c r="C91" s="25" t="s">
        <v>1795</v>
      </c>
      <c r="D91" s="20" t="s">
        <v>1796</v>
      </c>
      <c r="E91" s="20" t="s">
        <v>1797</v>
      </c>
      <c r="F91" s="14"/>
    </row>
    <row r="92" spans="2:80">
      <c r="B92" s="22" t="s">
        <v>1752</v>
      </c>
      <c r="C92" s="32" t="s">
        <v>1752</v>
      </c>
      <c r="D92" s="22" t="s">
        <v>1752</v>
      </c>
      <c r="E92" s="22" t="s">
        <v>1752</v>
      </c>
    </row>
    <row r="95" spans="2:80" ht="13">
      <c r="B95" s="2" t="s">
        <v>1798</v>
      </c>
      <c r="C95" s="12" t="s">
        <v>1752</v>
      </c>
      <c r="D95" s="2"/>
      <c r="E95" s="2"/>
      <c r="F95" s="14"/>
      <c r="G95" s="14"/>
      <c r="H95" s="14"/>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row>
    <row r="97" spans="2:7" ht="13">
      <c r="B97" s="2" t="s">
        <v>1799</v>
      </c>
    </row>
    <row r="99" spans="2:7" ht="13">
      <c r="B99" s="20" t="s">
        <v>1800</v>
      </c>
      <c r="C99" s="25" t="s">
        <v>1788</v>
      </c>
      <c r="D99" s="2"/>
    </row>
    <row r="100" spans="2:7">
      <c r="B100" s="22" t="s">
        <v>1752</v>
      </c>
      <c r="C100" s="32" t="s">
        <v>1752</v>
      </c>
    </row>
    <row r="103" spans="2:7" ht="13">
      <c r="B103" s="20" t="s">
        <v>1801</v>
      </c>
      <c r="C103" s="25" t="s">
        <v>1802</v>
      </c>
      <c r="D103" s="2"/>
    </row>
    <row r="104" spans="2:7">
      <c r="B104" s="22" t="s">
        <v>1752</v>
      </c>
      <c r="C104" s="32" t="s">
        <v>1752</v>
      </c>
    </row>
    <row r="107" spans="2:7" ht="13">
      <c r="B107" s="2" t="s">
        <v>1803</v>
      </c>
    </row>
    <row r="110" spans="2:7" ht="13">
      <c r="B110" s="2" t="s">
        <v>1804</v>
      </c>
    </row>
    <row r="112" spans="2:7" ht="13">
      <c r="B112" s="20" t="s">
        <v>1780</v>
      </c>
      <c r="C112" s="25" t="s">
        <v>1805</v>
      </c>
      <c r="D112" s="20" t="s">
        <v>1795</v>
      </c>
      <c r="E112" s="20" t="s">
        <v>1796</v>
      </c>
      <c r="F112" s="27" t="s">
        <v>1797</v>
      </c>
      <c r="G112" s="14"/>
    </row>
    <row r="113" spans="2:80">
      <c r="B113" s="22" t="s">
        <v>1752</v>
      </c>
      <c r="C113" s="32" t="s">
        <v>1752</v>
      </c>
      <c r="D113" s="22" t="s">
        <v>1752</v>
      </c>
      <c r="E113" s="22" t="s">
        <v>1752</v>
      </c>
      <c r="F113" s="33" t="s">
        <v>1752</v>
      </c>
    </row>
    <row r="116" spans="2:80" ht="13">
      <c r="B116" s="2" t="s">
        <v>1798</v>
      </c>
      <c r="C116" s="12" t="s">
        <v>1752</v>
      </c>
      <c r="D116" s="2"/>
      <c r="E116" s="2"/>
      <c r="F116" s="14"/>
      <c r="G116" s="14"/>
      <c r="H116" s="14"/>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row>
    <row r="118" spans="2:80" ht="13">
      <c r="B118" s="2" t="s">
        <v>1799</v>
      </c>
    </row>
    <row r="120" spans="2:80" ht="13">
      <c r="B120" s="20" t="s">
        <v>1800</v>
      </c>
      <c r="C120" s="25" t="s">
        <v>1788</v>
      </c>
      <c r="D120" s="2"/>
    </row>
    <row r="121" spans="2:80">
      <c r="B121" s="22" t="s">
        <v>1752</v>
      </c>
      <c r="C121" s="32" t="s">
        <v>1752</v>
      </c>
    </row>
    <row r="124" spans="2:80" ht="13">
      <c r="B124" s="20" t="s">
        <v>1801</v>
      </c>
      <c r="C124" s="25" t="s">
        <v>1802</v>
      </c>
      <c r="D124" s="2"/>
    </row>
    <row r="125" spans="2:80">
      <c r="B125" s="22" t="s">
        <v>1752</v>
      </c>
      <c r="C125" s="32" t="s">
        <v>1752</v>
      </c>
    </row>
    <row r="128" spans="2:80" ht="13">
      <c r="B128" s="2" t="s">
        <v>1803</v>
      </c>
    </row>
    <row r="131" spans="2:7" ht="13">
      <c r="B131" s="2" t="s">
        <v>1806</v>
      </c>
    </row>
    <row r="132" spans="2:7" ht="13">
      <c r="B132" s="20" t="s">
        <v>1780</v>
      </c>
      <c r="C132" s="25" t="s">
        <v>1807</v>
      </c>
      <c r="D132" s="20" t="s">
        <v>1808</v>
      </c>
      <c r="E132" s="20" t="s">
        <v>1809</v>
      </c>
      <c r="F132" s="27" t="s">
        <v>1810</v>
      </c>
      <c r="G132" s="14"/>
    </row>
    <row r="133" spans="2:7">
      <c r="B133" s="22" t="s">
        <v>1752</v>
      </c>
      <c r="C133" s="32" t="s">
        <v>1752</v>
      </c>
      <c r="D133" s="22" t="s">
        <v>1752</v>
      </c>
      <c r="E133" s="22" t="s">
        <v>1752</v>
      </c>
      <c r="F133" s="33" t="s">
        <v>1752</v>
      </c>
    </row>
    <row r="134" spans="2:7">
      <c r="B134" s="1" t="s">
        <v>1811</v>
      </c>
    </row>
  </sheetData>
  <mergeCells count="3">
    <mergeCell ref="B1:E1"/>
    <mergeCell ref="C3:C7"/>
    <mergeCell ref="D3:D7"/>
  </mergeCells>
  <phoneticPr fontId="0" type="noConversion"/>
  <hyperlinks>
    <hyperlink ref="A1" location="Index!A1" display="Index" xr:uid="{0E943E88-52E1-4E22-A807-28E92A5CA0E4}"/>
  </hyperlinks>
  <pageMargins left="0.7" right="0.7" top="0.75" bottom="0.75" header="0.3" footer="0.3"/>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9A6CC-0016-4A69-B382-47CBFD02CEBC}">
  <sheetPr codeName="Sheet9"/>
  <dimension ref="A1:CB186"/>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bestFit="1" customWidth="1"/>
    <col min="6" max="6" width="29" style="4" bestFit="1" customWidth="1"/>
    <col min="7" max="7" width="18.1796875" style="4" bestFit="1" customWidth="1"/>
    <col min="8" max="8" width="9.1796875" style="4" bestFit="1"/>
    <col min="9" max="16384" width="9.1796875" style="1"/>
  </cols>
  <sheetData>
    <row r="1" spans="1:9" ht="13">
      <c r="A1" s="3" t="s">
        <v>1578</v>
      </c>
      <c r="B1" s="226" t="s">
        <v>1709</v>
      </c>
      <c r="C1" s="226"/>
      <c r="D1" s="226"/>
      <c r="E1" s="226"/>
    </row>
    <row r="3" spans="1:9" ht="14.5">
      <c r="B3" s="5" t="s">
        <v>1989</v>
      </c>
      <c r="C3" s="227"/>
      <c r="D3" s="228"/>
      <c r="E3" s="6"/>
    </row>
    <row r="4" spans="1:9" ht="14.5">
      <c r="B4" s="7" t="s">
        <v>1990</v>
      </c>
      <c r="C4" s="227"/>
      <c r="D4" s="228"/>
      <c r="E4" s="6"/>
    </row>
    <row r="5" spans="1:9" ht="14.5">
      <c r="B5" s="35" t="s">
        <v>1720</v>
      </c>
      <c r="C5" s="227"/>
      <c r="D5" s="228"/>
      <c r="E5" s="6"/>
    </row>
    <row r="6" spans="1:9" ht="14.5">
      <c r="B6" s="35" t="s">
        <v>1721</v>
      </c>
      <c r="C6" s="227"/>
      <c r="D6" s="228"/>
      <c r="E6" s="6"/>
    </row>
    <row r="7" spans="1:9" ht="29">
      <c r="B7" s="7" t="s">
        <v>1991</v>
      </c>
      <c r="C7" s="227"/>
      <c r="D7" s="228"/>
      <c r="E7" s="6"/>
    </row>
    <row r="8" spans="1:9" ht="29">
      <c r="B8" s="7" t="s">
        <v>1723</v>
      </c>
      <c r="C8" s="8" t="s">
        <v>1724</v>
      </c>
      <c r="D8" s="8" t="s">
        <v>1725</v>
      </c>
      <c r="E8" s="6"/>
    </row>
    <row r="10" spans="1:9">
      <c r="B10" s="1" t="s">
        <v>1738</v>
      </c>
    </row>
    <row r="12" spans="1:9" ht="13">
      <c r="B12" s="10" t="s">
        <v>1726</v>
      </c>
      <c r="C12" s="11" t="s">
        <v>1727</v>
      </c>
      <c r="D12" s="10" t="s">
        <v>1728</v>
      </c>
      <c r="E12" s="10" t="s">
        <v>1729</v>
      </c>
      <c r="F12" s="13" t="s">
        <v>1739</v>
      </c>
      <c r="G12" s="13" t="s">
        <v>1740</v>
      </c>
      <c r="H12" s="13" t="s">
        <v>1741</v>
      </c>
      <c r="I12" s="2" t="s">
        <v>1742</v>
      </c>
    </row>
    <row r="13" spans="1:9" ht="13">
      <c r="B13" s="2" t="s">
        <v>1743</v>
      </c>
    </row>
    <row r="14" spans="1:9" ht="13">
      <c r="B14" s="2" t="s">
        <v>1731</v>
      </c>
    </row>
    <row r="15" spans="1:9">
      <c r="B15" s="1" t="s">
        <v>2747</v>
      </c>
      <c r="C15" s="9" t="s">
        <v>1732</v>
      </c>
      <c r="D15" s="1" t="s">
        <v>1992</v>
      </c>
      <c r="E15" s="1" t="s">
        <v>1993</v>
      </c>
      <c r="F15" s="4">
        <v>6714000</v>
      </c>
      <c r="G15" s="4">
        <v>66287.320000000007</v>
      </c>
      <c r="H15" s="4">
        <v>7.46</v>
      </c>
    </row>
    <row r="16" spans="1:9">
      <c r="B16" s="1" t="s">
        <v>2750</v>
      </c>
      <c r="C16" s="9" t="s">
        <v>1732</v>
      </c>
      <c r="D16" s="1" t="s">
        <v>1994</v>
      </c>
      <c r="E16" s="1" t="s">
        <v>1995</v>
      </c>
      <c r="F16" s="4">
        <v>12330000</v>
      </c>
      <c r="G16" s="4">
        <v>51829.16</v>
      </c>
      <c r="H16" s="4">
        <v>5.84</v>
      </c>
    </row>
    <row r="17" spans="2:8">
      <c r="B17" s="1" t="s">
        <v>2775</v>
      </c>
      <c r="C17" s="9" t="s">
        <v>1732</v>
      </c>
      <c r="D17" s="1" t="s">
        <v>1992</v>
      </c>
      <c r="E17" s="1" t="s">
        <v>1996</v>
      </c>
      <c r="F17" s="4">
        <v>2310360</v>
      </c>
      <c r="G17" s="4">
        <v>48568.39</v>
      </c>
      <c r="H17" s="4">
        <v>5.47</v>
      </c>
    </row>
    <row r="18" spans="2:8">
      <c r="B18" s="1" t="s">
        <v>3104</v>
      </c>
      <c r="C18" s="9" t="s">
        <v>1732</v>
      </c>
      <c r="D18" s="1" t="s">
        <v>1997</v>
      </c>
      <c r="E18" s="1" t="s">
        <v>1998</v>
      </c>
      <c r="F18" s="4">
        <v>13410000</v>
      </c>
      <c r="G18" s="4">
        <v>47846.879999999997</v>
      </c>
      <c r="H18" s="4">
        <v>5.39</v>
      </c>
    </row>
    <row r="19" spans="2:8">
      <c r="B19" s="1" t="s">
        <v>3105</v>
      </c>
      <c r="C19" s="9" t="s">
        <v>1732</v>
      </c>
      <c r="D19" s="1" t="s">
        <v>1999</v>
      </c>
      <c r="E19" s="1" t="s">
        <v>2000</v>
      </c>
      <c r="F19" s="4">
        <v>3915828</v>
      </c>
      <c r="G19" s="4">
        <v>38296.800000000003</v>
      </c>
      <c r="H19" s="4">
        <v>4.3099999999999996</v>
      </c>
    </row>
    <row r="20" spans="2:8">
      <c r="B20" s="1" t="s">
        <v>3106</v>
      </c>
      <c r="C20" s="9" t="s">
        <v>1732</v>
      </c>
      <c r="D20" s="1" t="s">
        <v>2001</v>
      </c>
      <c r="E20" s="1" t="s">
        <v>2002</v>
      </c>
      <c r="F20" s="4">
        <v>4923000</v>
      </c>
      <c r="G20" s="4">
        <v>36868.35</v>
      </c>
      <c r="H20" s="4">
        <v>4.1500000000000004</v>
      </c>
    </row>
    <row r="21" spans="2:8">
      <c r="B21" s="1" t="s">
        <v>2761</v>
      </c>
      <c r="C21" s="9" t="s">
        <v>1732</v>
      </c>
      <c r="D21" s="1" t="s">
        <v>2001</v>
      </c>
      <c r="E21" s="1" t="s">
        <v>2003</v>
      </c>
      <c r="F21" s="4">
        <v>1143000</v>
      </c>
      <c r="G21" s="4">
        <v>36332.54</v>
      </c>
      <c r="H21" s="4">
        <v>4.09</v>
      </c>
    </row>
    <row r="22" spans="2:8">
      <c r="B22" s="1" t="s">
        <v>2753</v>
      </c>
      <c r="C22" s="9" t="s">
        <v>1732</v>
      </c>
      <c r="D22" s="1" t="s">
        <v>2004</v>
      </c>
      <c r="E22" s="1" t="s">
        <v>2005</v>
      </c>
      <c r="F22" s="4">
        <v>1100000</v>
      </c>
      <c r="G22" s="4">
        <v>34446.5</v>
      </c>
      <c r="H22" s="4">
        <v>3.88</v>
      </c>
    </row>
    <row r="23" spans="2:8">
      <c r="B23" s="1" t="s">
        <v>2783</v>
      </c>
      <c r="C23" s="9" t="s">
        <v>1732</v>
      </c>
      <c r="D23" s="1" t="s">
        <v>2006</v>
      </c>
      <c r="E23" s="1" t="s">
        <v>2007</v>
      </c>
      <c r="F23" s="4">
        <v>576000</v>
      </c>
      <c r="G23" s="4">
        <v>31933.439999999999</v>
      </c>
      <c r="H23" s="4">
        <v>3.6</v>
      </c>
    </row>
    <row r="24" spans="2:8">
      <c r="B24" s="1" t="s">
        <v>2762</v>
      </c>
      <c r="C24" s="9" t="s">
        <v>1732</v>
      </c>
      <c r="D24" s="1" t="s">
        <v>1992</v>
      </c>
      <c r="E24" s="1" t="s">
        <v>2008</v>
      </c>
      <c r="F24" s="4">
        <v>2250000</v>
      </c>
      <c r="G24" s="4">
        <v>30269.25</v>
      </c>
      <c r="H24" s="4">
        <v>3.41</v>
      </c>
    </row>
    <row r="25" spans="2:8">
      <c r="B25" s="1" t="s">
        <v>3107</v>
      </c>
      <c r="C25" s="9" t="s">
        <v>1732</v>
      </c>
      <c r="D25" s="1" t="s">
        <v>2009</v>
      </c>
      <c r="E25" s="1" t="s">
        <v>2010</v>
      </c>
      <c r="F25" s="4">
        <v>10980000</v>
      </c>
      <c r="G25" s="4">
        <v>26425.57</v>
      </c>
      <c r="H25" s="4">
        <v>2.98</v>
      </c>
    </row>
    <row r="26" spans="2:8">
      <c r="B26" s="1" t="s">
        <v>3108</v>
      </c>
      <c r="C26" s="9" t="s">
        <v>1732</v>
      </c>
      <c r="D26" s="1" t="s">
        <v>2011</v>
      </c>
      <c r="E26" s="1" t="s">
        <v>2012</v>
      </c>
      <c r="F26" s="4">
        <v>6720000</v>
      </c>
      <c r="G26" s="4">
        <v>26117.279999999999</v>
      </c>
      <c r="H26" s="4">
        <v>2.94</v>
      </c>
    </row>
    <row r="27" spans="2:8">
      <c r="B27" s="1" t="s">
        <v>3109</v>
      </c>
      <c r="C27" s="9" t="s">
        <v>1732</v>
      </c>
      <c r="D27" s="1" t="s">
        <v>2013</v>
      </c>
      <c r="E27" s="1" t="s">
        <v>2014</v>
      </c>
      <c r="F27" s="4">
        <v>558000</v>
      </c>
      <c r="G27" s="4">
        <v>26113.279999999999</v>
      </c>
      <c r="H27" s="4">
        <v>2.94</v>
      </c>
    </row>
    <row r="28" spans="2:8">
      <c r="B28" s="1" t="s">
        <v>2751</v>
      </c>
      <c r="C28" s="9" t="s">
        <v>1732</v>
      </c>
      <c r="D28" s="1" t="s">
        <v>2015</v>
      </c>
      <c r="E28" s="1" t="s">
        <v>2016</v>
      </c>
      <c r="F28" s="4">
        <v>7290000</v>
      </c>
      <c r="G28" s="4">
        <v>23163.98</v>
      </c>
      <c r="H28" s="4">
        <v>2.61</v>
      </c>
    </row>
    <row r="29" spans="2:8">
      <c r="B29" s="1" t="s">
        <v>3110</v>
      </c>
      <c r="C29" s="9" t="s">
        <v>1732</v>
      </c>
      <c r="D29" s="1" t="s">
        <v>2017</v>
      </c>
      <c r="E29" s="1" t="s">
        <v>2018</v>
      </c>
      <c r="F29" s="4">
        <v>6585000</v>
      </c>
      <c r="G29" s="4">
        <v>22188.16</v>
      </c>
      <c r="H29" s="4">
        <v>2.5</v>
      </c>
    </row>
    <row r="30" spans="2:8">
      <c r="B30" s="1" t="s">
        <v>3111</v>
      </c>
      <c r="C30" s="9" t="s">
        <v>1732</v>
      </c>
      <c r="D30" s="1" t="s">
        <v>2001</v>
      </c>
      <c r="E30" s="1" t="s">
        <v>2019</v>
      </c>
      <c r="F30" s="4">
        <v>2238166</v>
      </c>
      <c r="G30" s="4">
        <v>20785.849999999999</v>
      </c>
      <c r="H30" s="4">
        <v>2.34</v>
      </c>
    </row>
    <row r="31" spans="2:8">
      <c r="B31" s="1" t="s">
        <v>3112</v>
      </c>
      <c r="C31" s="9" t="s">
        <v>1732</v>
      </c>
      <c r="D31" s="1" t="s">
        <v>2020</v>
      </c>
      <c r="E31" s="1" t="s">
        <v>2021</v>
      </c>
      <c r="F31" s="4">
        <v>5400000</v>
      </c>
      <c r="G31" s="4">
        <v>19634.400000000001</v>
      </c>
      <c r="H31" s="4">
        <v>2.21</v>
      </c>
    </row>
    <row r="32" spans="2:8">
      <c r="B32" s="1" t="s">
        <v>2778</v>
      </c>
      <c r="C32" s="9" t="s">
        <v>1732</v>
      </c>
      <c r="D32" s="1" t="s">
        <v>1999</v>
      </c>
      <c r="E32" s="1" t="s">
        <v>2022</v>
      </c>
      <c r="F32" s="4">
        <v>1535525</v>
      </c>
      <c r="G32" s="4">
        <v>19157.21</v>
      </c>
      <c r="H32" s="4">
        <v>2.16</v>
      </c>
    </row>
    <row r="33" spans="2:8">
      <c r="B33" s="1" t="s">
        <v>3113</v>
      </c>
      <c r="C33" s="9" t="s">
        <v>1732</v>
      </c>
      <c r="D33" s="1" t="s">
        <v>2017</v>
      </c>
      <c r="E33" s="1" t="s">
        <v>2023</v>
      </c>
      <c r="F33" s="4">
        <v>6170000</v>
      </c>
      <c r="G33" s="4">
        <v>17778.86</v>
      </c>
      <c r="H33" s="4">
        <v>2</v>
      </c>
    </row>
    <row r="34" spans="2:8">
      <c r="B34" s="1" t="s">
        <v>3114</v>
      </c>
      <c r="C34" s="9" t="s">
        <v>1732</v>
      </c>
      <c r="D34" s="1" t="s">
        <v>2024</v>
      </c>
      <c r="E34" s="1" t="s">
        <v>2025</v>
      </c>
      <c r="F34" s="4">
        <v>439018</v>
      </c>
      <c r="G34" s="4">
        <v>17704.28</v>
      </c>
      <c r="H34" s="4">
        <v>1.99</v>
      </c>
    </row>
    <row r="35" spans="2:8">
      <c r="B35" s="1" t="s">
        <v>2752</v>
      </c>
      <c r="C35" s="9" t="s">
        <v>1732</v>
      </c>
      <c r="D35" s="1" t="s">
        <v>2009</v>
      </c>
      <c r="E35" s="1" t="s">
        <v>2026</v>
      </c>
      <c r="F35" s="4">
        <v>576000</v>
      </c>
      <c r="G35" s="4">
        <v>17614.080000000002</v>
      </c>
      <c r="H35" s="4">
        <v>1.98</v>
      </c>
    </row>
    <row r="36" spans="2:8">
      <c r="B36" s="1" t="s">
        <v>3115</v>
      </c>
      <c r="C36" s="9" t="s">
        <v>1732</v>
      </c>
      <c r="D36" s="1" t="s">
        <v>2009</v>
      </c>
      <c r="E36" s="1" t="s">
        <v>2027</v>
      </c>
      <c r="F36" s="4">
        <v>1160000</v>
      </c>
      <c r="G36" s="4">
        <v>17194.68</v>
      </c>
      <c r="H36" s="4">
        <v>1.94</v>
      </c>
    </row>
    <row r="37" spans="2:8">
      <c r="B37" s="1" t="s">
        <v>3116</v>
      </c>
      <c r="C37" s="9" t="s">
        <v>1732</v>
      </c>
      <c r="D37" s="1" t="s">
        <v>1999</v>
      </c>
      <c r="E37" s="1" t="s">
        <v>2028</v>
      </c>
      <c r="F37" s="4">
        <v>600561</v>
      </c>
      <c r="G37" s="4">
        <v>14968.38</v>
      </c>
      <c r="H37" s="4">
        <v>1.69</v>
      </c>
    </row>
    <row r="38" spans="2:8">
      <c r="B38" s="1" t="s">
        <v>2029</v>
      </c>
      <c r="C38" s="9" t="s">
        <v>1732</v>
      </c>
      <c r="D38" s="1" t="s">
        <v>1992</v>
      </c>
      <c r="E38" s="1" t="s">
        <v>2030</v>
      </c>
      <c r="F38" s="4">
        <v>1440000</v>
      </c>
      <c r="G38" s="4">
        <v>13492.8</v>
      </c>
      <c r="H38" s="4">
        <v>1.52</v>
      </c>
    </row>
    <row r="39" spans="2:8">
      <c r="B39" s="1" t="s">
        <v>3117</v>
      </c>
      <c r="C39" s="9" t="s">
        <v>1732</v>
      </c>
      <c r="D39" s="1" t="s">
        <v>2015</v>
      </c>
      <c r="E39" s="1" t="s">
        <v>2031</v>
      </c>
      <c r="F39" s="4">
        <v>441000</v>
      </c>
      <c r="G39" s="4">
        <v>13316</v>
      </c>
      <c r="H39" s="4">
        <v>1.5</v>
      </c>
    </row>
    <row r="40" spans="2:8">
      <c r="B40" s="1" t="s">
        <v>3118</v>
      </c>
      <c r="C40" s="9" t="s">
        <v>1732</v>
      </c>
      <c r="D40" s="1" t="s">
        <v>2032</v>
      </c>
      <c r="E40" s="1" t="s">
        <v>2033</v>
      </c>
      <c r="F40" s="4">
        <v>1411475</v>
      </c>
      <c r="G40" s="4">
        <v>11572.68</v>
      </c>
      <c r="H40" s="4">
        <v>1.3</v>
      </c>
    </row>
    <row r="41" spans="2:8">
      <c r="B41" s="1" t="s">
        <v>2034</v>
      </c>
      <c r="C41" s="9" t="s">
        <v>1732</v>
      </c>
      <c r="D41" s="1" t="s">
        <v>2013</v>
      </c>
      <c r="E41" s="1" t="s">
        <v>2035</v>
      </c>
      <c r="F41" s="4">
        <v>429211</v>
      </c>
      <c r="G41" s="4">
        <v>10971.06</v>
      </c>
      <c r="H41" s="4">
        <v>1.24</v>
      </c>
    </row>
    <row r="42" spans="2:8">
      <c r="B42" s="1" t="s">
        <v>3119</v>
      </c>
      <c r="C42" s="9" t="s">
        <v>1732</v>
      </c>
      <c r="D42" s="1" t="s">
        <v>2036</v>
      </c>
      <c r="E42" s="1" t="s">
        <v>2037</v>
      </c>
      <c r="F42" s="4">
        <v>1945000</v>
      </c>
      <c r="G42" s="4">
        <v>10927.01</v>
      </c>
      <c r="H42" s="4">
        <v>1.23</v>
      </c>
    </row>
    <row r="43" spans="2:8">
      <c r="B43" s="1" t="s">
        <v>2772</v>
      </c>
      <c r="C43" s="9" t="s">
        <v>1732</v>
      </c>
      <c r="D43" s="1" t="s">
        <v>2038</v>
      </c>
      <c r="E43" s="1" t="s">
        <v>2039</v>
      </c>
      <c r="F43" s="4">
        <v>2510000</v>
      </c>
      <c r="G43" s="4">
        <v>10877.09</v>
      </c>
      <c r="H43" s="4">
        <v>1.22</v>
      </c>
    </row>
    <row r="44" spans="2:8">
      <c r="B44" s="1" t="s">
        <v>3120</v>
      </c>
      <c r="C44" s="9" t="s">
        <v>1732</v>
      </c>
      <c r="D44" s="1" t="s">
        <v>2040</v>
      </c>
      <c r="E44" s="1" t="s">
        <v>2041</v>
      </c>
      <c r="F44" s="4">
        <v>515940</v>
      </c>
      <c r="G44" s="4">
        <v>9707.41</v>
      </c>
      <c r="H44" s="4">
        <v>1.0900000000000001</v>
      </c>
    </row>
    <row r="45" spans="2:8">
      <c r="B45" s="1" t="s">
        <v>3121</v>
      </c>
      <c r="C45" s="9" t="s">
        <v>1732</v>
      </c>
      <c r="D45" s="1" t="s">
        <v>2042</v>
      </c>
      <c r="E45" s="1" t="s">
        <v>2043</v>
      </c>
      <c r="F45" s="4">
        <v>500000</v>
      </c>
      <c r="G45" s="4">
        <v>8927</v>
      </c>
      <c r="H45" s="4">
        <v>1.01</v>
      </c>
    </row>
    <row r="46" spans="2:8">
      <c r="B46" s="1" t="s">
        <v>3122</v>
      </c>
      <c r="C46" s="9" t="s">
        <v>1732</v>
      </c>
      <c r="D46" s="1" t="s">
        <v>2006</v>
      </c>
      <c r="E46" s="1" t="s">
        <v>2044</v>
      </c>
      <c r="F46" s="4">
        <v>100000</v>
      </c>
      <c r="G46" s="4">
        <v>8892.5</v>
      </c>
      <c r="H46" s="4">
        <v>1</v>
      </c>
    </row>
    <row r="47" spans="2:8">
      <c r="B47" s="1" t="s">
        <v>3123</v>
      </c>
      <c r="C47" s="9" t="s">
        <v>1732</v>
      </c>
      <c r="D47" s="1" t="s">
        <v>2001</v>
      </c>
      <c r="E47" s="1" t="s">
        <v>2045</v>
      </c>
      <c r="F47" s="4">
        <v>2186061</v>
      </c>
      <c r="G47" s="4">
        <v>8815.2900000000009</v>
      </c>
      <c r="H47" s="4">
        <v>0.99</v>
      </c>
    </row>
    <row r="48" spans="2:8">
      <c r="B48" s="1" t="s">
        <v>3124</v>
      </c>
      <c r="C48" s="9" t="s">
        <v>1732</v>
      </c>
      <c r="D48" s="1" t="s">
        <v>2046</v>
      </c>
      <c r="E48" s="1" t="s">
        <v>2047</v>
      </c>
      <c r="F48" s="4">
        <v>10000000</v>
      </c>
      <c r="G48" s="4">
        <v>7579</v>
      </c>
      <c r="H48" s="4">
        <v>0.85</v>
      </c>
    </row>
    <row r="49" spans="2:8">
      <c r="B49" s="1" t="s">
        <v>3125</v>
      </c>
      <c r="C49" s="9" t="s">
        <v>1732</v>
      </c>
      <c r="D49" s="1" t="s">
        <v>2048</v>
      </c>
      <c r="E49" s="1" t="s">
        <v>2049</v>
      </c>
      <c r="F49" s="4">
        <v>3728185</v>
      </c>
      <c r="G49" s="4">
        <v>7537.64</v>
      </c>
      <c r="H49" s="4">
        <v>0.85</v>
      </c>
    </row>
    <row r="50" spans="2:8">
      <c r="B50" s="1" t="s">
        <v>3126</v>
      </c>
      <c r="C50" s="9" t="s">
        <v>1732</v>
      </c>
      <c r="D50" s="1" t="s">
        <v>2050</v>
      </c>
      <c r="E50" s="1" t="s">
        <v>2051</v>
      </c>
      <c r="F50" s="4">
        <v>620147</v>
      </c>
      <c r="G50" s="4">
        <v>7332</v>
      </c>
      <c r="H50" s="4">
        <v>0.83</v>
      </c>
    </row>
    <row r="51" spans="2:8">
      <c r="B51" s="1" t="s">
        <v>3127</v>
      </c>
      <c r="C51" s="9" t="s">
        <v>1732</v>
      </c>
      <c r="D51" s="1" t="s">
        <v>2052</v>
      </c>
      <c r="E51" s="1" t="s">
        <v>2053</v>
      </c>
      <c r="F51" s="4">
        <v>3000000</v>
      </c>
      <c r="G51" s="4">
        <v>6458.7</v>
      </c>
      <c r="H51" s="4">
        <v>0.73</v>
      </c>
    </row>
    <row r="52" spans="2:8">
      <c r="B52" s="1" t="s">
        <v>2054</v>
      </c>
      <c r="C52" s="9" t="s">
        <v>1732</v>
      </c>
      <c r="D52" s="1" t="s">
        <v>2055</v>
      </c>
      <c r="E52" s="1" t="s">
        <v>2056</v>
      </c>
      <c r="F52" s="4">
        <v>761687</v>
      </c>
      <c r="G52" s="4">
        <v>5564.89</v>
      </c>
      <c r="H52" s="4">
        <v>0.63</v>
      </c>
    </row>
    <row r="53" spans="2:8">
      <c r="B53" s="1" t="s">
        <v>2057</v>
      </c>
      <c r="C53" s="9" t="s">
        <v>1732</v>
      </c>
      <c r="D53" s="1" t="s">
        <v>2058</v>
      </c>
      <c r="E53" s="1" t="s">
        <v>2059</v>
      </c>
      <c r="F53" s="4">
        <v>8036857</v>
      </c>
      <c r="G53" s="4">
        <v>5403.18</v>
      </c>
      <c r="H53" s="4">
        <v>0.61</v>
      </c>
    </row>
    <row r="54" spans="2:8">
      <c r="B54" s="1" t="s">
        <v>3128</v>
      </c>
      <c r="C54" s="9" t="s">
        <v>1732</v>
      </c>
      <c r="D54" s="1" t="s">
        <v>2060</v>
      </c>
      <c r="E54" s="1" t="s">
        <v>2061</v>
      </c>
      <c r="F54" s="4">
        <v>329000</v>
      </c>
      <c r="G54" s="4">
        <v>937.32</v>
      </c>
      <c r="H54" s="4">
        <v>0.11</v>
      </c>
    </row>
    <row r="55" spans="2:8">
      <c r="B55" s="1" t="s">
        <v>2062</v>
      </c>
      <c r="C55" s="9" t="s">
        <v>1732</v>
      </c>
      <c r="D55" s="1" t="s">
        <v>2060</v>
      </c>
      <c r="E55" s="1" t="s">
        <v>2063</v>
      </c>
      <c r="F55" s="4">
        <v>14974</v>
      </c>
      <c r="G55" s="4">
        <v>249.11</v>
      </c>
      <c r="H55" s="4">
        <v>0.03</v>
      </c>
    </row>
    <row r="56" spans="2:8" ht="13">
      <c r="B56" s="2" t="s">
        <v>1744</v>
      </c>
      <c r="C56" s="12"/>
      <c r="D56" s="2"/>
      <c r="E56" s="2"/>
      <c r="F56" s="14"/>
      <c r="G56" s="14">
        <f>SUM(G12:G55)</f>
        <v>840085.32000000018</v>
      </c>
      <c r="H56" s="14">
        <f>SUM(H12:H55)</f>
        <v>94.619999999999948</v>
      </c>
    </row>
    <row r="57" spans="2:8" ht="13">
      <c r="B57" s="2" t="s">
        <v>1736</v>
      </c>
      <c r="C57" s="12"/>
      <c r="D57" s="2"/>
      <c r="E57" s="2"/>
      <c r="F57" s="14"/>
      <c r="G57" s="14">
        <v>1042.72</v>
      </c>
      <c r="H57" s="14">
        <v>0.12</v>
      </c>
    </row>
    <row r="58" spans="2:8" ht="13">
      <c r="B58" s="2" t="s">
        <v>1737</v>
      </c>
      <c r="C58" s="12"/>
      <c r="D58" s="2"/>
      <c r="E58" s="2"/>
      <c r="F58" s="14"/>
      <c r="G58" s="14">
        <v>841128.03999999992</v>
      </c>
      <c r="H58" s="14">
        <v>94.74</v>
      </c>
    </row>
    <row r="59" spans="2:8" ht="13">
      <c r="B59" s="2" t="s">
        <v>1971</v>
      </c>
      <c r="C59" s="12"/>
      <c r="D59" s="2"/>
      <c r="E59" s="2"/>
      <c r="F59" s="14"/>
      <c r="G59" s="14">
        <v>47036.717927160062</v>
      </c>
      <c r="H59" s="14">
        <v>5.2600000000000051</v>
      </c>
    </row>
    <row r="60" spans="2:8" ht="13">
      <c r="B60" s="2" t="s">
        <v>1746</v>
      </c>
      <c r="C60" s="12"/>
      <c r="D60" s="2"/>
      <c r="E60" s="2"/>
      <c r="F60" s="14"/>
      <c r="G60" s="14">
        <v>888164.75792716001</v>
      </c>
      <c r="H60" s="14">
        <v>100</v>
      </c>
    </row>
    <row r="61" spans="2:8">
      <c r="B61" s="1" t="s">
        <v>1747</v>
      </c>
    </row>
    <row r="62" spans="2:8" ht="13">
      <c r="B62" s="2" t="s">
        <v>1748</v>
      </c>
    </row>
    <row r="63" spans="2:8" ht="13">
      <c r="B63" s="2" t="s">
        <v>1749</v>
      </c>
      <c r="C63" s="9" t="s">
        <v>1750</v>
      </c>
    </row>
    <row r="64" spans="2:8" ht="13">
      <c r="B64" s="2" t="s">
        <v>1753</v>
      </c>
      <c r="C64" s="9" t="s">
        <v>1752</v>
      </c>
    </row>
    <row r="65" spans="2:3" ht="13">
      <c r="B65" s="2" t="s">
        <v>1754</v>
      </c>
      <c r="C65" s="9" t="s">
        <v>1752</v>
      </c>
    </row>
    <row r="66" spans="2:3" ht="13">
      <c r="B66" s="2" t="s">
        <v>1755</v>
      </c>
      <c r="C66" s="9" t="s">
        <v>1756</v>
      </c>
    </row>
    <row r="67" spans="2:3" ht="13">
      <c r="B67" s="2" t="s">
        <v>2064</v>
      </c>
      <c r="C67" s="12"/>
    </row>
    <row r="68" spans="2:3" ht="13">
      <c r="B68" s="2" t="s">
        <v>2065</v>
      </c>
      <c r="C68" s="12"/>
    </row>
    <row r="69" spans="2:3" ht="13">
      <c r="B69" s="2" t="s">
        <v>2066</v>
      </c>
      <c r="C69" s="12"/>
    </row>
    <row r="70" spans="2:3" ht="13">
      <c r="B70" s="2" t="s">
        <v>2067</v>
      </c>
      <c r="C70" s="12"/>
    </row>
    <row r="71" spans="2:3" ht="13">
      <c r="B71" s="2" t="s">
        <v>2068</v>
      </c>
      <c r="C71" s="12"/>
    </row>
    <row r="72" spans="2:3" ht="13">
      <c r="B72" s="2" t="s">
        <v>2069</v>
      </c>
      <c r="C72" s="12"/>
    </row>
    <row r="73" spans="2:3" ht="13">
      <c r="B73" s="2" t="s">
        <v>2070</v>
      </c>
      <c r="C73" s="12"/>
    </row>
    <row r="74" spans="2:3" ht="13">
      <c r="B74" s="2" t="s">
        <v>2071</v>
      </c>
      <c r="C74" s="12"/>
    </row>
    <row r="75" spans="2:3" ht="13">
      <c r="B75" s="2" t="s">
        <v>2072</v>
      </c>
      <c r="C75" s="12"/>
    </row>
    <row r="76" spans="2:3" ht="13">
      <c r="B76" s="2" t="s">
        <v>2073</v>
      </c>
      <c r="C76" s="12"/>
    </row>
    <row r="77" spans="2:3" ht="13">
      <c r="B77" s="2" t="s">
        <v>2074</v>
      </c>
      <c r="C77" s="12"/>
    </row>
    <row r="78" spans="2:3" ht="13">
      <c r="B78" s="2" t="s">
        <v>2075</v>
      </c>
      <c r="C78" s="12"/>
    </row>
    <row r="79" spans="2:3" ht="13">
      <c r="B79" s="2" t="s">
        <v>1105</v>
      </c>
      <c r="C79" s="12"/>
    </row>
    <row r="80" spans="2:3">
      <c r="B80" s="1" t="s">
        <v>1766</v>
      </c>
    </row>
    <row r="81" spans="2:4">
      <c r="B81" s="1" t="s">
        <v>1974</v>
      </c>
    </row>
    <row r="84" spans="2:4" ht="14.5">
      <c r="B84" s="43" t="s">
        <v>4109</v>
      </c>
      <c r="C84" s="45"/>
    </row>
    <row r="85" spans="2:4" ht="14.5">
      <c r="B85" s="43" t="s">
        <v>4108</v>
      </c>
      <c r="C85" s="46" t="s">
        <v>1975</v>
      </c>
    </row>
    <row r="86" spans="2:4" ht="14.5">
      <c r="B86" s="16" t="s">
        <v>1976</v>
      </c>
      <c r="C86" s="17" t="s">
        <v>2586</v>
      </c>
    </row>
    <row r="87" spans="2:4" ht="14.5">
      <c r="B87" s="16" t="s">
        <v>1977</v>
      </c>
      <c r="C87" s="17" t="s">
        <v>2586</v>
      </c>
    </row>
    <row r="88" spans="2:4" ht="14.5">
      <c r="B88" s="16" t="s">
        <v>1978</v>
      </c>
      <c r="C88" s="17" t="s">
        <v>2586</v>
      </c>
    </row>
    <row r="89" spans="2:4" ht="14.5">
      <c r="B89" s="16" t="s">
        <v>1979</v>
      </c>
      <c r="C89" s="17" t="s">
        <v>2586</v>
      </c>
    </row>
    <row r="90" spans="2:4" ht="14.5">
      <c r="B90" s="16" t="s">
        <v>1980</v>
      </c>
      <c r="C90" s="17" t="s">
        <v>2586</v>
      </c>
    </row>
    <row r="91" spans="2:4" ht="14.5">
      <c r="B91" s="16" t="s">
        <v>1981</v>
      </c>
      <c r="C91" s="17" t="s">
        <v>2586</v>
      </c>
    </row>
    <row r="92" spans="2:4" ht="14.5">
      <c r="B92" s="43" t="s">
        <v>1982</v>
      </c>
      <c r="C92" s="45" t="s">
        <v>2586</v>
      </c>
    </row>
    <row r="94" spans="2:4" ht="14.5">
      <c r="B94" s="16" t="s">
        <v>1775</v>
      </c>
      <c r="C94" s="17"/>
      <c r="D94" s="16"/>
    </row>
    <row r="95" spans="2:4" ht="29">
      <c r="B95" s="19" t="s">
        <v>1776</v>
      </c>
      <c r="C95" s="18" t="s">
        <v>1777</v>
      </c>
      <c r="D95" s="19" t="s">
        <v>1778</v>
      </c>
    </row>
    <row r="96" spans="2:4" ht="14.5">
      <c r="B96" s="16" t="s">
        <v>1752</v>
      </c>
      <c r="C96" s="17" t="s">
        <v>1752</v>
      </c>
      <c r="D96" s="16" t="s">
        <v>1752</v>
      </c>
    </row>
    <row r="98" spans="2:7" ht="13">
      <c r="B98" s="20" t="s">
        <v>1779</v>
      </c>
      <c r="C98" s="21">
        <v>45961</v>
      </c>
      <c r="D98" s="22"/>
      <c r="E98" s="23"/>
      <c r="F98" s="24"/>
    </row>
    <row r="99" spans="2:7" ht="13">
      <c r="B99" s="20" t="s">
        <v>1780</v>
      </c>
      <c r="C99" s="25" t="s">
        <v>1781</v>
      </c>
      <c r="D99" s="20" t="s">
        <v>1782</v>
      </c>
      <c r="E99" s="26" t="s">
        <v>1783</v>
      </c>
      <c r="F99" s="27" t="s">
        <v>1784</v>
      </c>
      <c r="G99" s="14"/>
    </row>
    <row r="100" spans="2:7">
      <c r="B100" s="28" t="s">
        <v>1752</v>
      </c>
      <c r="C100" s="29" t="s">
        <v>1752</v>
      </c>
      <c r="D100" s="28" t="s">
        <v>1752</v>
      </c>
      <c r="E100" s="30" t="s">
        <v>1752</v>
      </c>
      <c r="F100" s="31" t="s">
        <v>1752</v>
      </c>
    </row>
    <row r="103" spans="2:7" ht="13">
      <c r="B103" s="2" t="s">
        <v>1785</v>
      </c>
    </row>
    <row r="104" spans="2:7" ht="13">
      <c r="B104" s="2"/>
    </row>
    <row r="105" spans="2:7" ht="13">
      <c r="B105" s="2" t="s">
        <v>1786</v>
      </c>
    </row>
    <row r="106" spans="2:7" ht="13">
      <c r="B106" s="20" t="s">
        <v>1787</v>
      </c>
      <c r="C106" s="25" t="s">
        <v>1788</v>
      </c>
      <c r="D106" s="2"/>
    </row>
    <row r="107" spans="2:7">
      <c r="B107" s="22" t="s">
        <v>1752</v>
      </c>
      <c r="C107" s="32" t="s">
        <v>1752</v>
      </c>
    </row>
    <row r="109" spans="2:7" ht="13">
      <c r="B109" s="20" t="s">
        <v>1789</v>
      </c>
      <c r="C109" s="25" t="s">
        <v>1788</v>
      </c>
    </row>
    <row r="110" spans="2:7">
      <c r="B110" s="22" t="s">
        <v>1752</v>
      </c>
      <c r="C110" s="32" t="s">
        <v>1752</v>
      </c>
    </row>
    <row r="112" spans="2:7" ht="13">
      <c r="B112" s="20" t="s">
        <v>1752</v>
      </c>
      <c r="C112" s="25" t="s">
        <v>1752</v>
      </c>
    </row>
    <row r="113" spans="2:7">
      <c r="B113" s="22" t="s">
        <v>1752</v>
      </c>
      <c r="C113" s="32" t="s">
        <v>1752</v>
      </c>
    </row>
    <row r="115" spans="2:7" ht="13">
      <c r="B115" s="26" t="s">
        <v>1790</v>
      </c>
      <c r="C115" s="25" t="s">
        <v>1791</v>
      </c>
    </row>
    <row r="116" spans="2:7">
      <c r="B116" s="23" t="s">
        <v>1752</v>
      </c>
      <c r="C116" s="32" t="s">
        <v>1752</v>
      </c>
    </row>
    <row r="118" spans="2:7" ht="13">
      <c r="B118" s="20" t="s">
        <v>1792</v>
      </c>
      <c r="C118" s="25" t="s">
        <v>1752</v>
      </c>
    </row>
    <row r="120" spans="2:7" ht="13">
      <c r="B120" s="20" t="s">
        <v>1793</v>
      </c>
      <c r="C120" s="21">
        <v>45961</v>
      </c>
      <c r="D120" s="22"/>
      <c r="E120" s="23"/>
      <c r="F120" s="24"/>
    </row>
    <row r="121" spans="2:7" ht="13">
      <c r="B121" s="20" t="s">
        <v>1780</v>
      </c>
      <c r="C121" s="25" t="s">
        <v>1781</v>
      </c>
      <c r="D121" s="20" t="s">
        <v>1782</v>
      </c>
      <c r="E121" s="26" t="s">
        <v>1783</v>
      </c>
      <c r="F121" s="27" t="s">
        <v>1784</v>
      </c>
      <c r="G121" s="14"/>
    </row>
    <row r="122" spans="2:7">
      <c r="B122" s="28" t="s">
        <v>1752</v>
      </c>
      <c r="C122" s="29" t="s">
        <v>1752</v>
      </c>
      <c r="D122" s="28" t="s">
        <v>1752</v>
      </c>
      <c r="E122" s="30" t="s">
        <v>1752</v>
      </c>
      <c r="F122" s="31" t="s">
        <v>1752</v>
      </c>
    </row>
    <row r="123" spans="2:7" ht="13">
      <c r="B123" s="2" t="s">
        <v>1785</v>
      </c>
    </row>
    <row r="124" spans="2:7" ht="13">
      <c r="B124" s="2"/>
    </row>
    <row r="125" spans="2:7" ht="13">
      <c r="B125" s="2" t="s">
        <v>1786</v>
      </c>
    </row>
    <row r="126" spans="2:7" ht="13">
      <c r="B126" s="20" t="s">
        <v>1787</v>
      </c>
      <c r="C126" s="25" t="s">
        <v>1788</v>
      </c>
      <c r="D126" s="2"/>
    </row>
    <row r="127" spans="2:7">
      <c r="B127" s="22" t="s">
        <v>1752</v>
      </c>
      <c r="C127" s="32" t="s">
        <v>1752</v>
      </c>
    </row>
    <row r="129" spans="2:6" ht="13">
      <c r="B129" s="20" t="s">
        <v>1789</v>
      </c>
      <c r="C129" s="25" t="s">
        <v>1788</v>
      </c>
    </row>
    <row r="130" spans="2:6">
      <c r="B130" s="22" t="s">
        <v>1752</v>
      </c>
      <c r="C130" s="32" t="s">
        <v>1752</v>
      </c>
    </row>
    <row r="132" spans="2:6" ht="13">
      <c r="B132" s="20" t="s">
        <v>1752</v>
      </c>
      <c r="C132" s="25" t="s">
        <v>1752</v>
      </c>
    </row>
    <row r="133" spans="2:6">
      <c r="B133" s="22" t="s">
        <v>1752</v>
      </c>
      <c r="C133" s="32" t="s">
        <v>1752</v>
      </c>
    </row>
    <row r="135" spans="2:6" ht="13">
      <c r="B135" s="26" t="s">
        <v>1790</v>
      </c>
      <c r="C135" s="25" t="s">
        <v>1791</v>
      </c>
    </row>
    <row r="136" spans="2:6">
      <c r="B136" s="23" t="s">
        <v>1752</v>
      </c>
      <c r="C136" s="32" t="s">
        <v>1752</v>
      </c>
    </row>
    <row r="138" spans="2:6" ht="13">
      <c r="B138" s="20" t="s">
        <v>1792</v>
      </c>
      <c r="C138" s="25" t="s">
        <v>1752</v>
      </c>
    </row>
    <row r="141" spans="2:6" ht="13">
      <c r="B141" s="2" t="s">
        <v>1794</v>
      </c>
    </row>
    <row r="143" spans="2:6" ht="13">
      <c r="B143" s="20" t="s">
        <v>1780</v>
      </c>
      <c r="C143" s="25" t="s">
        <v>1795</v>
      </c>
      <c r="D143" s="20" t="s">
        <v>1796</v>
      </c>
      <c r="E143" s="20" t="s">
        <v>1797</v>
      </c>
      <c r="F143" s="14"/>
    </row>
    <row r="144" spans="2:6">
      <c r="B144" s="22" t="s">
        <v>1752</v>
      </c>
      <c r="C144" s="32" t="s">
        <v>1752</v>
      </c>
      <c r="D144" s="22" t="s">
        <v>1752</v>
      </c>
      <c r="E144" s="22" t="s">
        <v>1752</v>
      </c>
    </row>
    <row r="147" spans="2:80" ht="13">
      <c r="B147" s="2" t="s">
        <v>1798</v>
      </c>
      <c r="C147" s="12" t="s">
        <v>1752</v>
      </c>
      <c r="D147" s="2"/>
      <c r="E147" s="2"/>
      <c r="F147" s="14"/>
      <c r="G147" s="14"/>
      <c r="H147" s="14"/>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row>
    <row r="149" spans="2:80" ht="13">
      <c r="B149" s="2" t="s">
        <v>1799</v>
      </c>
    </row>
    <row r="151" spans="2:80" ht="13">
      <c r="B151" s="20" t="s">
        <v>1800</v>
      </c>
      <c r="C151" s="25" t="s">
        <v>1788</v>
      </c>
      <c r="D151" s="2"/>
    </row>
    <row r="152" spans="2:80">
      <c r="B152" s="22" t="s">
        <v>1752</v>
      </c>
      <c r="C152" s="32" t="s">
        <v>1752</v>
      </c>
    </row>
    <row r="155" spans="2:80" ht="13">
      <c r="B155" s="20" t="s">
        <v>1801</v>
      </c>
      <c r="C155" s="25" t="s">
        <v>1802</v>
      </c>
      <c r="D155" s="2"/>
    </row>
    <row r="156" spans="2:80">
      <c r="B156" s="22" t="s">
        <v>1752</v>
      </c>
      <c r="C156" s="32" t="s">
        <v>1752</v>
      </c>
    </row>
    <row r="159" spans="2:80" ht="13">
      <c r="B159" s="2" t="s">
        <v>1803</v>
      </c>
    </row>
    <row r="162" spans="2:80" ht="13">
      <c r="B162" s="2" t="s">
        <v>1804</v>
      </c>
    </row>
    <row r="164" spans="2:80" ht="13">
      <c r="B164" s="20" t="s">
        <v>1780</v>
      </c>
      <c r="C164" s="25" t="s">
        <v>1805</v>
      </c>
      <c r="D164" s="20" t="s">
        <v>1795</v>
      </c>
      <c r="E164" s="20" t="s">
        <v>1796</v>
      </c>
      <c r="F164" s="27" t="s">
        <v>1797</v>
      </c>
      <c r="G164" s="14"/>
    </row>
    <row r="165" spans="2:80">
      <c r="B165" s="22" t="s">
        <v>1752</v>
      </c>
      <c r="C165" s="32" t="s">
        <v>1752</v>
      </c>
      <c r="D165" s="22" t="s">
        <v>1752</v>
      </c>
      <c r="E165" s="22" t="s">
        <v>1752</v>
      </c>
      <c r="F165" s="33" t="s">
        <v>1752</v>
      </c>
    </row>
    <row r="168" spans="2:80" ht="13">
      <c r="B168" s="2" t="s">
        <v>1798</v>
      </c>
      <c r="C168" s="12" t="s">
        <v>1752</v>
      </c>
      <c r="D168" s="2"/>
      <c r="E168" s="2"/>
      <c r="F168" s="14"/>
      <c r="G168" s="14"/>
      <c r="H168" s="14"/>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row>
    <row r="170" spans="2:80" ht="13">
      <c r="B170" s="2" t="s">
        <v>1799</v>
      </c>
    </row>
    <row r="172" spans="2:80" ht="13">
      <c r="B172" s="20" t="s">
        <v>1800</v>
      </c>
      <c r="C172" s="25" t="s">
        <v>1788</v>
      </c>
      <c r="D172" s="2"/>
    </row>
    <row r="173" spans="2:80">
      <c r="B173" s="22" t="s">
        <v>1752</v>
      </c>
      <c r="C173" s="32" t="s">
        <v>1752</v>
      </c>
    </row>
    <row r="176" spans="2:80" ht="13">
      <c r="B176" s="20" t="s">
        <v>1801</v>
      </c>
      <c r="C176" s="25" t="s">
        <v>1802</v>
      </c>
      <c r="D176" s="2"/>
    </row>
    <row r="177" spans="2:7">
      <c r="B177" s="22" t="s">
        <v>1752</v>
      </c>
      <c r="C177" s="32" t="s">
        <v>1752</v>
      </c>
    </row>
    <row r="180" spans="2:7" ht="13">
      <c r="B180" s="2" t="s">
        <v>1803</v>
      </c>
    </row>
    <row r="183" spans="2:7" ht="13">
      <c r="B183" s="2" t="s">
        <v>1806</v>
      </c>
    </row>
    <row r="184" spans="2:7" ht="13">
      <c r="B184" s="20" t="s">
        <v>1780</v>
      </c>
      <c r="C184" s="25" t="s">
        <v>1807</v>
      </c>
      <c r="D184" s="20" t="s">
        <v>1808</v>
      </c>
      <c r="E184" s="20" t="s">
        <v>1809</v>
      </c>
      <c r="F184" s="27" t="s">
        <v>1810</v>
      </c>
      <c r="G184" s="14"/>
    </row>
    <row r="185" spans="2:7">
      <c r="B185" s="22" t="s">
        <v>1752</v>
      </c>
      <c r="C185" s="32" t="s">
        <v>1752</v>
      </c>
      <c r="D185" s="22" t="s">
        <v>1752</v>
      </c>
      <c r="E185" s="22" t="s">
        <v>1752</v>
      </c>
      <c r="F185" s="33" t="s">
        <v>1752</v>
      </c>
    </row>
    <row r="186" spans="2:7">
      <c r="B186" s="1" t="s">
        <v>1811</v>
      </c>
    </row>
  </sheetData>
  <mergeCells count="3">
    <mergeCell ref="B1:E1"/>
    <mergeCell ref="C3:C7"/>
    <mergeCell ref="D3:D7"/>
  </mergeCells>
  <phoneticPr fontId="0" type="noConversion"/>
  <hyperlinks>
    <hyperlink ref="A1" location="Index!A1" display="Index" xr:uid="{5BA7D332-FBF9-4C36-9F98-4FAF5A902419}"/>
  </hyperlinks>
  <pageMargins left="0.7" right="0.7" top="0.75" bottom="0.75" header="0.3" footer="0.3"/>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5A227-8AC3-4EA0-ADB7-3E8DDFAEE1D7}">
  <sheetPr codeName="Sheet10"/>
  <dimension ref="A1:CB205"/>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bestFit="1" customWidth="1"/>
    <col min="6" max="6" width="29" style="4" bestFit="1" customWidth="1"/>
    <col min="7" max="7" width="18.1796875" style="4" bestFit="1" customWidth="1"/>
    <col min="8" max="8" width="9.1796875" style="4" bestFit="1"/>
    <col min="9" max="16384" width="9.1796875" style="1"/>
  </cols>
  <sheetData>
    <row r="1" spans="1:9" ht="13">
      <c r="A1" s="3" t="s">
        <v>1578</v>
      </c>
      <c r="B1" s="226" t="s">
        <v>1707</v>
      </c>
      <c r="C1" s="226"/>
      <c r="D1" s="226"/>
      <c r="E1" s="226"/>
    </row>
    <row r="3" spans="1:9" ht="14.5">
      <c r="B3" s="5" t="s">
        <v>2077</v>
      </c>
      <c r="C3" s="230"/>
      <c r="D3" s="231"/>
      <c r="E3" s="6"/>
    </row>
    <row r="4" spans="1:9" ht="14.5">
      <c r="B4" s="7" t="s">
        <v>2078</v>
      </c>
      <c r="C4" s="230"/>
      <c r="D4" s="231"/>
      <c r="E4" s="6"/>
    </row>
    <row r="5" spans="1:9" ht="14.5">
      <c r="B5" s="7" t="s">
        <v>1720</v>
      </c>
      <c r="C5" s="230"/>
      <c r="D5" s="231"/>
      <c r="E5" s="6"/>
    </row>
    <row r="6" spans="1:9" ht="14.5">
      <c r="B6" s="7" t="s">
        <v>2079</v>
      </c>
      <c r="C6" s="230"/>
      <c r="D6" s="231"/>
      <c r="E6" s="6"/>
    </row>
    <row r="7" spans="1:9" ht="14.5">
      <c r="B7" s="7" t="s">
        <v>2080</v>
      </c>
      <c r="C7" s="230"/>
      <c r="D7" s="231"/>
      <c r="E7" s="6"/>
    </row>
    <row r="8" spans="1:9" ht="29">
      <c r="B8" s="7" t="s">
        <v>1723</v>
      </c>
      <c r="C8" s="47" t="s">
        <v>1724</v>
      </c>
      <c r="D8" s="47" t="s">
        <v>1725</v>
      </c>
      <c r="E8" s="6"/>
    </row>
    <row r="10" spans="1:9">
      <c r="B10" s="1" t="s">
        <v>1738</v>
      </c>
    </row>
    <row r="12" spans="1:9" ht="13">
      <c r="B12" s="10" t="s">
        <v>1726</v>
      </c>
      <c r="C12" s="11" t="s">
        <v>1727</v>
      </c>
      <c r="D12" s="10" t="s">
        <v>1728</v>
      </c>
      <c r="E12" s="10" t="s">
        <v>1729</v>
      </c>
      <c r="F12" s="13" t="s">
        <v>1739</v>
      </c>
      <c r="G12" s="13" t="s">
        <v>1740</v>
      </c>
      <c r="H12" s="13" t="s">
        <v>1741</v>
      </c>
      <c r="I12" s="2" t="s">
        <v>1742</v>
      </c>
    </row>
    <row r="13" spans="1:9" ht="13">
      <c r="B13" s="2" t="s">
        <v>1743</v>
      </c>
    </row>
    <row r="14" spans="1:9" ht="13">
      <c r="B14" s="2" t="s">
        <v>1731</v>
      </c>
    </row>
    <row r="15" spans="1:9">
      <c r="B15" s="1" t="s">
        <v>3129</v>
      </c>
      <c r="C15" s="9" t="s">
        <v>1732</v>
      </c>
      <c r="D15" s="1" t="s">
        <v>2081</v>
      </c>
      <c r="E15" s="1" t="s">
        <v>2082</v>
      </c>
      <c r="F15" s="4">
        <v>4691125</v>
      </c>
      <c r="G15" s="4">
        <v>53938.559999999998</v>
      </c>
      <c r="H15" s="4">
        <v>4.57</v>
      </c>
    </row>
    <row r="16" spans="1:9">
      <c r="B16" s="1" t="s">
        <v>3130</v>
      </c>
      <c r="C16" s="9" t="s">
        <v>1732</v>
      </c>
      <c r="D16" s="1" t="s">
        <v>2052</v>
      </c>
      <c r="E16" s="1" t="s">
        <v>2083</v>
      </c>
      <c r="F16" s="4">
        <v>10966342</v>
      </c>
      <c r="G16" s="4">
        <v>50977.04</v>
      </c>
      <c r="H16" s="4">
        <v>4.32</v>
      </c>
    </row>
    <row r="17" spans="2:8">
      <c r="B17" s="1" t="s">
        <v>3131</v>
      </c>
      <c r="C17" s="9" t="s">
        <v>1732</v>
      </c>
      <c r="D17" s="1" t="s">
        <v>1992</v>
      </c>
      <c r="E17" s="1" t="s">
        <v>2084</v>
      </c>
      <c r="F17" s="4">
        <v>59774540</v>
      </c>
      <c r="G17" s="4">
        <v>48877.64</v>
      </c>
      <c r="H17" s="4">
        <v>4.1399999999999997</v>
      </c>
    </row>
    <row r="18" spans="2:8">
      <c r="B18" s="1" t="s">
        <v>2085</v>
      </c>
      <c r="C18" s="9" t="s">
        <v>1732</v>
      </c>
      <c r="D18" s="1" t="s">
        <v>2086</v>
      </c>
      <c r="E18" s="1" t="s">
        <v>2087</v>
      </c>
      <c r="F18" s="4">
        <v>3433672</v>
      </c>
      <c r="G18" s="4">
        <v>37938.639999999999</v>
      </c>
      <c r="H18" s="4">
        <v>3.22</v>
      </c>
    </row>
    <row r="19" spans="2:8">
      <c r="B19" s="1" t="s">
        <v>2780</v>
      </c>
      <c r="C19" s="9" t="s">
        <v>1732</v>
      </c>
      <c r="D19" s="1" t="s">
        <v>2052</v>
      </c>
      <c r="E19" s="1" t="s">
        <v>2088</v>
      </c>
      <c r="F19" s="4">
        <v>3300000</v>
      </c>
      <c r="G19" s="4">
        <v>36913.800000000003</v>
      </c>
      <c r="H19" s="4">
        <v>3.13</v>
      </c>
    </row>
    <row r="20" spans="2:8">
      <c r="B20" s="1" t="s">
        <v>3132</v>
      </c>
      <c r="C20" s="9" t="s">
        <v>1732</v>
      </c>
      <c r="D20" s="1" t="s">
        <v>2009</v>
      </c>
      <c r="E20" s="1" t="s">
        <v>2089</v>
      </c>
      <c r="F20" s="4">
        <v>1850822</v>
      </c>
      <c r="G20" s="4">
        <v>33672</v>
      </c>
      <c r="H20" s="4">
        <v>2.86</v>
      </c>
    </row>
    <row r="21" spans="2:8">
      <c r="B21" s="1" t="s">
        <v>3133</v>
      </c>
      <c r="C21" s="9" t="s">
        <v>1732</v>
      </c>
      <c r="D21" s="1" t="s">
        <v>2081</v>
      </c>
      <c r="E21" s="1" t="s">
        <v>2090</v>
      </c>
      <c r="F21" s="4">
        <v>763051</v>
      </c>
      <c r="G21" s="4">
        <v>33665.81</v>
      </c>
      <c r="H21" s="4">
        <v>2.85</v>
      </c>
    </row>
    <row r="22" spans="2:8">
      <c r="B22" s="1" t="s">
        <v>3127</v>
      </c>
      <c r="C22" s="9" t="s">
        <v>1732</v>
      </c>
      <c r="D22" s="1" t="s">
        <v>2052</v>
      </c>
      <c r="E22" s="1" t="s">
        <v>2053</v>
      </c>
      <c r="F22" s="4">
        <v>14203058</v>
      </c>
      <c r="G22" s="4">
        <v>30577.759999999998</v>
      </c>
      <c r="H22" s="4">
        <v>2.59</v>
      </c>
    </row>
    <row r="23" spans="2:8">
      <c r="B23" s="1" t="s">
        <v>3134</v>
      </c>
      <c r="C23" s="9" t="s">
        <v>1732</v>
      </c>
      <c r="D23" s="1" t="s">
        <v>2091</v>
      </c>
      <c r="E23" s="1" t="s">
        <v>2092</v>
      </c>
      <c r="F23" s="4">
        <v>1532500</v>
      </c>
      <c r="G23" s="4">
        <v>28455.46</v>
      </c>
      <c r="H23" s="4">
        <v>2.41</v>
      </c>
    </row>
    <row r="24" spans="2:8">
      <c r="B24" s="1" t="s">
        <v>3135</v>
      </c>
      <c r="C24" s="9" t="s">
        <v>1732</v>
      </c>
      <c r="D24" s="1" t="s">
        <v>2015</v>
      </c>
      <c r="E24" s="1" t="s">
        <v>2093</v>
      </c>
      <c r="F24" s="4">
        <v>5220433</v>
      </c>
      <c r="G24" s="4">
        <v>26856.52</v>
      </c>
      <c r="H24" s="4">
        <v>2.2799999999999998</v>
      </c>
    </row>
    <row r="25" spans="2:8">
      <c r="B25" s="1" t="s">
        <v>3136</v>
      </c>
      <c r="C25" s="9" t="s">
        <v>1732</v>
      </c>
      <c r="D25" s="1" t="s">
        <v>2032</v>
      </c>
      <c r="E25" s="1" t="s">
        <v>2094</v>
      </c>
      <c r="F25" s="4">
        <v>1929375</v>
      </c>
      <c r="G25" s="4">
        <v>24724.94</v>
      </c>
      <c r="H25" s="4">
        <v>2.1</v>
      </c>
    </row>
    <row r="26" spans="2:8">
      <c r="B26" s="1" t="s">
        <v>3137</v>
      </c>
      <c r="C26" s="9" t="s">
        <v>1732</v>
      </c>
      <c r="D26" s="1" t="s">
        <v>2058</v>
      </c>
      <c r="E26" s="1" t="s">
        <v>2095</v>
      </c>
      <c r="F26" s="4">
        <v>4300000</v>
      </c>
      <c r="G26" s="4">
        <v>24608.9</v>
      </c>
      <c r="H26" s="4">
        <v>2.09</v>
      </c>
    </row>
    <row r="27" spans="2:8">
      <c r="B27" s="1" t="s">
        <v>2096</v>
      </c>
      <c r="C27" s="9" t="s">
        <v>1732</v>
      </c>
      <c r="D27" s="1" t="s">
        <v>2058</v>
      </c>
      <c r="E27" s="1" t="s">
        <v>2097</v>
      </c>
      <c r="F27" s="4">
        <v>11907432</v>
      </c>
      <c r="G27" s="4">
        <v>24592.42</v>
      </c>
      <c r="H27" s="4">
        <v>2.09</v>
      </c>
    </row>
    <row r="28" spans="2:8">
      <c r="B28" s="1" t="s">
        <v>3138</v>
      </c>
      <c r="C28" s="9" t="s">
        <v>1732</v>
      </c>
      <c r="D28" s="1" t="s">
        <v>2098</v>
      </c>
      <c r="E28" s="1" t="s">
        <v>2099</v>
      </c>
      <c r="F28" s="4">
        <v>3639258</v>
      </c>
      <c r="G28" s="4">
        <v>23451.38</v>
      </c>
      <c r="H28" s="4">
        <v>1.99</v>
      </c>
    </row>
    <row r="29" spans="2:8">
      <c r="B29" s="1" t="s">
        <v>3139</v>
      </c>
      <c r="C29" s="9" t="s">
        <v>1732</v>
      </c>
      <c r="D29" s="1" t="s">
        <v>2052</v>
      </c>
      <c r="E29" s="1" t="s">
        <v>2100</v>
      </c>
      <c r="F29" s="4">
        <v>3757727</v>
      </c>
      <c r="G29" s="4">
        <v>23416.28</v>
      </c>
      <c r="H29" s="4">
        <v>1.99</v>
      </c>
    </row>
    <row r="30" spans="2:8">
      <c r="B30" s="1" t="s">
        <v>3140</v>
      </c>
      <c r="C30" s="9" t="s">
        <v>1732</v>
      </c>
      <c r="D30" s="1" t="s">
        <v>2024</v>
      </c>
      <c r="E30" s="1" t="s">
        <v>2101</v>
      </c>
      <c r="F30" s="4">
        <v>1500000</v>
      </c>
      <c r="G30" s="4">
        <v>22419</v>
      </c>
      <c r="H30" s="4">
        <v>1.9</v>
      </c>
    </row>
    <row r="31" spans="2:8">
      <c r="B31" s="1" t="s">
        <v>3141</v>
      </c>
      <c r="C31" s="9" t="s">
        <v>1732</v>
      </c>
      <c r="D31" s="1" t="s">
        <v>2052</v>
      </c>
      <c r="E31" s="1" t="s">
        <v>2102</v>
      </c>
      <c r="F31" s="4">
        <v>2389281</v>
      </c>
      <c r="G31" s="4">
        <v>21515.48</v>
      </c>
      <c r="H31" s="4">
        <v>1.82</v>
      </c>
    </row>
    <row r="32" spans="2:8">
      <c r="B32" s="1" t="s">
        <v>3142</v>
      </c>
      <c r="C32" s="9" t="s">
        <v>1732</v>
      </c>
      <c r="D32" s="1" t="s">
        <v>2052</v>
      </c>
      <c r="E32" s="1" t="s">
        <v>2103</v>
      </c>
      <c r="F32" s="4">
        <v>4138685</v>
      </c>
      <c r="G32" s="4">
        <v>21397</v>
      </c>
      <c r="H32" s="4">
        <v>1.81</v>
      </c>
    </row>
    <row r="33" spans="2:8">
      <c r="B33" s="1" t="s">
        <v>3143</v>
      </c>
      <c r="C33" s="9" t="s">
        <v>1732</v>
      </c>
      <c r="D33" s="1" t="s">
        <v>2060</v>
      </c>
      <c r="E33" s="1" t="s">
        <v>2104</v>
      </c>
      <c r="F33" s="4">
        <v>7000830</v>
      </c>
      <c r="G33" s="4">
        <v>21387.54</v>
      </c>
      <c r="H33" s="4">
        <v>1.81</v>
      </c>
    </row>
    <row r="34" spans="2:8">
      <c r="B34" s="1" t="s">
        <v>3144</v>
      </c>
      <c r="C34" s="9" t="s">
        <v>1732</v>
      </c>
      <c r="D34" s="1" t="s">
        <v>2081</v>
      </c>
      <c r="E34" s="1" t="s">
        <v>2105</v>
      </c>
      <c r="F34" s="4">
        <v>209256</v>
      </c>
      <c r="G34" s="4">
        <v>20088.68</v>
      </c>
      <c r="H34" s="4">
        <v>1.7</v>
      </c>
    </row>
    <row r="35" spans="2:8">
      <c r="B35" s="1" t="s">
        <v>3145</v>
      </c>
      <c r="C35" s="9" t="s">
        <v>1732</v>
      </c>
      <c r="D35" s="1" t="s">
        <v>2106</v>
      </c>
      <c r="E35" s="1" t="s">
        <v>2107</v>
      </c>
      <c r="F35" s="4">
        <v>2572211</v>
      </c>
      <c r="G35" s="4">
        <v>19978.36</v>
      </c>
      <c r="H35" s="4">
        <v>1.69</v>
      </c>
    </row>
    <row r="36" spans="2:8">
      <c r="B36" s="1" t="s">
        <v>3146</v>
      </c>
      <c r="C36" s="9" t="s">
        <v>1732</v>
      </c>
      <c r="D36" s="1" t="s">
        <v>2108</v>
      </c>
      <c r="E36" s="1" t="s">
        <v>2109</v>
      </c>
      <c r="F36" s="4">
        <v>7950000</v>
      </c>
      <c r="G36" s="4">
        <v>19060.13</v>
      </c>
      <c r="H36" s="4">
        <v>1.62</v>
      </c>
    </row>
    <row r="37" spans="2:8">
      <c r="B37" s="1" t="s">
        <v>3147</v>
      </c>
      <c r="C37" s="9" t="s">
        <v>1732</v>
      </c>
      <c r="D37" s="1" t="s">
        <v>2060</v>
      </c>
      <c r="E37" s="1" t="s">
        <v>2110</v>
      </c>
      <c r="F37" s="4">
        <v>4692204</v>
      </c>
      <c r="G37" s="4">
        <v>19052.689999999999</v>
      </c>
      <c r="H37" s="4">
        <v>1.62</v>
      </c>
    </row>
    <row r="38" spans="2:8">
      <c r="B38" s="1" t="s">
        <v>3148</v>
      </c>
      <c r="C38" s="9" t="s">
        <v>1732</v>
      </c>
      <c r="D38" s="1" t="s">
        <v>2111</v>
      </c>
      <c r="E38" s="1" t="s">
        <v>2112</v>
      </c>
      <c r="F38" s="4">
        <v>10859605</v>
      </c>
      <c r="G38" s="4">
        <v>18094.27</v>
      </c>
      <c r="H38" s="4">
        <v>1.53</v>
      </c>
    </row>
    <row r="39" spans="2:8">
      <c r="B39" s="1" t="s">
        <v>3149</v>
      </c>
      <c r="C39" s="9" t="s">
        <v>1732</v>
      </c>
      <c r="D39" s="1" t="s">
        <v>1992</v>
      </c>
      <c r="E39" s="1" t="s">
        <v>2113</v>
      </c>
      <c r="F39" s="4">
        <v>11340118</v>
      </c>
      <c r="G39" s="4">
        <v>17911.72</v>
      </c>
      <c r="H39" s="4">
        <v>1.52</v>
      </c>
    </row>
    <row r="40" spans="2:8">
      <c r="B40" s="1" t="s">
        <v>3150</v>
      </c>
      <c r="C40" s="9" t="s">
        <v>1732</v>
      </c>
      <c r="D40" s="1" t="s">
        <v>2052</v>
      </c>
      <c r="E40" s="1" t="s">
        <v>2114</v>
      </c>
      <c r="F40" s="4">
        <v>2207604</v>
      </c>
      <c r="G40" s="4">
        <v>17454.419999999998</v>
      </c>
      <c r="H40" s="4">
        <v>1.48</v>
      </c>
    </row>
    <row r="41" spans="2:8">
      <c r="B41" s="1" t="s">
        <v>3151</v>
      </c>
      <c r="C41" s="9" t="s">
        <v>1732</v>
      </c>
      <c r="D41" s="1" t="s">
        <v>2108</v>
      </c>
      <c r="E41" s="1" t="s">
        <v>2115</v>
      </c>
      <c r="F41" s="4">
        <v>6466218</v>
      </c>
      <c r="G41" s="4">
        <v>16408.03</v>
      </c>
      <c r="H41" s="4">
        <v>1.39</v>
      </c>
    </row>
    <row r="42" spans="2:8">
      <c r="B42" s="1" t="s">
        <v>3117</v>
      </c>
      <c r="C42" s="9" t="s">
        <v>1732</v>
      </c>
      <c r="D42" s="1" t="s">
        <v>2015</v>
      </c>
      <c r="E42" s="1" t="s">
        <v>2031</v>
      </c>
      <c r="F42" s="4">
        <v>528313</v>
      </c>
      <c r="G42" s="4">
        <v>15952.41</v>
      </c>
      <c r="H42" s="4">
        <v>1.35</v>
      </c>
    </row>
    <row r="43" spans="2:8">
      <c r="B43" s="1" t="s">
        <v>3152</v>
      </c>
      <c r="C43" s="9" t="s">
        <v>1732</v>
      </c>
      <c r="D43" s="1" t="s">
        <v>2081</v>
      </c>
      <c r="E43" s="1" t="s">
        <v>2116</v>
      </c>
      <c r="F43" s="4">
        <v>4332988</v>
      </c>
      <c r="G43" s="4">
        <v>15689.75</v>
      </c>
      <c r="H43" s="4">
        <v>1.33</v>
      </c>
    </row>
    <row r="44" spans="2:8">
      <c r="B44" s="1" t="s">
        <v>3153</v>
      </c>
      <c r="C44" s="9" t="s">
        <v>1732</v>
      </c>
      <c r="D44" s="1" t="s">
        <v>2098</v>
      </c>
      <c r="E44" s="1" t="s">
        <v>2117</v>
      </c>
      <c r="F44" s="4">
        <v>2734324</v>
      </c>
      <c r="G44" s="4">
        <v>15436.63</v>
      </c>
      <c r="H44" s="4">
        <v>1.31</v>
      </c>
    </row>
    <row r="45" spans="2:8">
      <c r="B45" s="1" t="s">
        <v>3154</v>
      </c>
      <c r="C45" s="9" t="s">
        <v>1732</v>
      </c>
      <c r="D45" s="1" t="s">
        <v>2024</v>
      </c>
      <c r="E45" s="1" t="s">
        <v>2118</v>
      </c>
      <c r="F45" s="4">
        <v>3158073</v>
      </c>
      <c r="G45" s="4">
        <v>15277.18</v>
      </c>
      <c r="H45" s="4">
        <v>1.3</v>
      </c>
    </row>
    <row r="46" spans="2:8">
      <c r="B46" s="1" t="s">
        <v>3155</v>
      </c>
      <c r="C46" s="9" t="s">
        <v>1732</v>
      </c>
      <c r="D46" s="1" t="s">
        <v>2024</v>
      </c>
      <c r="E46" s="1" t="s">
        <v>2119</v>
      </c>
      <c r="F46" s="4">
        <v>3232701</v>
      </c>
      <c r="G46" s="4">
        <v>13971.73</v>
      </c>
      <c r="H46" s="4">
        <v>1.18</v>
      </c>
    </row>
    <row r="47" spans="2:8">
      <c r="B47" s="1" t="s">
        <v>3156</v>
      </c>
      <c r="C47" s="9" t="s">
        <v>1732</v>
      </c>
      <c r="D47" s="1" t="s">
        <v>2120</v>
      </c>
      <c r="E47" s="1" t="s">
        <v>2121</v>
      </c>
      <c r="F47" s="4">
        <v>1782421</v>
      </c>
      <c r="G47" s="4">
        <v>13934.97</v>
      </c>
      <c r="H47" s="4">
        <v>1.18</v>
      </c>
    </row>
    <row r="48" spans="2:8">
      <c r="B48" s="1" t="s">
        <v>3157</v>
      </c>
      <c r="C48" s="9" t="s">
        <v>1732</v>
      </c>
      <c r="D48" s="1" t="s">
        <v>2122</v>
      </c>
      <c r="E48" s="1" t="s">
        <v>2123</v>
      </c>
      <c r="F48" s="4">
        <v>521006</v>
      </c>
      <c r="G48" s="4">
        <v>13612.84</v>
      </c>
      <c r="H48" s="4">
        <v>1.1499999999999999</v>
      </c>
    </row>
    <row r="49" spans="2:8">
      <c r="B49" s="1" t="s">
        <v>3158</v>
      </c>
      <c r="C49" s="9" t="s">
        <v>1732</v>
      </c>
      <c r="D49" s="1" t="s">
        <v>2017</v>
      </c>
      <c r="E49" s="1" t="s">
        <v>2124</v>
      </c>
      <c r="F49" s="4">
        <v>4660931</v>
      </c>
      <c r="G49" s="4">
        <v>13134.5</v>
      </c>
      <c r="H49" s="4">
        <v>1.1100000000000001</v>
      </c>
    </row>
    <row r="50" spans="2:8">
      <c r="B50" s="1" t="s">
        <v>3159</v>
      </c>
      <c r="C50" s="9" t="s">
        <v>1732</v>
      </c>
      <c r="D50" s="1" t="s">
        <v>2050</v>
      </c>
      <c r="E50" s="1" t="s">
        <v>2125</v>
      </c>
      <c r="F50" s="4">
        <v>1503967</v>
      </c>
      <c r="G50" s="4">
        <v>12608.51</v>
      </c>
      <c r="H50" s="4">
        <v>1.07</v>
      </c>
    </row>
    <row r="51" spans="2:8">
      <c r="B51" s="1" t="s">
        <v>3097</v>
      </c>
      <c r="C51" s="9" t="s">
        <v>1732</v>
      </c>
      <c r="D51" s="1" t="s">
        <v>2108</v>
      </c>
      <c r="E51" s="1" t="s">
        <v>2126</v>
      </c>
      <c r="F51" s="4">
        <v>2168435</v>
      </c>
      <c r="G51" s="4">
        <v>12569.33</v>
      </c>
      <c r="H51" s="4">
        <v>1.07</v>
      </c>
    </row>
    <row r="52" spans="2:8">
      <c r="B52" s="1" t="s">
        <v>2127</v>
      </c>
      <c r="C52" s="9" t="s">
        <v>1732</v>
      </c>
      <c r="D52" s="1" t="s">
        <v>2060</v>
      </c>
      <c r="E52" s="1" t="s">
        <v>2128</v>
      </c>
      <c r="F52" s="4">
        <v>1692675</v>
      </c>
      <c r="G52" s="4">
        <v>11081.1</v>
      </c>
      <c r="H52" s="4">
        <v>0.94</v>
      </c>
    </row>
    <row r="53" spans="2:8">
      <c r="B53" s="1" t="s">
        <v>3160</v>
      </c>
      <c r="C53" s="9" t="s">
        <v>1732</v>
      </c>
      <c r="D53" s="1" t="s">
        <v>2129</v>
      </c>
      <c r="E53" s="1" t="s">
        <v>2130</v>
      </c>
      <c r="F53" s="4">
        <v>782332</v>
      </c>
      <c r="G53" s="4">
        <v>9393.4599999999991</v>
      </c>
      <c r="H53" s="4">
        <v>0.8</v>
      </c>
    </row>
    <row r="54" spans="2:8">
      <c r="B54" s="1" t="s">
        <v>3161</v>
      </c>
      <c r="C54" s="9" t="s">
        <v>1732</v>
      </c>
      <c r="D54" s="1" t="s">
        <v>2060</v>
      </c>
      <c r="E54" s="1" t="s">
        <v>2131</v>
      </c>
      <c r="F54" s="4">
        <v>287484</v>
      </c>
      <c r="G54" s="4">
        <v>9319.3700000000008</v>
      </c>
      <c r="H54" s="4">
        <v>0.79</v>
      </c>
    </row>
    <row r="55" spans="2:8">
      <c r="B55" s="1" t="s">
        <v>3162</v>
      </c>
      <c r="C55" s="9" t="s">
        <v>1732</v>
      </c>
      <c r="D55" s="1" t="s">
        <v>2132</v>
      </c>
      <c r="E55" s="1" t="s">
        <v>2133</v>
      </c>
      <c r="F55" s="4">
        <v>2281581</v>
      </c>
      <c r="G55" s="4">
        <v>8026.6</v>
      </c>
      <c r="H55" s="4">
        <v>0.68</v>
      </c>
    </row>
    <row r="56" spans="2:8">
      <c r="B56" s="1" t="s">
        <v>3163</v>
      </c>
      <c r="C56" s="9" t="s">
        <v>1732</v>
      </c>
      <c r="D56" s="1" t="s">
        <v>2032</v>
      </c>
      <c r="E56" s="1" t="s">
        <v>2134</v>
      </c>
      <c r="F56" s="4">
        <v>3300000</v>
      </c>
      <c r="G56" s="4">
        <v>7865.55</v>
      </c>
      <c r="H56" s="4">
        <v>0.67</v>
      </c>
    </row>
    <row r="57" spans="2:8">
      <c r="B57" s="1" t="s">
        <v>3164</v>
      </c>
      <c r="C57" s="9" t="s">
        <v>1732</v>
      </c>
      <c r="D57" s="1" t="s">
        <v>2091</v>
      </c>
      <c r="E57" s="1" t="s">
        <v>2135</v>
      </c>
      <c r="F57" s="4">
        <v>4804600</v>
      </c>
      <c r="G57" s="4">
        <v>7616.25</v>
      </c>
      <c r="H57" s="4">
        <v>0.65</v>
      </c>
    </row>
    <row r="58" spans="2:8">
      <c r="B58" s="1" t="s">
        <v>2136</v>
      </c>
      <c r="C58" s="9" t="s">
        <v>1732</v>
      </c>
      <c r="D58" s="1" t="s">
        <v>2052</v>
      </c>
      <c r="E58" s="1" t="s">
        <v>2137</v>
      </c>
      <c r="F58" s="4">
        <v>539278</v>
      </c>
      <c r="G58" s="4">
        <v>7614.61</v>
      </c>
      <c r="H58" s="4">
        <v>0.65</v>
      </c>
    </row>
    <row r="59" spans="2:8">
      <c r="B59" s="1" t="s">
        <v>2138</v>
      </c>
      <c r="C59" s="9" t="s">
        <v>1732</v>
      </c>
      <c r="D59" s="1" t="s">
        <v>2032</v>
      </c>
      <c r="E59" s="1" t="s">
        <v>2139</v>
      </c>
      <c r="F59" s="4">
        <v>806867</v>
      </c>
      <c r="G59" s="4">
        <v>7297.71</v>
      </c>
      <c r="H59" s="4">
        <v>0.62</v>
      </c>
    </row>
    <row r="60" spans="2:8">
      <c r="B60" s="1" t="s">
        <v>3165</v>
      </c>
      <c r="C60" s="9" t="s">
        <v>1732</v>
      </c>
      <c r="D60" s="1" t="s">
        <v>2052</v>
      </c>
      <c r="E60" s="1" t="s">
        <v>2140</v>
      </c>
      <c r="F60" s="4">
        <v>900700</v>
      </c>
      <c r="G60" s="4">
        <v>7078.6</v>
      </c>
      <c r="H60" s="4">
        <v>0.6</v>
      </c>
    </row>
    <row r="61" spans="2:8">
      <c r="B61" s="1" t="s">
        <v>3166</v>
      </c>
      <c r="C61" s="9" t="s">
        <v>1732</v>
      </c>
      <c r="D61" s="1" t="s">
        <v>2050</v>
      </c>
      <c r="E61" s="1" t="s">
        <v>2141</v>
      </c>
      <c r="F61" s="4">
        <v>578704</v>
      </c>
      <c r="G61" s="4">
        <v>7061.35</v>
      </c>
      <c r="H61" s="4">
        <v>0.6</v>
      </c>
    </row>
    <row r="62" spans="2:8">
      <c r="B62" s="1" t="s">
        <v>3167</v>
      </c>
      <c r="C62" s="9" t="s">
        <v>1732</v>
      </c>
      <c r="D62" s="1" t="s">
        <v>2120</v>
      </c>
      <c r="E62" s="1" t="s">
        <v>2142</v>
      </c>
      <c r="F62" s="4">
        <v>1502135</v>
      </c>
      <c r="G62" s="4">
        <v>6894.05</v>
      </c>
      <c r="H62" s="4">
        <v>0.57999999999999996</v>
      </c>
    </row>
    <row r="63" spans="2:8">
      <c r="B63" s="1" t="s">
        <v>2143</v>
      </c>
      <c r="C63" s="9" t="s">
        <v>1732</v>
      </c>
      <c r="D63" s="1" t="s">
        <v>2052</v>
      </c>
      <c r="E63" s="1" t="s">
        <v>2144</v>
      </c>
      <c r="F63" s="4">
        <v>2378601</v>
      </c>
      <c r="G63" s="4">
        <v>6818.26</v>
      </c>
      <c r="H63" s="4">
        <v>0.57999999999999996</v>
      </c>
    </row>
    <row r="64" spans="2:8">
      <c r="B64" s="1" t="s">
        <v>3168</v>
      </c>
      <c r="C64" s="9" t="s">
        <v>1732</v>
      </c>
      <c r="D64" s="1" t="s">
        <v>2145</v>
      </c>
      <c r="E64" s="1" t="s">
        <v>2146</v>
      </c>
      <c r="F64" s="4">
        <v>1772916</v>
      </c>
      <c r="G64" s="4">
        <v>6735.31</v>
      </c>
      <c r="H64" s="4">
        <v>0.56999999999999995</v>
      </c>
    </row>
    <row r="65" spans="2:8">
      <c r="B65" s="1" t="s">
        <v>3169</v>
      </c>
      <c r="C65" s="9" t="s">
        <v>1732</v>
      </c>
      <c r="D65" s="1" t="s">
        <v>2108</v>
      </c>
      <c r="E65" s="1" t="s">
        <v>2147</v>
      </c>
      <c r="F65" s="4">
        <v>8360577</v>
      </c>
      <c r="G65" s="4">
        <v>6627.43</v>
      </c>
      <c r="H65" s="4">
        <v>0.56000000000000005</v>
      </c>
    </row>
    <row r="66" spans="2:8">
      <c r="B66" s="1" t="s">
        <v>2148</v>
      </c>
      <c r="C66" s="9" t="s">
        <v>1732</v>
      </c>
      <c r="D66" s="1" t="s">
        <v>2060</v>
      </c>
      <c r="E66" s="1" t="s">
        <v>2149</v>
      </c>
      <c r="F66" s="4">
        <v>1121339</v>
      </c>
      <c r="G66" s="4">
        <v>6261.56</v>
      </c>
      <c r="H66" s="4">
        <v>0.53</v>
      </c>
    </row>
    <row r="67" spans="2:8">
      <c r="B67" s="1" t="s">
        <v>3170</v>
      </c>
      <c r="C67" s="9" t="s">
        <v>1732</v>
      </c>
      <c r="D67" s="1" t="s">
        <v>2129</v>
      </c>
      <c r="E67" s="1" t="s">
        <v>2150</v>
      </c>
      <c r="F67" s="4">
        <v>17112968</v>
      </c>
      <c r="G67" s="4">
        <v>5886.86</v>
      </c>
      <c r="H67" s="4">
        <v>0.5</v>
      </c>
    </row>
    <row r="68" spans="2:8">
      <c r="B68" s="1" t="s">
        <v>3171</v>
      </c>
      <c r="C68" s="9" t="s">
        <v>1732</v>
      </c>
      <c r="D68" s="1" t="s">
        <v>2098</v>
      </c>
      <c r="E68" s="1" t="s">
        <v>2151</v>
      </c>
      <c r="F68" s="4">
        <v>2777562</v>
      </c>
      <c r="G68" s="4">
        <v>5061.2700000000004</v>
      </c>
      <c r="H68" s="4">
        <v>0.43</v>
      </c>
    </row>
    <row r="69" spans="2:8">
      <c r="B69" s="1" t="s">
        <v>3172</v>
      </c>
      <c r="C69" s="9" t="s">
        <v>1732</v>
      </c>
      <c r="D69" s="1" t="s">
        <v>2024</v>
      </c>
      <c r="E69" s="1" t="s">
        <v>2152</v>
      </c>
      <c r="F69" s="4">
        <v>1576286</v>
      </c>
      <c r="G69" s="4">
        <v>4821.07</v>
      </c>
      <c r="H69" s="4">
        <v>0.41</v>
      </c>
    </row>
    <row r="70" spans="2:8">
      <c r="B70" s="1" t="s">
        <v>2153</v>
      </c>
      <c r="C70" s="9" t="s">
        <v>1732</v>
      </c>
      <c r="D70" s="1" t="s">
        <v>2122</v>
      </c>
      <c r="E70" s="1" t="s">
        <v>2154</v>
      </c>
      <c r="F70" s="4">
        <v>247685</v>
      </c>
      <c r="G70" s="4">
        <v>4802.8599999999997</v>
      </c>
      <c r="H70" s="4">
        <v>0.41</v>
      </c>
    </row>
    <row r="71" spans="2:8">
      <c r="B71" s="1" t="s">
        <v>3118</v>
      </c>
      <c r="C71" s="9" t="s">
        <v>1732</v>
      </c>
      <c r="D71" s="1" t="s">
        <v>2032</v>
      </c>
      <c r="E71" s="1" t="s">
        <v>2033</v>
      </c>
      <c r="F71" s="4">
        <v>549064</v>
      </c>
      <c r="G71" s="4">
        <v>4501.78</v>
      </c>
      <c r="H71" s="4">
        <v>0.38</v>
      </c>
    </row>
    <row r="72" spans="2:8">
      <c r="B72" s="1" t="s">
        <v>3173</v>
      </c>
      <c r="C72" s="9" t="s">
        <v>1732</v>
      </c>
      <c r="D72" s="1" t="s">
        <v>2024</v>
      </c>
      <c r="E72" s="1" t="s">
        <v>2155</v>
      </c>
      <c r="F72" s="4">
        <v>143392</v>
      </c>
      <c r="G72" s="4">
        <v>2438.67</v>
      </c>
      <c r="H72" s="4">
        <v>0.21</v>
      </c>
    </row>
    <row r="73" spans="2:8">
      <c r="B73" s="1" t="s">
        <v>3174</v>
      </c>
      <c r="C73" s="9" t="s">
        <v>1732</v>
      </c>
      <c r="D73" s="1" t="s">
        <v>2156</v>
      </c>
      <c r="E73" s="1" t="s">
        <v>2157</v>
      </c>
      <c r="F73" s="4">
        <v>540349</v>
      </c>
      <c r="G73" s="4">
        <v>1396.26</v>
      </c>
      <c r="H73" s="4">
        <v>0.12</v>
      </c>
    </row>
    <row r="74" spans="2:8">
      <c r="B74" s="1" t="s">
        <v>3098</v>
      </c>
      <c r="C74" s="9" t="s">
        <v>1732</v>
      </c>
      <c r="D74" s="1" t="s">
        <v>2129</v>
      </c>
      <c r="E74" s="1" t="s">
        <v>2158</v>
      </c>
      <c r="F74" s="4">
        <v>3095712</v>
      </c>
      <c r="G74" s="4">
        <v>889.71</v>
      </c>
      <c r="H74" s="4">
        <v>0.08</v>
      </c>
    </row>
    <row r="75" spans="2:8" ht="13">
      <c r="B75" s="2" t="s">
        <v>1744</v>
      </c>
      <c r="G75" s="14">
        <f>SUM(G15:G74)</f>
        <v>1025112.0100000001</v>
      </c>
      <c r="H75" s="14">
        <f>SUM(H15:H74)</f>
        <v>86.930000000000021</v>
      </c>
    </row>
    <row r="76" spans="2:8" ht="13">
      <c r="B76" s="2" t="s">
        <v>3095</v>
      </c>
    </row>
    <row r="77" spans="2:8">
      <c r="B77" s="1" t="s">
        <v>2159</v>
      </c>
      <c r="C77" s="9" t="s">
        <v>1732</v>
      </c>
      <c r="D77" s="1" t="s">
        <v>2017</v>
      </c>
      <c r="E77" s="1" t="s">
        <v>2160</v>
      </c>
      <c r="F77" s="4">
        <v>1043500</v>
      </c>
      <c r="G77" s="4">
        <v>1017.93</v>
      </c>
      <c r="H77" s="4">
        <v>0.09</v>
      </c>
    </row>
    <row r="78" spans="2:8" ht="13">
      <c r="B78" s="2" t="s">
        <v>3096</v>
      </c>
      <c r="C78" s="12"/>
      <c r="D78" s="2"/>
      <c r="E78" s="2"/>
      <c r="F78" s="14"/>
      <c r="G78" s="14">
        <f>G77</f>
        <v>1017.93</v>
      </c>
      <c r="H78" s="14">
        <f>H77</f>
        <v>0.09</v>
      </c>
    </row>
    <row r="79" spans="2:8" ht="13">
      <c r="B79" s="2" t="s">
        <v>2161</v>
      </c>
      <c r="C79" s="12"/>
      <c r="D79" s="2"/>
      <c r="E79" s="2"/>
      <c r="F79" s="14"/>
      <c r="G79" s="14">
        <v>14695.45</v>
      </c>
      <c r="H79" s="14">
        <v>1.25</v>
      </c>
    </row>
    <row r="80" spans="2:8" ht="13">
      <c r="B80" s="2" t="s">
        <v>2162</v>
      </c>
      <c r="C80" s="12"/>
      <c r="D80" s="2"/>
      <c r="E80" s="2"/>
      <c r="F80" s="14"/>
      <c r="G80" s="14">
        <v>85167.71</v>
      </c>
      <c r="H80" s="14">
        <v>7.22</v>
      </c>
    </row>
    <row r="81" spans="2:8" ht="13">
      <c r="B81" s="2" t="s">
        <v>1737</v>
      </c>
      <c r="C81" s="12"/>
      <c r="D81" s="2"/>
      <c r="E81" s="2"/>
      <c r="F81" s="14"/>
      <c r="G81" s="14">
        <v>1125993.0999999999</v>
      </c>
      <c r="H81" s="14">
        <v>95.49</v>
      </c>
    </row>
    <row r="82" spans="2:8" ht="13">
      <c r="B82" s="2" t="s">
        <v>1971</v>
      </c>
      <c r="C82" s="12"/>
      <c r="D82" s="2"/>
      <c r="E82" s="2"/>
      <c r="F82" s="14"/>
      <c r="G82" s="14">
        <v>53233.278461800102</v>
      </c>
      <c r="H82" s="14">
        <v>4.5100000000000051</v>
      </c>
    </row>
    <row r="83" spans="2:8" ht="13">
      <c r="B83" s="2" t="s">
        <v>1746</v>
      </c>
      <c r="C83" s="12"/>
      <c r="D83" s="2"/>
      <c r="E83" s="2"/>
      <c r="F83" s="14"/>
      <c r="G83" s="14">
        <v>1179226.3784618</v>
      </c>
      <c r="H83" s="14">
        <v>100</v>
      </c>
    </row>
    <row r="84" spans="2:8">
      <c r="B84" s="1" t="s">
        <v>1747</v>
      </c>
    </row>
    <row r="85" spans="2:8" ht="13">
      <c r="B85" s="2" t="s">
        <v>1748</v>
      </c>
    </row>
    <row r="86" spans="2:8" ht="13">
      <c r="B86" s="2" t="s">
        <v>1749</v>
      </c>
      <c r="C86" s="9" t="s">
        <v>1750</v>
      </c>
    </row>
    <row r="87" spans="2:8" ht="13">
      <c r="B87" s="2" t="s">
        <v>1753</v>
      </c>
      <c r="C87" s="9" t="s">
        <v>1752</v>
      </c>
    </row>
    <row r="88" spans="2:8" ht="13">
      <c r="B88" s="2" t="s">
        <v>1754</v>
      </c>
      <c r="C88" s="9" t="s">
        <v>1752</v>
      </c>
    </row>
    <row r="89" spans="2:8" ht="13">
      <c r="B89" s="2" t="s">
        <v>1755</v>
      </c>
      <c r="C89" s="9" t="s">
        <v>1756</v>
      </c>
    </row>
    <row r="90" spans="2:8" ht="13">
      <c r="B90" s="2" t="s">
        <v>2163</v>
      </c>
      <c r="C90" s="12"/>
    </row>
    <row r="91" spans="2:8" ht="13">
      <c r="B91" s="2" t="s">
        <v>2164</v>
      </c>
      <c r="C91" s="12"/>
    </row>
    <row r="92" spans="2:8" ht="13">
      <c r="B92" s="2" t="s">
        <v>2165</v>
      </c>
      <c r="C92" s="12"/>
    </row>
    <row r="93" spans="2:8" ht="13">
      <c r="B93" s="2" t="s">
        <v>2166</v>
      </c>
      <c r="C93" s="12"/>
    </row>
    <row r="94" spans="2:8" ht="13">
      <c r="B94" s="2" t="s">
        <v>2167</v>
      </c>
      <c r="C94" s="12"/>
    </row>
    <row r="95" spans="2:8" ht="13">
      <c r="B95" s="2" t="s">
        <v>2168</v>
      </c>
      <c r="C95" s="12"/>
    </row>
    <row r="96" spans="2:8" ht="13">
      <c r="B96" s="2" t="s">
        <v>2169</v>
      </c>
      <c r="C96" s="12"/>
    </row>
    <row r="97" spans="2:3" ht="13">
      <c r="B97" s="2" t="s">
        <v>2170</v>
      </c>
      <c r="C97" s="12"/>
    </row>
    <row r="98" spans="2:3" ht="13">
      <c r="B98" s="2" t="s">
        <v>1308</v>
      </c>
      <c r="C98" s="12"/>
    </row>
    <row r="99" spans="2:3">
      <c r="B99" s="1" t="s">
        <v>1766</v>
      </c>
    </row>
    <row r="100" spans="2:3">
      <c r="B100" s="1" t="s">
        <v>1974</v>
      </c>
    </row>
    <row r="103" spans="2:3" ht="14.5">
      <c r="B103" s="43" t="s">
        <v>4109</v>
      </c>
      <c r="C103" s="45"/>
    </row>
    <row r="104" spans="2:3" ht="14.5">
      <c r="B104" s="43" t="s">
        <v>4108</v>
      </c>
      <c r="C104" s="46" t="s">
        <v>1975</v>
      </c>
    </row>
    <row r="105" spans="2:3" ht="14.5">
      <c r="B105" s="16" t="s">
        <v>1976</v>
      </c>
      <c r="C105" s="17" t="s">
        <v>2586</v>
      </c>
    </row>
    <row r="106" spans="2:3" ht="14.5">
      <c r="B106" s="16" t="s">
        <v>1977</v>
      </c>
      <c r="C106" s="17" t="s">
        <v>2586</v>
      </c>
    </row>
    <row r="107" spans="2:3" ht="14.5">
      <c r="B107" s="16" t="s">
        <v>1978</v>
      </c>
      <c r="C107" s="17" t="s">
        <v>2586</v>
      </c>
    </row>
    <row r="108" spans="2:3" ht="14.5">
      <c r="B108" s="16" t="s">
        <v>1979</v>
      </c>
      <c r="C108" s="17" t="s">
        <v>2586</v>
      </c>
    </row>
    <row r="109" spans="2:3" ht="14.5">
      <c r="B109" s="16" t="s">
        <v>1980</v>
      </c>
      <c r="C109" s="17" t="s">
        <v>2586</v>
      </c>
    </row>
    <row r="110" spans="2:3" ht="14.5">
      <c r="B110" s="16" t="s">
        <v>1981</v>
      </c>
      <c r="C110" s="17" t="s">
        <v>2586</v>
      </c>
    </row>
    <row r="111" spans="2:3" ht="14.5">
      <c r="B111" s="43" t="s">
        <v>1982</v>
      </c>
      <c r="C111" s="45" t="s">
        <v>2586</v>
      </c>
    </row>
    <row r="113" spans="2:7" ht="14.5">
      <c r="B113" s="16" t="s">
        <v>1775</v>
      </c>
      <c r="C113" s="17"/>
      <c r="D113" s="16"/>
    </row>
    <row r="114" spans="2:7" ht="29">
      <c r="B114" s="19" t="s">
        <v>1776</v>
      </c>
      <c r="C114" s="18" t="s">
        <v>1777</v>
      </c>
      <c r="D114" s="19" t="s">
        <v>1778</v>
      </c>
    </row>
    <row r="115" spans="2:7" ht="14.5">
      <c r="B115" s="16" t="s">
        <v>1752</v>
      </c>
      <c r="C115" s="17" t="s">
        <v>1752</v>
      </c>
      <c r="D115" s="16" t="s">
        <v>1752</v>
      </c>
    </row>
    <row r="117" spans="2:7" ht="13">
      <c r="B117" s="20" t="s">
        <v>1779</v>
      </c>
      <c r="C117" s="21">
        <v>45961</v>
      </c>
      <c r="D117" s="22"/>
      <c r="E117" s="23"/>
      <c r="F117" s="24"/>
    </row>
    <row r="118" spans="2:7" ht="13">
      <c r="B118" s="20" t="s">
        <v>1780</v>
      </c>
      <c r="C118" s="25" t="s">
        <v>1781</v>
      </c>
      <c r="D118" s="20" t="s">
        <v>1782</v>
      </c>
      <c r="E118" s="26" t="s">
        <v>1783</v>
      </c>
      <c r="F118" s="27" t="s">
        <v>1784</v>
      </c>
      <c r="G118" s="14"/>
    </row>
    <row r="119" spans="2:7">
      <c r="B119" s="28" t="s">
        <v>1752</v>
      </c>
      <c r="C119" s="29" t="s">
        <v>1752</v>
      </c>
      <c r="D119" s="28" t="s">
        <v>1752</v>
      </c>
      <c r="E119" s="30" t="s">
        <v>1752</v>
      </c>
      <c r="F119" s="31" t="s">
        <v>1752</v>
      </c>
    </row>
    <row r="122" spans="2:7" ht="13">
      <c r="B122" s="2" t="s">
        <v>1785</v>
      </c>
    </row>
    <row r="123" spans="2:7" ht="13">
      <c r="B123" s="2"/>
    </row>
    <row r="124" spans="2:7" ht="13">
      <c r="B124" s="2" t="s">
        <v>1786</v>
      </c>
    </row>
    <row r="125" spans="2:7" ht="13">
      <c r="B125" s="20" t="s">
        <v>1787</v>
      </c>
      <c r="C125" s="25" t="s">
        <v>1788</v>
      </c>
      <c r="D125" s="2"/>
    </row>
    <row r="126" spans="2:7">
      <c r="B126" s="22" t="s">
        <v>1752</v>
      </c>
      <c r="C126" s="32" t="s">
        <v>1752</v>
      </c>
    </row>
    <row r="128" spans="2:7" ht="13">
      <c r="B128" s="20" t="s">
        <v>1789</v>
      </c>
      <c r="C128" s="25" t="s">
        <v>1788</v>
      </c>
    </row>
    <row r="129" spans="2:7">
      <c r="B129" s="22" t="s">
        <v>1752</v>
      </c>
      <c r="C129" s="32" t="s">
        <v>1752</v>
      </c>
    </row>
    <row r="131" spans="2:7" ht="13">
      <c r="B131" s="20" t="s">
        <v>1752</v>
      </c>
      <c r="C131" s="25" t="s">
        <v>1752</v>
      </c>
    </row>
    <row r="132" spans="2:7">
      <c r="B132" s="22" t="s">
        <v>1752</v>
      </c>
      <c r="C132" s="32" t="s">
        <v>1752</v>
      </c>
    </row>
    <row r="134" spans="2:7" ht="13">
      <c r="B134" s="26" t="s">
        <v>1790</v>
      </c>
      <c r="C134" s="25" t="s">
        <v>1791</v>
      </c>
    </row>
    <row r="135" spans="2:7">
      <c r="B135" s="23" t="s">
        <v>1752</v>
      </c>
      <c r="C135" s="32" t="s">
        <v>1752</v>
      </c>
    </row>
    <row r="137" spans="2:7" ht="13">
      <c r="B137" s="20" t="s">
        <v>1792</v>
      </c>
      <c r="C137" s="25" t="s">
        <v>1752</v>
      </c>
    </row>
    <row r="139" spans="2:7" ht="13">
      <c r="B139" s="20" t="s">
        <v>1793</v>
      </c>
      <c r="C139" s="21">
        <v>45961</v>
      </c>
      <c r="D139" s="22"/>
      <c r="E139" s="23"/>
      <c r="F139" s="24"/>
    </row>
    <row r="140" spans="2:7" ht="13">
      <c r="B140" s="20" t="s">
        <v>1780</v>
      </c>
      <c r="C140" s="25" t="s">
        <v>1781</v>
      </c>
      <c r="D140" s="20" t="s">
        <v>1782</v>
      </c>
      <c r="E140" s="26" t="s">
        <v>1783</v>
      </c>
      <c r="F140" s="27" t="s">
        <v>1784</v>
      </c>
      <c r="G140" s="14"/>
    </row>
    <row r="141" spans="2:7">
      <c r="B141" s="28" t="s">
        <v>1752</v>
      </c>
      <c r="C141" s="29" t="s">
        <v>1752</v>
      </c>
      <c r="D141" s="28" t="s">
        <v>1752</v>
      </c>
      <c r="E141" s="30" t="s">
        <v>1752</v>
      </c>
      <c r="F141" s="31" t="s">
        <v>1752</v>
      </c>
    </row>
    <row r="142" spans="2:7" ht="13">
      <c r="B142" s="2" t="s">
        <v>1785</v>
      </c>
    </row>
    <row r="143" spans="2:7" ht="13">
      <c r="B143" s="2"/>
    </row>
    <row r="144" spans="2:7" ht="13">
      <c r="B144" s="2" t="s">
        <v>1786</v>
      </c>
    </row>
    <row r="145" spans="2:4" ht="13">
      <c r="B145" s="20" t="s">
        <v>1787</v>
      </c>
      <c r="C145" s="25" t="s">
        <v>1788</v>
      </c>
      <c r="D145" s="2"/>
    </row>
    <row r="146" spans="2:4">
      <c r="B146" s="22" t="s">
        <v>1752</v>
      </c>
      <c r="C146" s="32" t="s">
        <v>1752</v>
      </c>
    </row>
    <row r="148" spans="2:4" ht="13">
      <c r="B148" s="20" t="s">
        <v>1789</v>
      </c>
      <c r="C148" s="25" t="s">
        <v>1788</v>
      </c>
    </row>
    <row r="149" spans="2:4">
      <c r="B149" s="22" t="s">
        <v>1752</v>
      </c>
      <c r="C149" s="32" t="s">
        <v>1752</v>
      </c>
    </row>
    <row r="151" spans="2:4" ht="13">
      <c r="B151" s="20" t="s">
        <v>1752</v>
      </c>
      <c r="C151" s="25" t="s">
        <v>1752</v>
      </c>
    </row>
    <row r="152" spans="2:4">
      <c r="B152" s="22" t="s">
        <v>1752</v>
      </c>
      <c r="C152" s="32" t="s">
        <v>1752</v>
      </c>
    </row>
    <row r="154" spans="2:4" ht="13">
      <c r="B154" s="26" t="s">
        <v>1790</v>
      </c>
      <c r="C154" s="25" t="s">
        <v>1791</v>
      </c>
    </row>
    <row r="155" spans="2:4">
      <c r="B155" s="23" t="s">
        <v>1752</v>
      </c>
      <c r="C155" s="32" t="s">
        <v>1752</v>
      </c>
    </row>
    <row r="157" spans="2:4" ht="13">
      <c r="B157" s="20" t="s">
        <v>1792</v>
      </c>
      <c r="C157" s="25" t="s">
        <v>1752</v>
      </c>
    </row>
    <row r="160" spans="2:4" ht="13">
      <c r="B160" s="2" t="s">
        <v>1794</v>
      </c>
    </row>
    <row r="162" spans="2:80" ht="13">
      <c r="B162" s="20" t="s">
        <v>1780</v>
      </c>
      <c r="C162" s="25" t="s">
        <v>1795</v>
      </c>
      <c r="D162" s="20" t="s">
        <v>1796</v>
      </c>
      <c r="E162" s="20" t="s">
        <v>1797</v>
      </c>
      <c r="F162" s="14"/>
    </row>
    <row r="163" spans="2:80">
      <c r="B163" s="22" t="s">
        <v>1752</v>
      </c>
      <c r="C163" s="32" t="s">
        <v>1752</v>
      </c>
      <c r="D163" s="22" t="s">
        <v>1752</v>
      </c>
      <c r="E163" s="22" t="s">
        <v>1752</v>
      </c>
    </row>
    <row r="166" spans="2:80" ht="13">
      <c r="B166" s="2" t="s">
        <v>1798</v>
      </c>
      <c r="C166" s="12" t="s">
        <v>1752</v>
      </c>
      <c r="D166" s="2"/>
      <c r="E166" s="2"/>
      <c r="F166" s="14"/>
      <c r="G166" s="14"/>
      <c r="H166" s="14"/>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row>
    <row r="168" spans="2:80" ht="13">
      <c r="B168" s="2" t="s">
        <v>1799</v>
      </c>
    </row>
    <row r="170" spans="2:80" ht="13">
      <c r="B170" s="20" t="s">
        <v>1800</v>
      </c>
      <c r="C170" s="25" t="s">
        <v>1788</v>
      </c>
      <c r="D170" s="2"/>
    </row>
    <row r="171" spans="2:80">
      <c r="B171" s="22" t="s">
        <v>1752</v>
      </c>
      <c r="C171" s="32" t="s">
        <v>1752</v>
      </c>
    </row>
    <row r="174" spans="2:80" ht="13">
      <c r="B174" s="20" t="s">
        <v>1801</v>
      </c>
      <c r="C174" s="25" t="s">
        <v>1802</v>
      </c>
      <c r="D174" s="2"/>
    </row>
    <row r="175" spans="2:80">
      <c r="B175" s="22" t="s">
        <v>1752</v>
      </c>
      <c r="C175" s="32" t="s">
        <v>1752</v>
      </c>
    </row>
    <row r="178" spans="2:80" ht="13">
      <c r="B178" s="2" t="s">
        <v>1803</v>
      </c>
    </row>
    <row r="181" spans="2:80" ht="13">
      <c r="B181" s="2" t="s">
        <v>1804</v>
      </c>
    </row>
    <row r="183" spans="2:80" ht="13">
      <c r="B183" s="20" t="s">
        <v>1780</v>
      </c>
      <c r="C183" s="25" t="s">
        <v>1805</v>
      </c>
      <c r="D183" s="20" t="s">
        <v>1795</v>
      </c>
      <c r="E183" s="20" t="s">
        <v>1796</v>
      </c>
      <c r="F183" s="27" t="s">
        <v>1797</v>
      </c>
      <c r="G183" s="14"/>
    </row>
    <row r="184" spans="2:80">
      <c r="B184" s="22" t="s">
        <v>1752</v>
      </c>
      <c r="C184" s="32" t="s">
        <v>1752</v>
      </c>
      <c r="D184" s="22" t="s">
        <v>1752</v>
      </c>
      <c r="E184" s="22" t="s">
        <v>1752</v>
      </c>
      <c r="F184" s="33" t="s">
        <v>1752</v>
      </c>
    </row>
    <row r="187" spans="2:80" ht="13">
      <c r="B187" s="2" t="s">
        <v>1798</v>
      </c>
      <c r="C187" s="12" t="s">
        <v>1752</v>
      </c>
      <c r="D187" s="2"/>
      <c r="E187" s="2"/>
      <c r="F187" s="14"/>
      <c r="G187" s="14"/>
      <c r="H187" s="14"/>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row>
    <row r="189" spans="2:80" ht="13">
      <c r="B189" s="2" t="s">
        <v>1799</v>
      </c>
    </row>
    <row r="191" spans="2:80" ht="13">
      <c r="B191" s="20" t="s">
        <v>1800</v>
      </c>
      <c r="C191" s="25" t="s">
        <v>1788</v>
      </c>
      <c r="D191" s="2"/>
    </row>
    <row r="192" spans="2:80">
      <c r="B192" s="22" t="s">
        <v>1752</v>
      </c>
      <c r="C192" s="32" t="s">
        <v>1752</v>
      </c>
    </row>
    <row r="195" spans="2:7" ht="13">
      <c r="B195" s="20" t="s">
        <v>1801</v>
      </c>
      <c r="C195" s="25" t="s">
        <v>1802</v>
      </c>
      <c r="D195" s="2"/>
    </row>
    <row r="196" spans="2:7">
      <c r="B196" s="22" t="s">
        <v>1752</v>
      </c>
      <c r="C196" s="32" t="s">
        <v>1752</v>
      </c>
    </row>
    <row r="199" spans="2:7" ht="13">
      <c r="B199" s="2" t="s">
        <v>1803</v>
      </c>
    </row>
    <row r="202" spans="2:7" ht="13">
      <c r="B202" s="2" t="s">
        <v>1806</v>
      </c>
    </row>
    <row r="203" spans="2:7" ht="13">
      <c r="B203" s="20" t="s">
        <v>1780</v>
      </c>
      <c r="C203" s="25" t="s">
        <v>1807</v>
      </c>
      <c r="D203" s="20" t="s">
        <v>1808</v>
      </c>
      <c r="E203" s="20" t="s">
        <v>1809</v>
      </c>
      <c r="F203" s="27" t="s">
        <v>1810</v>
      </c>
      <c r="G203" s="14"/>
    </row>
    <row r="204" spans="2:7">
      <c r="B204" s="22" t="s">
        <v>1752</v>
      </c>
      <c r="C204" s="32" t="s">
        <v>1752</v>
      </c>
      <c r="D204" s="22" t="s">
        <v>1752</v>
      </c>
      <c r="E204" s="22" t="s">
        <v>1752</v>
      </c>
      <c r="F204" s="33" t="s">
        <v>1752</v>
      </c>
    </row>
    <row r="205" spans="2:7">
      <c r="B205" s="1" t="s">
        <v>1811</v>
      </c>
    </row>
  </sheetData>
  <mergeCells count="3">
    <mergeCell ref="B1:E1"/>
    <mergeCell ref="C3:C7"/>
    <mergeCell ref="D3:D7"/>
  </mergeCells>
  <phoneticPr fontId="0" type="noConversion"/>
  <hyperlinks>
    <hyperlink ref="A1" location="Index!A1" display="Index" xr:uid="{08722A3F-68C8-4FD6-89A6-8C42B5C39CF8}"/>
  </hyperlinks>
  <pageMargins left="0.7" right="0.7" top="0.75" bottom="0.75" header="0.3" footer="0.3"/>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23043-D5CF-4CB6-BACA-65ECE2BC4632}">
  <sheetPr codeName="Sheet11"/>
  <dimension ref="A1:CB184"/>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bestFit="1" customWidth="1"/>
    <col min="6" max="6" width="29" style="4" bestFit="1" customWidth="1"/>
    <col min="7" max="7" width="18.1796875" style="4" bestFit="1" customWidth="1"/>
    <col min="8" max="8" width="9.1796875" style="4" bestFit="1"/>
    <col min="9" max="16384" width="9.1796875" style="1"/>
  </cols>
  <sheetData>
    <row r="1" spans="1:9" ht="13">
      <c r="A1" s="3" t="s">
        <v>1578</v>
      </c>
      <c r="B1" s="226" t="s">
        <v>1703</v>
      </c>
      <c r="C1" s="226"/>
      <c r="D1" s="226"/>
      <c r="E1" s="226"/>
    </row>
    <row r="3" spans="1:9" ht="14.5">
      <c r="B3" s="5" t="s">
        <v>2172</v>
      </c>
      <c r="C3" s="232"/>
      <c r="D3" s="228"/>
      <c r="E3" s="6"/>
    </row>
    <row r="4" spans="1:9" ht="29">
      <c r="B4" s="7" t="s">
        <v>2173</v>
      </c>
      <c r="C4" s="232"/>
      <c r="D4" s="228"/>
      <c r="E4" s="6"/>
    </row>
    <row r="5" spans="1:9" ht="14.5">
      <c r="B5" s="7" t="s">
        <v>1720</v>
      </c>
      <c r="C5" s="232"/>
      <c r="D5" s="228"/>
      <c r="E5" s="6"/>
    </row>
    <row r="6" spans="1:9" ht="29">
      <c r="B6" s="7" t="s">
        <v>2174</v>
      </c>
      <c r="C6" s="232"/>
      <c r="D6" s="228"/>
      <c r="E6" s="6"/>
    </row>
    <row r="7" spans="1:9" ht="29">
      <c r="B7" s="7" t="s">
        <v>1723</v>
      </c>
      <c r="C7" s="47" t="s">
        <v>1724</v>
      </c>
      <c r="D7" s="47" t="s">
        <v>1725</v>
      </c>
      <c r="E7" s="6"/>
    </row>
    <row r="10" spans="1:9">
      <c r="B10" s="1" t="s">
        <v>1738</v>
      </c>
    </row>
    <row r="12" spans="1:9" ht="13">
      <c r="B12" s="10" t="s">
        <v>1726</v>
      </c>
      <c r="C12" s="11" t="s">
        <v>1727</v>
      </c>
      <c r="D12" s="10" t="s">
        <v>1728</v>
      </c>
      <c r="E12" s="10" t="s">
        <v>1729</v>
      </c>
      <c r="F12" s="13" t="s">
        <v>1739</v>
      </c>
      <c r="G12" s="13" t="s">
        <v>1740</v>
      </c>
      <c r="H12" s="13" t="s">
        <v>1741</v>
      </c>
      <c r="I12" s="2" t="s">
        <v>1742</v>
      </c>
    </row>
    <row r="13" spans="1:9" ht="13">
      <c r="B13" s="2" t="s">
        <v>1743</v>
      </c>
    </row>
    <row r="14" spans="1:9" ht="13">
      <c r="B14" s="2" t="s">
        <v>1731</v>
      </c>
    </row>
    <row r="15" spans="1:9">
      <c r="B15" s="1" t="s">
        <v>2747</v>
      </c>
      <c r="C15" s="9" t="s">
        <v>1732</v>
      </c>
      <c r="D15" s="1" t="s">
        <v>1992</v>
      </c>
      <c r="E15" s="1" t="s">
        <v>1993</v>
      </c>
      <c r="F15" s="4">
        <v>1400000</v>
      </c>
      <c r="G15" s="4">
        <v>13822.2</v>
      </c>
      <c r="H15" s="4">
        <v>6.53</v>
      </c>
    </row>
    <row r="16" spans="1:9">
      <c r="B16" s="1" t="s">
        <v>2748</v>
      </c>
      <c r="C16" s="9" t="s">
        <v>1732</v>
      </c>
      <c r="D16" s="1" t="s">
        <v>1997</v>
      </c>
      <c r="E16" s="1" t="s">
        <v>2175</v>
      </c>
      <c r="F16" s="4">
        <v>702000</v>
      </c>
      <c r="G16" s="4">
        <v>10434.530000000001</v>
      </c>
      <c r="H16" s="4">
        <v>4.93</v>
      </c>
    </row>
    <row r="17" spans="2:8">
      <c r="B17" s="1" t="s">
        <v>2749</v>
      </c>
      <c r="C17" s="9" t="s">
        <v>1732</v>
      </c>
      <c r="D17" s="1" t="s">
        <v>2081</v>
      </c>
      <c r="E17" s="1" t="s">
        <v>2176</v>
      </c>
      <c r="F17" s="4">
        <v>63635</v>
      </c>
      <c r="G17" s="4">
        <v>8831.27</v>
      </c>
      <c r="H17" s="4">
        <v>4.17</v>
      </c>
    </row>
    <row r="18" spans="2:8">
      <c r="B18" s="1" t="s">
        <v>2751</v>
      </c>
      <c r="C18" s="9" t="s">
        <v>1732</v>
      </c>
      <c r="D18" s="1" t="s">
        <v>2015</v>
      </c>
      <c r="E18" s="1" t="s">
        <v>2016</v>
      </c>
      <c r="F18" s="4">
        <v>2718000</v>
      </c>
      <c r="G18" s="4">
        <v>8636.4500000000007</v>
      </c>
      <c r="H18" s="4">
        <v>4.08</v>
      </c>
    </row>
    <row r="19" spans="2:8">
      <c r="B19" s="1" t="s">
        <v>2754</v>
      </c>
      <c r="C19" s="9" t="s">
        <v>1732</v>
      </c>
      <c r="D19" s="1" t="s">
        <v>1999</v>
      </c>
      <c r="E19" s="1" t="s">
        <v>2177</v>
      </c>
      <c r="F19" s="4">
        <v>324000</v>
      </c>
      <c r="G19" s="4">
        <v>8031.96</v>
      </c>
      <c r="H19" s="4">
        <v>3.79</v>
      </c>
    </row>
    <row r="20" spans="2:8">
      <c r="B20" s="1" t="s">
        <v>2750</v>
      </c>
      <c r="C20" s="9" t="s">
        <v>1732</v>
      </c>
      <c r="D20" s="1" t="s">
        <v>1994</v>
      </c>
      <c r="E20" s="1" t="s">
        <v>1995</v>
      </c>
      <c r="F20" s="4">
        <v>1863000</v>
      </c>
      <c r="G20" s="4">
        <v>7831.12</v>
      </c>
      <c r="H20" s="4">
        <v>3.7</v>
      </c>
    </row>
    <row r="21" spans="2:8">
      <c r="B21" s="1" t="s">
        <v>2753</v>
      </c>
      <c r="C21" s="9" t="s">
        <v>1732</v>
      </c>
      <c r="D21" s="1" t="s">
        <v>2004</v>
      </c>
      <c r="E21" s="1" t="s">
        <v>2005</v>
      </c>
      <c r="F21" s="4">
        <v>249600</v>
      </c>
      <c r="G21" s="4">
        <v>7816.22</v>
      </c>
      <c r="H21" s="4">
        <v>3.69</v>
      </c>
    </row>
    <row r="22" spans="2:8">
      <c r="B22" s="1" t="s">
        <v>2752</v>
      </c>
      <c r="C22" s="9" t="s">
        <v>1732</v>
      </c>
      <c r="D22" s="1" t="s">
        <v>2009</v>
      </c>
      <c r="E22" s="1" t="s">
        <v>2026</v>
      </c>
      <c r="F22" s="4">
        <v>243000</v>
      </c>
      <c r="G22" s="4">
        <v>7430.94</v>
      </c>
      <c r="H22" s="4">
        <v>3.51</v>
      </c>
    </row>
    <row r="23" spans="2:8">
      <c r="B23" s="1" t="s">
        <v>2756</v>
      </c>
      <c r="C23" s="9" t="s">
        <v>1732</v>
      </c>
      <c r="D23" s="1" t="s">
        <v>1999</v>
      </c>
      <c r="E23" s="1" t="s">
        <v>2178</v>
      </c>
      <c r="F23" s="4">
        <v>603000</v>
      </c>
      <c r="G23" s="4">
        <v>5275.04</v>
      </c>
      <c r="H23" s="4">
        <v>2.4900000000000002</v>
      </c>
    </row>
    <row r="24" spans="2:8">
      <c r="B24" s="1" t="s">
        <v>2757</v>
      </c>
      <c r="C24" s="9" t="s">
        <v>1732</v>
      </c>
      <c r="D24" s="1" t="s">
        <v>1999</v>
      </c>
      <c r="E24" s="1" t="s">
        <v>2179</v>
      </c>
      <c r="F24" s="4">
        <v>55452</v>
      </c>
      <c r="G24" s="4">
        <v>5125.71</v>
      </c>
      <c r="H24" s="4">
        <v>2.42</v>
      </c>
    </row>
    <row r="25" spans="2:8">
      <c r="B25" s="1" t="s">
        <v>2762</v>
      </c>
      <c r="C25" s="9" t="s">
        <v>1732</v>
      </c>
      <c r="D25" s="1" t="s">
        <v>1992</v>
      </c>
      <c r="E25" s="1" t="s">
        <v>2008</v>
      </c>
      <c r="F25" s="4">
        <v>378000</v>
      </c>
      <c r="G25" s="4">
        <v>5085.2299999999996</v>
      </c>
      <c r="H25" s="4">
        <v>2.4</v>
      </c>
    </row>
    <row r="26" spans="2:8">
      <c r="B26" s="1" t="s">
        <v>2766</v>
      </c>
      <c r="C26" s="9" t="s">
        <v>1732</v>
      </c>
      <c r="D26" s="1" t="s">
        <v>2052</v>
      </c>
      <c r="E26" s="1" t="s">
        <v>2180</v>
      </c>
      <c r="F26" s="4">
        <v>63000</v>
      </c>
      <c r="G26" s="4">
        <v>4853.5200000000004</v>
      </c>
      <c r="H26" s="4">
        <v>2.29</v>
      </c>
    </row>
    <row r="27" spans="2:8">
      <c r="B27" s="1" t="s">
        <v>2758</v>
      </c>
      <c r="C27" s="9" t="s">
        <v>1732</v>
      </c>
      <c r="D27" s="1" t="s">
        <v>2181</v>
      </c>
      <c r="E27" s="1" t="s">
        <v>2182</v>
      </c>
      <c r="F27" s="4">
        <v>378000</v>
      </c>
      <c r="G27" s="4">
        <v>4826.68</v>
      </c>
      <c r="H27" s="4">
        <v>2.2799999999999998</v>
      </c>
    </row>
    <row r="28" spans="2:8">
      <c r="B28" s="1" t="s">
        <v>2761</v>
      </c>
      <c r="C28" s="9" t="s">
        <v>1732</v>
      </c>
      <c r="D28" s="1" t="s">
        <v>2001</v>
      </c>
      <c r="E28" s="1" t="s">
        <v>2003</v>
      </c>
      <c r="F28" s="4">
        <v>151000</v>
      </c>
      <c r="G28" s="4">
        <v>4799.84</v>
      </c>
      <c r="H28" s="4">
        <v>2.27</v>
      </c>
    </row>
    <row r="29" spans="2:8">
      <c r="B29" s="1" t="s">
        <v>2760</v>
      </c>
      <c r="C29" s="9" t="s">
        <v>1732</v>
      </c>
      <c r="D29" s="1" t="s">
        <v>1992</v>
      </c>
      <c r="E29" s="1" t="s">
        <v>2183</v>
      </c>
      <c r="F29" s="4">
        <v>1933200</v>
      </c>
      <c r="G29" s="4">
        <v>4700.58</v>
      </c>
      <c r="H29" s="4">
        <v>2.2200000000000002</v>
      </c>
    </row>
    <row r="30" spans="2:8">
      <c r="B30" s="1" t="s">
        <v>2777</v>
      </c>
      <c r="C30" s="9" t="s">
        <v>1732</v>
      </c>
      <c r="D30" s="1" t="s">
        <v>2106</v>
      </c>
      <c r="E30" s="1" t="s">
        <v>2184</v>
      </c>
      <c r="F30" s="4">
        <v>342000</v>
      </c>
      <c r="G30" s="4">
        <v>4683.3500000000004</v>
      </c>
      <c r="H30" s="4">
        <v>2.21</v>
      </c>
    </row>
    <row r="31" spans="2:8">
      <c r="B31" s="1" t="s">
        <v>2763</v>
      </c>
      <c r="C31" s="9" t="s">
        <v>1732</v>
      </c>
      <c r="D31" s="1" t="s">
        <v>2001</v>
      </c>
      <c r="E31" s="1" t="s">
        <v>2185</v>
      </c>
      <c r="F31" s="4">
        <v>216000</v>
      </c>
      <c r="G31" s="4">
        <v>4510.7299999999996</v>
      </c>
      <c r="H31" s="4">
        <v>2.13</v>
      </c>
    </row>
    <row r="32" spans="2:8">
      <c r="B32" s="1" t="s">
        <v>2759</v>
      </c>
      <c r="C32" s="9" t="s">
        <v>1732</v>
      </c>
      <c r="D32" s="1" t="s">
        <v>2120</v>
      </c>
      <c r="E32" s="1" t="s">
        <v>2186</v>
      </c>
      <c r="F32" s="4">
        <v>383000</v>
      </c>
      <c r="G32" s="4">
        <v>4461.95</v>
      </c>
      <c r="H32" s="4">
        <v>2.11</v>
      </c>
    </row>
    <row r="33" spans="2:8">
      <c r="B33" s="1" t="s">
        <v>2765</v>
      </c>
      <c r="C33" s="9" t="s">
        <v>1732</v>
      </c>
      <c r="D33" s="1" t="s">
        <v>1999</v>
      </c>
      <c r="E33" s="1" t="s">
        <v>2187</v>
      </c>
      <c r="F33" s="4">
        <v>409185</v>
      </c>
      <c r="G33" s="4">
        <v>4422.0600000000004</v>
      </c>
      <c r="H33" s="4">
        <v>2.09</v>
      </c>
    </row>
    <row r="34" spans="2:8">
      <c r="B34" s="1" t="s">
        <v>2755</v>
      </c>
      <c r="C34" s="9" t="s">
        <v>1732</v>
      </c>
      <c r="D34" s="1" t="s">
        <v>2145</v>
      </c>
      <c r="E34" s="1" t="s">
        <v>2188</v>
      </c>
      <c r="F34" s="4">
        <v>171246</v>
      </c>
      <c r="G34" s="4">
        <v>4404.62</v>
      </c>
      <c r="H34" s="4">
        <v>2.08</v>
      </c>
    </row>
    <row r="35" spans="2:8">
      <c r="B35" s="1" t="s">
        <v>2771</v>
      </c>
      <c r="C35" s="9" t="s">
        <v>1732</v>
      </c>
      <c r="D35" s="1" t="s">
        <v>2098</v>
      </c>
      <c r="E35" s="1" t="s">
        <v>2189</v>
      </c>
      <c r="F35" s="4">
        <v>179665</v>
      </c>
      <c r="G35" s="4">
        <v>4110.74</v>
      </c>
      <c r="H35" s="4">
        <v>1.94</v>
      </c>
    </row>
    <row r="36" spans="2:8">
      <c r="B36" s="1" t="s">
        <v>2768</v>
      </c>
      <c r="C36" s="9" t="s">
        <v>1732</v>
      </c>
      <c r="D36" s="1" t="s">
        <v>2060</v>
      </c>
      <c r="E36" s="1" t="s">
        <v>2190</v>
      </c>
      <c r="F36" s="4">
        <v>108000</v>
      </c>
      <c r="G36" s="4">
        <v>4046.44</v>
      </c>
      <c r="H36" s="4">
        <v>1.91</v>
      </c>
    </row>
    <row r="37" spans="2:8">
      <c r="B37" s="1" t="s">
        <v>2764</v>
      </c>
      <c r="C37" s="9" t="s">
        <v>1732</v>
      </c>
      <c r="D37" s="1" t="s">
        <v>2024</v>
      </c>
      <c r="E37" s="1" t="s">
        <v>2191</v>
      </c>
      <c r="F37" s="4">
        <v>1044000</v>
      </c>
      <c r="G37" s="4">
        <v>3987.04</v>
      </c>
      <c r="H37" s="4">
        <v>1.88</v>
      </c>
    </row>
    <row r="38" spans="2:8">
      <c r="B38" s="1" t="s">
        <v>2054</v>
      </c>
      <c r="C38" s="9" t="s">
        <v>1732</v>
      </c>
      <c r="D38" s="1" t="s">
        <v>2055</v>
      </c>
      <c r="E38" s="1" t="s">
        <v>2056</v>
      </c>
      <c r="F38" s="4">
        <v>540000</v>
      </c>
      <c r="G38" s="4">
        <v>3945.24</v>
      </c>
      <c r="H38" s="4">
        <v>1.86</v>
      </c>
    </row>
    <row r="39" spans="2:8">
      <c r="B39" s="1" t="s">
        <v>2769</v>
      </c>
      <c r="C39" s="9" t="s">
        <v>1732</v>
      </c>
      <c r="D39" s="1" t="s">
        <v>2009</v>
      </c>
      <c r="E39" s="1" t="s">
        <v>2192</v>
      </c>
      <c r="F39" s="4">
        <v>252000</v>
      </c>
      <c r="G39" s="4">
        <v>3884.58</v>
      </c>
      <c r="H39" s="4">
        <v>1.83</v>
      </c>
    </row>
    <row r="40" spans="2:8">
      <c r="B40" s="1" t="s">
        <v>2772</v>
      </c>
      <c r="C40" s="9" t="s">
        <v>1732</v>
      </c>
      <c r="D40" s="1" t="s">
        <v>2038</v>
      </c>
      <c r="E40" s="1" t="s">
        <v>2039</v>
      </c>
      <c r="F40" s="4">
        <v>764663</v>
      </c>
      <c r="G40" s="4">
        <v>3313.67</v>
      </c>
      <c r="H40" s="4">
        <v>1.57</v>
      </c>
    </row>
    <row r="41" spans="2:8">
      <c r="B41" s="1" t="s">
        <v>2773</v>
      </c>
      <c r="C41" s="9" t="s">
        <v>1732</v>
      </c>
      <c r="D41" s="1" t="s">
        <v>2048</v>
      </c>
      <c r="E41" s="1" t="s">
        <v>2193</v>
      </c>
      <c r="F41" s="4">
        <v>81000</v>
      </c>
      <c r="G41" s="4">
        <v>3265.03</v>
      </c>
      <c r="H41" s="4">
        <v>1.54</v>
      </c>
    </row>
    <row r="42" spans="2:8">
      <c r="B42" s="1" t="s">
        <v>2776</v>
      </c>
      <c r="C42" s="9" t="s">
        <v>1732</v>
      </c>
      <c r="D42" s="1" t="s">
        <v>2060</v>
      </c>
      <c r="E42" s="1" t="s">
        <v>2194</v>
      </c>
      <c r="F42" s="4">
        <v>285168</v>
      </c>
      <c r="G42" s="4">
        <v>3218.98</v>
      </c>
      <c r="H42" s="4">
        <v>1.52</v>
      </c>
    </row>
    <row r="43" spans="2:8">
      <c r="B43" s="1" t="s">
        <v>2782</v>
      </c>
      <c r="C43" s="9" t="s">
        <v>1732</v>
      </c>
      <c r="D43" s="1" t="s">
        <v>2015</v>
      </c>
      <c r="E43" s="1" t="s">
        <v>2195</v>
      </c>
      <c r="F43" s="4">
        <v>67000</v>
      </c>
      <c r="G43" s="4">
        <v>3145.18</v>
      </c>
      <c r="H43" s="4">
        <v>1.49</v>
      </c>
    </row>
    <row r="44" spans="2:8">
      <c r="B44" s="1" t="s">
        <v>2774</v>
      </c>
      <c r="C44" s="9" t="s">
        <v>1732</v>
      </c>
      <c r="D44" s="1" t="s">
        <v>2111</v>
      </c>
      <c r="E44" s="1" t="s">
        <v>2196</v>
      </c>
      <c r="F44" s="4">
        <v>216000</v>
      </c>
      <c r="G44" s="4">
        <v>3135.24</v>
      </c>
      <c r="H44" s="4">
        <v>1.48</v>
      </c>
    </row>
    <row r="45" spans="2:8">
      <c r="B45" s="1" t="s">
        <v>2767</v>
      </c>
      <c r="C45" s="9" t="s">
        <v>1732</v>
      </c>
      <c r="D45" s="1" t="s">
        <v>2060</v>
      </c>
      <c r="E45" s="1" t="s">
        <v>2197</v>
      </c>
      <c r="F45" s="4">
        <v>20089</v>
      </c>
      <c r="G45" s="4">
        <v>3112.59</v>
      </c>
      <c r="H45" s="4">
        <v>1.47</v>
      </c>
    </row>
    <row r="46" spans="2:8">
      <c r="B46" s="1" t="s">
        <v>2780</v>
      </c>
      <c r="C46" s="9" t="s">
        <v>1732</v>
      </c>
      <c r="D46" s="1" t="s">
        <v>2052</v>
      </c>
      <c r="E46" s="1" t="s">
        <v>2088</v>
      </c>
      <c r="F46" s="4">
        <v>275000</v>
      </c>
      <c r="G46" s="4">
        <v>3076.15</v>
      </c>
      <c r="H46" s="4">
        <v>1.45</v>
      </c>
    </row>
    <row r="47" spans="2:8">
      <c r="B47" s="1" t="s">
        <v>2770</v>
      </c>
      <c r="C47" s="9" t="s">
        <v>1732</v>
      </c>
      <c r="D47" s="1" t="s">
        <v>2060</v>
      </c>
      <c r="E47" s="1" t="s">
        <v>2198</v>
      </c>
      <c r="F47" s="4">
        <v>201000</v>
      </c>
      <c r="G47" s="4">
        <v>3002.74</v>
      </c>
      <c r="H47" s="4">
        <v>1.42</v>
      </c>
    </row>
    <row r="48" spans="2:8">
      <c r="B48" s="1" t="s">
        <v>2085</v>
      </c>
      <c r="C48" s="9" t="s">
        <v>1732</v>
      </c>
      <c r="D48" s="1" t="s">
        <v>2086</v>
      </c>
      <c r="E48" s="1" t="s">
        <v>2087</v>
      </c>
      <c r="F48" s="4">
        <v>253496</v>
      </c>
      <c r="G48" s="4">
        <v>2800.88</v>
      </c>
      <c r="H48" s="4">
        <v>1.32</v>
      </c>
    </row>
    <row r="49" spans="2:8">
      <c r="B49" s="1" t="s">
        <v>2778</v>
      </c>
      <c r="C49" s="9" t="s">
        <v>1732</v>
      </c>
      <c r="D49" s="1" t="s">
        <v>1999</v>
      </c>
      <c r="E49" s="1" t="s">
        <v>2022</v>
      </c>
      <c r="F49" s="4">
        <v>200600</v>
      </c>
      <c r="G49" s="4">
        <v>2502.69</v>
      </c>
      <c r="H49" s="4">
        <v>1.18</v>
      </c>
    </row>
    <row r="50" spans="2:8">
      <c r="B50" s="1" t="s">
        <v>2781</v>
      </c>
      <c r="C50" s="9" t="s">
        <v>1732</v>
      </c>
      <c r="D50" s="1" t="s">
        <v>2001</v>
      </c>
      <c r="E50" s="1" t="s">
        <v>2199</v>
      </c>
      <c r="F50" s="4">
        <v>900000</v>
      </c>
      <c r="G50" s="4">
        <v>2425.5</v>
      </c>
      <c r="H50" s="4">
        <v>1.1499999999999999</v>
      </c>
    </row>
    <row r="51" spans="2:8">
      <c r="B51" s="1" t="s">
        <v>2779</v>
      </c>
      <c r="C51" s="9" t="s">
        <v>1732</v>
      </c>
      <c r="D51" s="1" t="s">
        <v>2004</v>
      </c>
      <c r="E51" s="1" t="s">
        <v>2200</v>
      </c>
      <c r="F51" s="4">
        <v>162000</v>
      </c>
      <c r="G51" s="4">
        <v>2318.87</v>
      </c>
      <c r="H51" s="4">
        <v>1.1000000000000001</v>
      </c>
    </row>
    <row r="52" spans="2:8">
      <c r="B52" s="1" t="s">
        <v>2775</v>
      </c>
      <c r="C52" s="9" t="s">
        <v>1732</v>
      </c>
      <c r="D52" s="1" t="s">
        <v>1992</v>
      </c>
      <c r="E52" s="1" t="s">
        <v>1996</v>
      </c>
      <c r="F52" s="4">
        <v>108000</v>
      </c>
      <c r="G52" s="4">
        <v>2270.38</v>
      </c>
      <c r="H52" s="4">
        <v>1.07</v>
      </c>
    </row>
    <row r="53" spans="2:8">
      <c r="B53" s="1" t="s">
        <v>2785</v>
      </c>
      <c r="C53" s="9" t="s">
        <v>1732</v>
      </c>
      <c r="D53" s="1" t="s">
        <v>2060</v>
      </c>
      <c r="E53" s="1" t="s">
        <v>2201</v>
      </c>
      <c r="F53" s="4">
        <v>810000</v>
      </c>
      <c r="G53" s="4">
        <v>2266.79</v>
      </c>
      <c r="H53" s="4">
        <v>1.07</v>
      </c>
    </row>
    <row r="54" spans="2:8">
      <c r="B54" s="1" t="s">
        <v>3175</v>
      </c>
      <c r="C54" s="9" t="s">
        <v>1732</v>
      </c>
      <c r="D54" s="1" t="s">
        <v>2009</v>
      </c>
      <c r="E54" s="1" t="s">
        <v>2202</v>
      </c>
      <c r="F54" s="4">
        <v>279000</v>
      </c>
      <c r="G54" s="4">
        <v>2225.16</v>
      </c>
      <c r="H54" s="4">
        <v>1.05</v>
      </c>
    </row>
    <row r="55" spans="2:8">
      <c r="B55" s="1" t="s">
        <v>3176</v>
      </c>
      <c r="C55" s="9" t="s">
        <v>1732</v>
      </c>
      <c r="D55" s="1" t="s">
        <v>2055</v>
      </c>
      <c r="E55" s="1" t="s">
        <v>2203</v>
      </c>
      <c r="F55" s="4">
        <v>171000</v>
      </c>
      <c r="G55" s="4">
        <v>2174.44</v>
      </c>
      <c r="H55" s="4">
        <v>1.03</v>
      </c>
    </row>
    <row r="56" spans="2:8">
      <c r="B56" s="1" t="s">
        <v>2204</v>
      </c>
      <c r="C56" s="9" t="s">
        <v>1732</v>
      </c>
      <c r="D56" s="1" t="s">
        <v>1992</v>
      </c>
      <c r="E56" s="1" t="s">
        <v>2205</v>
      </c>
      <c r="F56" s="4">
        <v>756000</v>
      </c>
      <c r="G56" s="4">
        <v>2104.6999999999998</v>
      </c>
      <c r="H56" s="4">
        <v>0.99</v>
      </c>
    </row>
    <row r="57" spans="2:8">
      <c r="B57" s="1" t="s">
        <v>2784</v>
      </c>
      <c r="C57" s="9" t="s">
        <v>1732</v>
      </c>
      <c r="D57" s="1" t="s">
        <v>2206</v>
      </c>
      <c r="E57" s="1" t="s">
        <v>2207</v>
      </c>
      <c r="F57" s="4">
        <v>275000</v>
      </c>
      <c r="G57" s="4">
        <v>2012.59</v>
      </c>
      <c r="H57" s="4">
        <v>0.95</v>
      </c>
    </row>
    <row r="58" spans="2:8">
      <c r="B58" s="1" t="s">
        <v>2786</v>
      </c>
      <c r="C58" s="9" t="s">
        <v>1732</v>
      </c>
      <c r="D58" s="1" t="s">
        <v>2055</v>
      </c>
      <c r="E58" s="1" t="s">
        <v>2208</v>
      </c>
      <c r="F58" s="4">
        <v>292000</v>
      </c>
      <c r="G58" s="4">
        <v>1936.69</v>
      </c>
      <c r="H58" s="4">
        <v>0.91</v>
      </c>
    </row>
    <row r="59" spans="2:8">
      <c r="B59" s="1" t="s">
        <v>3177</v>
      </c>
      <c r="C59" s="9" t="s">
        <v>1732</v>
      </c>
      <c r="D59" s="1" t="s">
        <v>2098</v>
      </c>
      <c r="E59" s="1" t="s">
        <v>2209</v>
      </c>
      <c r="F59" s="4">
        <v>331241</v>
      </c>
      <c r="G59" s="4">
        <v>1465.58</v>
      </c>
      <c r="H59" s="4">
        <v>0.69</v>
      </c>
    </row>
    <row r="60" spans="2:8">
      <c r="B60" s="1" t="s">
        <v>3178</v>
      </c>
      <c r="C60" s="9" t="s">
        <v>1732</v>
      </c>
      <c r="D60" s="1" t="s">
        <v>2081</v>
      </c>
      <c r="E60" s="1" t="s">
        <v>2210</v>
      </c>
      <c r="F60" s="4">
        <v>32750</v>
      </c>
      <c r="G60" s="4">
        <v>1453.18</v>
      </c>
      <c r="H60" s="4">
        <v>0.69</v>
      </c>
    </row>
    <row r="61" spans="2:8">
      <c r="B61" s="1" t="s">
        <v>2062</v>
      </c>
      <c r="C61" s="9" t="s">
        <v>1732</v>
      </c>
      <c r="D61" s="1" t="s">
        <v>2060</v>
      </c>
      <c r="E61" s="1" t="s">
        <v>2063</v>
      </c>
      <c r="F61" s="4">
        <v>4492</v>
      </c>
      <c r="G61" s="4">
        <v>74.73</v>
      </c>
      <c r="H61" s="4">
        <v>0.04</v>
      </c>
    </row>
    <row r="62" spans="2:8" ht="13">
      <c r="B62" s="2" t="s">
        <v>1744</v>
      </c>
      <c r="C62" s="12"/>
      <c r="D62" s="2"/>
      <c r="E62" s="2"/>
      <c r="F62" s="14"/>
      <c r="G62" s="14">
        <f>SUM(G12:G61)</f>
        <v>203259.8</v>
      </c>
      <c r="H62" s="14">
        <f>SUM(H12:H61)</f>
        <v>95.989999999999966</v>
      </c>
    </row>
    <row r="63" spans="2:8" ht="13">
      <c r="B63" s="2" t="s">
        <v>1736</v>
      </c>
      <c r="C63" s="12"/>
      <c r="D63" s="2"/>
      <c r="E63" s="2"/>
      <c r="F63" s="14"/>
      <c r="G63" s="14">
        <v>5173.58</v>
      </c>
      <c r="H63" s="14">
        <v>2.44</v>
      </c>
    </row>
    <row r="64" spans="2:8" ht="13">
      <c r="B64" s="2" t="s">
        <v>1737</v>
      </c>
      <c r="C64" s="12"/>
      <c r="D64" s="2"/>
      <c r="E64" s="2"/>
      <c r="F64" s="14"/>
      <c r="G64" s="14">
        <v>208433.37999999998</v>
      </c>
      <c r="H64" s="14">
        <v>98.43</v>
      </c>
    </row>
    <row r="65" spans="2:8" ht="13">
      <c r="B65" s="2" t="s">
        <v>1971</v>
      </c>
      <c r="C65" s="12"/>
      <c r="D65" s="2"/>
      <c r="E65" s="2"/>
      <c r="F65" s="14"/>
      <c r="G65" s="14">
        <v>3281.8913518000209</v>
      </c>
      <c r="H65" s="14">
        <v>1.5699999999999932</v>
      </c>
    </row>
    <row r="66" spans="2:8" ht="13">
      <c r="B66" s="2" t="s">
        <v>1746</v>
      </c>
      <c r="C66" s="12"/>
      <c r="D66" s="2"/>
      <c r="E66" s="2"/>
      <c r="F66" s="14"/>
      <c r="G66" s="14">
        <v>211715.27135180001</v>
      </c>
      <c r="H66" s="14">
        <v>100</v>
      </c>
    </row>
    <row r="67" spans="2:8">
      <c r="B67" s="1" t="s">
        <v>1747</v>
      </c>
    </row>
    <row r="68" spans="2:8" ht="13">
      <c r="B68" s="2" t="s">
        <v>1748</v>
      </c>
    </row>
    <row r="69" spans="2:8" ht="13">
      <c r="B69" s="2" t="s">
        <v>1749</v>
      </c>
      <c r="C69" s="9" t="s">
        <v>1750</v>
      </c>
    </row>
    <row r="70" spans="2:8" ht="13">
      <c r="B70" s="2" t="s">
        <v>1753</v>
      </c>
      <c r="C70" s="9" t="s">
        <v>1752</v>
      </c>
    </row>
    <row r="71" spans="2:8" ht="13">
      <c r="B71" s="2" t="s">
        <v>1754</v>
      </c>
      <c r="C71" s="9" t="s">
        <v>1752</v>
      </c>
    </row>
    <row r="72" spans="2:8" ht="13">
      <c r="B72" s="2" t="s">
        <v>1755</v>
      </c>
      <c r="C72" s="9" t="s">
        <v>1756</v>
      </c>
    </row>
    <row r="73" spans="2:8" ht="13">
      <c r="B73" s="2" t="s">
        <v>2211</v>
      </c>
      <c r="C73" s="12"/>
    </row>
    <row r="74" spans="2:8" ht="13">
      <c r="B74" s="2" t="s">
        <v>2212</v>
      </c>
      <c r="C74" s="12"/>
    </row>
    <row r="75" spans="2:8" ht="13">
      <c r="B75" s="2" t="s">
        <v>2213</v>
      </c>
      <c r="C75" s="12"/>
    </row>
    <row r="76" spans="2:8" ht="13">
      <c r="B76" s="2" t="s">
        <v>2214</v>
      </c>
      <c r="C76" s="12"/>
    </row>
    <row r="77" spans="2:8" ht="13">
      <c r="B77" s="2" t="s">
        <v>2215</v>
      </c>
      <c r="C77" s="12"/>
    </row>
    <row r="78" spans="2:8">
      <c r="B78" s="1" t="s">
        <v>1766</v>
      </c>
    </row>
    <row r="79" spans="2:8">
      <c r="B79" s="1" t="s">
        <v>1974</v>
      </c>
    </row>
    <row r="82" spans="2:6" ht="14.5">
      <c r="B82" s="43" t="s">
        <v>4109</v>
      </c>
      <c r="C82" s="45"/>
    </row>
    <row r="83" spans="2:6" ht="14.5">
      <c r="B83" s="43" t="s">
        <v>4108</v>
      </c>
      <c r="C83" s="46" t="s">
        <v>1975</v>
      </c>
    </row>
    <row r="84" spans="2:6" ht="14.5">
      <c r="B84" s="16" t="s">
        <v>1976</v>
      </c>
      <c r="C84" s="17" t="s">
        <v>2586</v>
      </c>
    </row>
    <row r="85" spans="2:6" ht="14.5">
      <c r="B85" s="16" t="s">
        <v>1977</v>
      </c>
      <c r="C85" s="17" t="s">
        <v>2586</v>
      </c>
    </row>
    <row r="86" spans="2:6" ht="14.5">
      <c r="B86" s="16" t="s">
        <v>1978</v>
      </c>
      <c r="C86" s="17" t="s">
        <v>2586</v>
      </c>
    </row>
    <row r="87" spans="2:6" ht="14.5">
      <c r="B87" s="16" t="s">
        <v>1979</v>
      </c>
      <c r="C87" s="17" t="s">
        <v>2586</v>
      </c>
    </row>
    <row r="88" spans="2:6" ht="14.5">
      <c r="B88" s="16" t="s">
        <v>1980</v>
      </c>
      <c r="C88" s="17" t="s">
        <v>2586</v>
      </c>
    </row>
    <row r="89" spans="2:6" ht="14.5">
      <c r="B89" s="16" t="s">
        <v>1981</v>
      </c>
      <c r="C89" s="17" t="s">
        <v>2586</v>
      </c>
    </row>
    <row r="90" spans="2:6" ht="14.5">
      <c r="B90" s="43" t="s">
        <v>1982</v>
      </c>
      <c r="C90" s="45" t="s">
        <v>2586</v>
      </c>
    </row>
    <row r="92" spans="2:6" ht="14.5">
      <c r="B92" s="16" t="s">
        <v>1775</v>
      </c>
      <c r="C92" s="17"/>
      <c r="D92" s="16"/>
    </row>
    <row r="93" spans="2:6" ht="29">
      <c r="B93" s="19" t="s">
        <v>1776</v>
      </c>
      <c r="C93" s="18" t="s">
        <v>1777</v>
      </c>
      <c r="D93" s="19" t="s">
        <v>1778</v>
      </c>
    </row>
    <row r="94" spans="2:6" ht="14.5">
      <c r="B94" s="16" t="s">
        <v>1752</v>
      </c>
      <c r="C94" s="17" t="s">
        <v>1752</v>
      </c>
      <c r="D94" s="16" t="s">
        <v>1752</v>
      </c>
    </row>
    <row r="96" spans="2:6" ht="13">
      <c r="B96" s="20" t="s">
        <v>1779</v>
      </c>
      <c r="C96" s="21">
        <v>45961</v>
      </c>
      <c r="D96" s="22"/>
      <c r="E96" s="23"/>
      <c r="F96" s="24"/>
    </row>
    <row r="97" spans="2:7" ht="13">
      <c r="B97" s="20" t="s">
        <v>1780</v>
      </c>
      <c r="C97" s="25" t="s">
        <v>1781</v>
      </c>
      <c r="D97" s="20" t="s">
        <v>1782</v>
      </c>
      <c r="E97" s="26" t="s">
        <v>1783</v>
      </c>
      <c r="F97" s="27" t="s">
        <v>1784</v>
      </c>
      <c r="G97" s="14"/>
    </row>
    <row r="98" spans="2:7">
      <c r="B98" s="28" t="s">
        <v>1752</v>
      </c>
      <c r="C98" s="29" t="s">
        <v>1752</v>
      </c>
      <c r="D98" s="28" t="s">
        <v>1752</v>
      </c>
      <c r="E98" s="30" t="s">
        <v>1752</v>
      </c>
      <c r="F98" s="31" t="s">
        <v>1752</v>
      </c>
    </row>
    <row r="101" spans="2:7" ht="13">
      <c r="B101" s="2" t="s">
        <v>1785</v>
      </c>
    </row>
    <row r="102" spans="2:7" ht="13">
      <c r="B102" s="2"/>
    </row>
    <row r="103" spans="2:7" ht="13">
      <c r="B103" s="2" t="s">
        <v>1786</v>
      </c>
    </row>
    <row r="104" spans="2:7" ht="13">
      <c r="B104" s="20" t="s">
        <v>1787</v>
      </c>
      <c r="C104" s="25" t="s">
        <v>1788</v>
      </c>
      <c r="D104" s="2"/>
    </row>
    <row r="105" spans="2:7">
      <c r="B105" s="22" t="s">
        <v>1752</v>
      </c>
      <c r="C105" s="32" t="s">
        <v>1752</v>
      </c>
    </row>
    <row r="107" spans="2:7" ht="13">
      <c r="B107" s="20" t="s">
        <v>1789</v>
      </c>
      <c r="C107" s="25" t="s">
        <v>1788</v>
      </c>
    </row>
    <row r="108" spans="2:7">
      <c r="B108" s="22" t="s">
        <v>1752</v>
      </c>
      <c r="C108" s="32" t="s">
        <v>1752</v>
      </c>
    </row>
    <row r="110" spans="2:7" ht="13">
      <c r="B110" s="20" t="s">
        <v>1752</v>
      </c>
      <c r="C110" s="25" t="s">
        <v>1752</v>
      </c>
    </row>
    <row r="111" spans="2:7">
      <c r="B111" s="22" t="s">
        <v>1752</v>
      </c>
      <c r="C111" s="32" t="s">
        <v>1752</v>
      </c>
    </row>
    <row r="113" spans="2:7" ht="13">
      <c r="B113" s="26" t="s">
        <v>1790</v>
      </c>
      <c r="C113" s="25" t="s">
        <v>1791</v>
      </c>
    </row>
    <row r="114" spans="2:7">
      <c r="B114" s="23" t="s">
        <v>1752</v>
      </c>
      <c r="C114" s="32" t="s">
        <v>1752</v>
      </c>
    </row>
    <row r="116" spans="2:7" ht="13">
      <c r="B116" s="20" t="s">
        <v>1792</v>
      </c>
      <c r="C116" s="25" t="s">
        <v>1752</v>
      </c>
    </row>
    <row r="118" spans="2:7" ht="13">
      <c r="B118" s="20" t="s">
        <v>1793</v>
      </c>
      <c r="C118" s="21">
        <v>45961</v>
      </c>
      <c r="D118" s="22"/>
      <c r="E118" s="23"/>
      <c r="F118" s="24"/>
    </row>
    <row r="119" spans="2:7" ht="13">
      <c r="B119" s="20" t="s">
        <v>1780</v>
      </c>
      <c r="C119" s="25" t="s">
        <v>1781</v>
      </c>
      <c r="D119" s="20" t="s">
        <v>1782</v>
      </c>
      <c r="E119" s="26" t="s">
        <v>1783</v>
      </c>
      <c r="F119" s="27" t="s">
        <v>1784</v>
      </c>
      <c r="G119" s="14"/>
    </row>
    <row r="120" spans="2:7">
      <c r="B120" s="28" t="s">
        <v>1752</v>
      </c>
      <c r="C120" s="29" t="s">
        <v>1752</v>
      </c>
      <c r="D120" s="28" t="s">
        <v>1752</v>
      </c>
      <c r="E120" s="30" t="s">
        <v>1752</v>
      </c>
      <c r="F120" s="31" t="s">
        <v>1752</v>
      </c>
    </row>
    <row r="121" spans="2:7" ht="13">
      <c r="B121" s="2" t="s">
        <v>1785</v>
      </c>
    </row>
    <row r="122" spans="2:7" ht="13">
      <c r="B122" s="2"/>
    </row>
    <row r="123" spans="2:7" ht="13">
      <c r="B123" s="2" t="s">
        <v>1786</v>
      </c>
    </row>
    <row r="124" spans="2:7" ht="13">
      <c r="B124" s="20" t="s">
        <v>1787</v>
      </c>
      <c r="C124" s="25" t="s">
        <v>1788</v>
      </c>
      <c r="D124" s="2"/>
    </row>
    <row r="125" spans="2:7">
      <c r="B125" s="22" t="s">
        <v>1752</v>
      </c>
      <c r="C125" s="32" t="s">
        <v>1752</v>
      </c>
    </row>
    <row r="127" spans="2:7" ht="13">
      <c r="B127" s="20" t="s">
        <v>1789</v>
      </c>
      <c r="C127" s="25" t="s">
        <v>1788</v>
      </c>
    </row>
    <row r="128" spans="2:7">
      <c r="B128" s="22" t="s">
        <v>1752</v>
      </c>
      <c r="C128" s="32" t="s">
        <v>1752</v>
      </c>
    </row>
    <row r="130" spans="2:6" ht="13">
      <c r="B130" s="20" t="s">
        <v>1752</v>
      </c>
      <c r="C130" s="25" t="s">
        <v>1752</v>
      </c>
    </row>
    <row r="131" spans="2:6">
      <c r="B131" s="22" t="s">
        <v>1752</v>
      </c>
      <c r="C131" s="32" t="s">
        <v>1752</v>
      </c>
    </row>
    <row r="133" spans="2:6" ht="13">
      <c r="B133" s="26" t="s">
        <v>1790</v>
      </c>
      <c r="C133" s="25" t="s">
        <v>1791</v>
      </c>
    </row>
    <row r="134" spans="2:6">
      <c r="B134" s="23" t="s">
        <v>1752</v>
      </c>
      <c r="C134" s="32" t="s">
        <v>1752</v>
      </c>
    </row>
    <row r="136" spans="2:6" ht="13">
      <c r="B136" s="20" t="s">
        <v>1792</v>
      </c>
      <c r="C136" s="25" t="s">
        <v>1752</v>
      </c>
    </row>
    <row r="139" spans="2:6" ht="13">
      <c r="B139" s="2" t="s">
        <v>1794</v>
      </c>
    </row>
    <row r="141" spans="2:6" ht="13">
      <c r="B141" s="20" t="s">
        <v>1780</v>
      </c>
      <c r="C141" s="25" t="s">
        <v>1795</v>
      </c>
      <c r="D141" s="20" t="s">
        <v>1796</v>
      </c>
      <c r="E141" s="20" t="s">
        <v>1797</v>
      </c>
      <c r="F141" s="14"/>
    </row>
    <row r="142" spans="2:6">
      <c r="B142" s="22" t="s">
        <v>1752</v>
      </c>
      <c r="C142" s="32" t="s">
        <v>1752</v>
      </c>
      <c r="D142" s="22" t="s">
        <v>1752</v>
      </c>
      <c r="E142" s="22" t="s">
        <v>1752</v>
      </c>
    </row>
    <row r="145" spans="2:80" ht="13">
      <c r="B145" s="2" t="s">
        <v>1798</v>
      </c>
      <c r="C145" s="12" t="s">
        <v>1752</v>
      </c>
      <c r="D145" s="2"/>
      <c r="E145" s="2"/>
      <c r="F145" s="14"/>
      <c r="G145" s="14"/>
      <c r="H145" s="14"/>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row>
    <row r="147" spans="2:80" ht="13">
      <c r="B147" s="2" t="s">
        <v>1799</v>
      </c>
    </row>
    <row r="149" spans="2:80" ht="13">
      <c r="B149" s="20" t="s">
        <v>1800</v>
      </c>
      <c r="C149" s="25" t="s">
        <v>1788</v>
      </c>
      <c r="D149" s="2"/>
    </row>
    <row r="150" spans="2:80">
      <c r="B150" s="22" t="s">
        <v>1752</v>
      </c>
      <c r="C150" s="32" t="s">
        <v>1752</v>
      </c>
    </row>
    <row r="153" spans="2:80" ht="13">
      <c r="B153" s="20" t="s">
        <v>1801</v>
      </c>
      <c r="C153" s="25" t="s">
        <v>1802</v>
      </c>
      <c r="D153" s="2"/>
    </row>
    <row r="154" spans="2:80">
      <c r="B154" s="22" t="s">
        <v>1752</v>
      </c>
      <c r="C154" s="32" t="s">
        <v>1752</v>
      </c>
    </row>
    <row r="157" spans="2:80" ht="13">
      <c r="B157" s="2" t="s">
        <v>1803</v>
      </c>
    </row>
    <row r="160" spans="2:80" ht="13">
      <c r="B160" s="2" t="s">
        <v>1804</v>
      </c>
    </row>
    <row r="162" spans="2:80" ht="13">
      <c r="B162" s="20" t="s">
        <v>1780</v>
      </c>
      <c r="C162" s="25" t="s">
        <v>1805</v>
      </c>
      <c r="D162" s="20" t="s">
        <v>1795</v>
      </c>
      <c r="E162" s="20" t="s">
        <v>1796</v>
      </c>
      <c r="F162" s="27" t="s">
        <v>1797</v>
      </c>
      <c r="G162" s="14"/>
    </row>
    <row r="163" spans="2:80">
      <c r="B163" s="22" t="s">
        <v>1752</v>
      </c>
      <c r="C163" s="32" t="s">
        <v>1752</v>
      </c>
      <c r="D163" s="22" t="s">
        <v>1752</v>
      </c>
      <c r="E163" s="22" t="s">
        <v>1752</v>
      </c>
      <c r="F163" s="33" t="s">
        <v>1752</v>
      </c>
    </row>
    <row r="166" spans="2:80" ht="13">
      <c r="B166" s="2" t="s">
        <v>1798</v>
      </c>
      <c r="C166" s="12" t="s">
        <v>1752</v>
      </c>
      <c r="D166" s="2"/>
      <c r="E166" s="2"/>
      <c r="F166" s="14"/>
      <c r="G166" s="14"/>
      <c r="H166" s="14"/>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row>
    <row r="168" spans="2:80" ht="13">
      <c r="B168" s="2" t="s">
        <v>1799</v>
      </c>
    </row>
    <row r="170" spans="2:80" ht="13">
      <c r="B170" s="20" t="s">
        <v>1800</v>
      </c>
      <c r="C170" s="25" t="s">
        <v>1788</v>
      </c>
      <c r="D170" s="2"/>
    </row>
    <row r="171" spans="2:80">
      <c r="B171" s="22" t="s">
        <v>1752</v>
      </c>
      <c r="C171" s="32" t="s">
        <v>1752</v>
      </c>
    </row>
    <row r="174" spans="2:80" ht="13">
      <c r="B174" s="20" t="s">
        <v>1801</v>
      </c>
      <c r="C174" s="25" t="s">
        <v>1802</v>
      </c>
      <c r="D174" s="2"/>
    </row>
    <row r="175" spans="2:80">
      <c r="B175" s="22" t="s">
        <v>1752</v>
      </c>
      <c r="C175" s="32" t="s">
        <v>1752</v>
      </c>
    </row>
    <row r="178" spans="2:7" ht="13">
      <c r="B178" s="2" t="s">
        <v>1803</v>
      </c>
    </row>
    <row r="181" spans="2:7" ht="13">
      <c r="B181" s="2" t="s">
        <v>1806</v>
      </c>
    </row>
    <row r="182" spans="2:7" ht="13">
      <c r="B182" s="20" t="s">
        <v>1780</v>
      </c>
      <c r="C182" s="25" t="s">
        <v>1807</v>
      </c>
      <c r="D182" s="20" t="s">
        <v>1808</v>
      </c>
      <c r="E182" s="20" t="s">
        <v>1809</v>
      </c>
      <c r="F182" s="27" t="s">
        <v>1810</v>
      </c>
      <c r="G182" s="14"/>
    </row>
    <row r="183" spans="2:7">
      <c r="B183" s="22" t="s">
        <v>1752</v>
      </c>
      <c r="C183" s="32" t="s">
        <v>1752</v>
      </c>
      <c r="D183" s="22" t="s">
        <v>1752</v>
      </c>
      <c r="E183" s="22" t="s">
        <v>1752</v>
      </c>
      <c r="F183" s="33" t="s">
        <v>1752</v>
      </c>
    </row>
    <row r="184" spans="2:7">
      <c r="B184" s="1" t="s">
        <v>1811</v>
      </c>
    </row>
  </sheetData>
  <mergeCells count="3">
    <mergeCell ref="B1:E1"/>
    <mergeCell ref="C3:C6"/>
    <mergeCell ref="D3:D6"/>
  </mergeCells>
  <phoneticPr fontId="0" type="noConversion"/>
  <hyperlinks>
    <hyperlink ref="A1" location="Index!A1" display="Index" xr:uid="{9657E380-0A8B-48F0-8938-EB08071E1024}"/>
  </hyperlinks>
  <pageMargins left="0.7" right="0.7" top="0.75" bottom="0.75" header="0.3" footer="0.3"/>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2EB4C-A279-43CC-938D-3AB1205BB394}">
  <sheetPr codeName="Sheet12"/>
  <dimension ref="A1:CB206"/>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bestFit="1" customWidth="1"/>
    <col min="6" max="6" width="29" style="4" bestFit="1" customWidth="1"/>
    <col min="7" max="7" width="18.1796875" style="4" bestFit="1" customWidth="1"/>
    <col min="8" max="8" width="9.1796875" style="4" bestFit="1"/>
    <col min="9" max="16384" width="9.1796875" style="1"/>
  </cols>
  <sheetData>
    <row r="1" spans="1:9" ht="13">
      <c r="A1" s="3" t="s">
        <v>1578</v>
      </c>
      <c r="B1" s="226" t="s">
        <v>1701</v>
      </c>
      <c r="C1" s="226"/>
      <c r="D1" s="226"/>
      <c r="E1" s="226"/>
    </row>
    <row r="3" spans="1:9" ht="14.5">
      <c r="B3" s="5" t="s">
        <v>2216</v>
      </c>
      <c r="C3" s="232"/>
      <c r="D3" s="228"/>
      <c r="E3" s="6"/>
    </row>
    <row r="4" spans="1:9" ht="29">
      <c r="B4" s="7" t="s">
        <v>2173</v>
      </c>
      <c r="C4" s="232"/>
      <c r="D4" s="228"/>
      <c r="E4" s="6"/>
    </row>
    <row r="5" spans="1:9" ht="14.5">
      <c r="B5" s="7" t="s">
        <v>1720</v>
      </c>
      <c r="C5" s="232"/>
      <c r="D5" s="228"/>
      <c r="E5" s="6"/>
    </row>
    <row r="6" spans="1:9" ht="43.5">
      <c r="B6" s="7" t="s">
        <v>2217</v>
      </c>
      <c r="C6" s="232"/>
      <c r="D6" s="228"/>
      <c r="E6" s="6"/>
    </row>
    <row r="7" spans="1:9" ht="29">
      <c r="B7" s="7" t="s">
        <v>1723</v>
      </c>
      <c r="C7" s="8" t="s">
        <v>1724</v>
      </c>
      <c r="D7" s="8" t="s">
        <v>1725</v>
      </c>
      <c r="E7" s="6"/>
    </row>
    <row r="10" spans="1:9">
      <c r="B10" s="1" t="s">
        <v>1738</v>
      </c>
    </row>
    <row r="12" spans="1:9" ht="13">
      <c r="B12" s="10" t="s">
        <v>1726</v>
      </c>
      <c r="C12" s="11" t="s">
        <v>1727</v>
      </c>
      <c r="D12" s="10" t="s">
        <v>1728</v>
      </c>
      <c r="E12" s="10" t="s">
        <v>1729</v>
      </c>
      <c r="F12" s="13" t="s">
        <v>1739</v>
      </c>
      <c r="G12" s="13" t="s">
        <v>1740</v>
      </c>
      <c r="H12" s="13" t="s">
        <v>1741</v>
      </c>
      <c r="I12" s="2" t="s">
        <v>1742</v>
      </c>
    </row>
    <row r="13" spans="1:9" ht="13">
      <c r="B13" s="2" t="s">
        <v>1743</v>
      </c>
    </row>
    <row r="14" spans="1:9" ht="13">
      <c r="B14" s="2" t="s">
        <v>1731</v>
      </c>
    </row>
    <row r="15" spans="1:9">
      <c r="B15" s="1" t="s">
        <v>2747</v>
      </c>
      <c r="C15" s="9" t="s">
        <v>1732</v>
      </c>
      <c r="D15" s="1" t="s">
        <v>1992</v>
      </c>
      <c r="E15" s="1" t="s">
        <v>1993</v>
      </c>
      <c r="F15" s="4">
        <v>1214000</v>
      </c>
      <c r="G15" s="4">
        <v>11985.82</v>
      </c>
      <c r="H15" s="4">
        <v>5.5</v>
      </c>
    </row>
    <row r="16" spans="1:9">
      <c r="B16" s="1" t="s">
        <v>2748</v>
      </c>
      <c r="C16" s="9" t="s">
        <v>1732</v>
      </c>
      <c r="D16" s="1" t="s">
        <v>1997</v>
      </c>
      <c r="E16" s="1" t="s">
        <v>2175</v>
      </c>
      <c r="F16" s="4">
        <v>612000</v>
      </c>
      <c r="G16" s="4">
        <v>9096.77</v>
      </c>
      <c r="H16" s="4">
        <v>4.17</v>
      </c>
    </row>
    <row r="17" spans="2:8">
      <c r="B17" s="1" t="s">
        <v>2753</v>
      </c>
      <c r="C17" s="9" t="s">
        <v>1732</v>
      </c>
      <c r="D17" s="1" t="s">
        <v>2004</v>
      </c>
      <c r="E17" s="1" t="s">
        <v>2005</v>
      </c>
      <c r="F17" s="4">
        <v>266500</v>
      </c>
      <c r="G17" s="4">
        <v>8345.4500000000007</v>
      </c>
      <c r="H17" s="4">
        <v>3.83</v>
      </c>
    </row>
    <row r="18" spans="2:8">
      <c r="B18" s="1" t="s">
        <v>2749</v>
      </c>
      <c r="C18" s="9" t="s">
        <v>1732</v>
      </c>
      <c r="D18" s="1" t="s">
        <v>2081</v>
      </c>
      <c r="E18" s="1" t="s">
        <v>2176</v>
      </c>
      <c r="F18" s="4">
        <v>55455</v>
      </c>
      <c r="G18" s="4">
        <v>7696.04</v>
      </c>
      <c r="H18" s="4">
        <v>3.53</v>
      </c>
    </row>
    <row r="19" spans="2:8">
      <c r="B19" s="1" t="s">
        <v>2751</v>
      </c>
      <c r="C19" s="9" t="s">
        <v>1732</v>
      </c>
      <c r="D19" s="1" t="s">
        <v>2015</v>
      </c>
      <c r="E19" s="1" t="s">
        <v>2016</v>
      </c>
      <c r="F19" s="4">
        <v>2412000</v>
      </c>
      <c r="G19" s="4">
        <v>7664.13</v>
      </c>
      <c r="H19" s="4">
        <v>3.52</v>
      </c>
    </row>
    <row r="20" spans="2:8">
      <c r="B20" s="1" t="s">
        <v>2754</v>
      </c>
      <c r="C20" s="9" t="s">
        <v>1732</v>
      </c>
      <c r="D20" s="1" t="s">
        <v>1999</v>
      </c>
      <c r="E20" s="1" t="s">
        <v>2177</v>
      </c>
      <c r="F20" s="4">
        <v>297000</v>
      </c>
      <c r="G20" s="4">
        <v>7362.63</v>
      </c>
      <c r="H20" s="4">
        <v>3.38</v>
      </c>
    </row>
    <row r="21" spans="2:8">
      <c r="B21" s="1" t="s">
        <v>2750</v>
      </c>
      <c r="C21" s="9" t="s">
        <v>1732</v>
      </c>
      <c r="D21" s="1" t="s">
        <v>1994</v>
      </c>
      <c r="E21" s="1" t="s">
        <v>1995</v>
      </c>
      <c r="F21" s="4">
        <v>1620000</v>
      </c>
      <c r="G21" s="4">
        <v>6809.67</v>
      </c>
      <c r="H21" s="4">
        <v>3.12</v>
      </c>
    </row>
    <row r="22" spans="2:8">
      <c r="B22" s="1" t="s">
        <v>2752</v>
      </c>
      <c r="C22" s="9" t="s">
        <v>1732</v>
      </c>
      <c r="D22" s="1" t="s">
        <v>2009</v>
      </c>
      <c r="E22" s="1" t="s">
        <v>2026</v>
      </c>
      <c r="F22" s="4">
        <v>211500</v>
      </c>
      <c r="G22" s="4">
        <v>6467.67</v>
      </c>
      <c r="H22" s="4">
        <v>2.97</v>
      </c>
    </row>
    <row r="23" spans="2:8">
      <c r="B23" s="1" t="s">
        <v>2756</v>
      </c>
      <c r="C23" s="9" t="s">
        <v>1732</v>
      </c>
      <c r="D23" s="1" t="s">
        <v>1999</v>
      </c>
      <c r="E23" s="1" t="s">
        <v>2178</v>
      </c>
      <c r="F23" s="4">
        <v>531000</v>
      </c>
      <c r="G23" s="4">
        <v>4645.1899999999996</v>
      </c>
      <c r="H23" s="4">
        <v>2.13</v>
      </c>
    </row>
    <row r="24" spans="2:8">
      <c r="B24" s="1" t="s">
        <v>2757</v>
      </c>
      <c r="C24" s="9" t="s">
        <v>1732</v>
      </c>
      <c r="D24" s="1" t="s">
        <v>1999</v>
      </c>
      <c r="E24" s="1" t="s">
        <v>2179</v>
      </c>
      <c r="F24" s="4">
        <v>48052</v>
      </c>
      <c r="G24" s="4">
        <v>4441.6899999999996</v>
      </c>
      <c r="H24" s="4">
        <v>2.04</v>
      </c>
    </row>
    <row r="25" spans="2:8">
      <c r="B25" s="1" t="s">
        <v>2759</v>
      </c>
      <c r="C25" s="9" t="s">
        <v>1732</v>
      </c>
      <c r="D25" s="1" t="s">
        <v>2120</v>
      </c>
      <c r="E25" s="1" t="s">
        <v>2186</v>
      </c>
      <c r="F25" s="4">
        <v>374000</v>
      </c>
      <c r="G25" s="4">
        <v>4357.1000000000004</v>
      </c>
      <c r="H25" s="4">
        <v>2</v>
      </c>
    </row>
    <row r="26" spans="2:8">
      <c r="B26" s="1" t="s">
        <v>2758</v>
      </c>
      <c r="C26" s="9" t="s">
        <v>1732</v>
      </c>
      <c r="D26" s="1" t="s">
        <v>2181</v>
      </c>
      <c r="E26" s="1" t="s">
        <v>2182</v>
      </c>
      <c r="F26" s="4">
        <v>333000</v>
      </c>
      <c r="G26" s="4">
        <v>4252.08</v>
      </c>
      <c r="H26" s="4">
        <v>1.95</v>
      </c>
    </row>
    <row r="27" spans="2:8">
      <c r="B27" s="1" t="s">
        <v>2761</v>
      </c>
      <c r="C27" s="9" t="s">
        <v>1732</v>
      </c>
      <c r="D27" s="1" t="s">
        <v>2001</v>
      </c>
      <c r="E27" s="1" t="s">
        <v>2003</v>
      </c>
      <c r="F27" s="4">
        <v>133000</v>
      </c>
      <c r="G27" s="4">
        <v>4227.67</v>
      </c>
      <c r="H27" s="4">
        <v>1.94</v>
      </c>
    </row>
    <row r="28" spans="2:8">
      <c r="B28" s="1" t="s">
        <v>2766</v>
      </c>
      <c r="C28" s="9" t="s">
        <v>1732</v>
      </c>
      <c r="D28" s="1" t="s">
        <v>2052</v>
      </c>
      <c r="E28" s="1" t="s">
        <v>2180</v>
      </c>
      <c r="F28" s="4">
        <v>54000</v>
      </c>
      <c r="G28" s="4">
        <v>4160.16</v>
      </c>
      <c r="H28" s="4">
        <v>1.91</v>
      </c>
    </row>
    <row r="29" spans="2:8">
      <c r="B29" s="1" t="s">
        <v>2760</v>
      </c>
      <c r="C29" s="9" t="s">
        <v>1732</v>
      </c>
      <c r="D29" s="1" t="s">
        <v>1992</v>
      </c>
      <c r="E29" s="1" t="s">
        <v>2183</v>
      </c>
      <c r="F29" s="4">
        <v>1697400</v>
      </c>
      <c r="G29" s="4">
        <v>4127.2299999999996</v>
      </c>
      <c r="H29" s="4">
        <v>1.89</v>
      </c>
    </row>
    <row r="30" spans="2:8">
      <c r="B30" s="1" t="s">
        <v>2762</v>
      </c>
      <c r="C30" s="9" t="s">
        <v>1732</v>
      </c>
      <c r="D30" s="1" t="s">
        <v>1992</v>
      </c>
      <c r="E30" s="1" t="s">
        <v>2008</v>
      </c>
      <c r="F30" s="4">
        <v>306000</v>
      </c>
      <c r="G30" s="4">
        <v>4116.62</v>
      </c>
      <c r="H30" s="4">
        <v>1.89</v>
      </c>
    </row>
    <row r="31" spans="2:8">
      <c r="B31" s="1" t="s">
        <v>2763</v>
      </c>
      <c r="C31" s="9" t="s">
        <v>1732</v>
      </c>
      <c r="D31" s="1" t="s">
        <v>2001</v>
      </c>
      <c r="E31" s="1" t="s">
        <v>2185</v>
      </c>
      <c r="F31" s="4">
        <v>189000</v>
      </c>
      <c r="G31" s="4">
        <v>3946.89</v>
      </c>
      <c r="H31" s="4">
        <v>1.81</v>
      </c>
    </row>
    <row r="32" spans="2:8">
      <c r="B32" s="1" t="s">
        <v>2765</v>
      </c>
      <c r="C32" s="9" t="s">
        <v>1732</v>
      </c>
      <c r="D32" s="1" t="s">
        <v>1999</v>
      </c>
      <c r="E32" s="1" t="s">
        <v>2187</v>
      </c>
      <c r="F32" s="4">
        <v>355185</v>
      </c>
      <c r="G32" s="4">
        <v>3838.48</v>
      </c>
      <c r="H32" s="4">
        <v>1.76</v>
      </c>
    </row>
    <row r="33" spans="2:8">
      <c r="B33" s="1" t="s">
        <v>2777</v>
      </c>
      <c r="C33" s="9" t="s">
        <v>1732</v>
      </c>
      <c r="D33" s="1" t="s">
        <v>2106</v>
      </c>
      <c r="E33" s="1" t="s">
        <v>2184</v>
      </c>
      <c r="F33" s="4">
        <v>278100</v>
      </c>
      <c r="G33" s="4">
        <v>3808.3</v>
      </c>
      <c r="H33" s="4">
        <v>1.75</v>
      </c>
    </row>
    <row r="34" spans="2:8">
      <c r="B34" s="1" t="s">
        <v>2755</v>
      </c>
      <c r="C34" s="9" t="s">
        <v>1732</v>
      </c>
      <c r="D34" s="1" t="s">
        <v>2145</v>
      </c>
      <c r="E34" s="1" t="s">
        <v>2188</v>
      </c>
      <c r="F34" s="4">
        <v>146250</v>
      </c>
      <c r="G34" s="4">
        <v>3761.7</v>
      </c>
      <c r="H34" s="4">
        <v>1.73</v>
      </c>
    </row>
    <row r="35" spans="2:8">
      <c r="B35" s="1" t="s">
        <v>2771</v>
      </c>
      <c r="C35" s="9" t="s">
        <v>1732</v>
      </c>
      <c r="D35" s="1" t="s">
        <v>2098</v>
      </c>
      <c r="E35" s="1" t="s">
        <v>2189</v>
      </c>
      <c r="F35" s="4">
        <v>156335</v>
      </c>
      <c r="G35" s="4">
        <v>3576.94</v>
      </c>
      <c r="H35" s="4">
        <v>1.64</v>
      </c>
    </row>
    <row r="36" spans="2:8">
      <c r="B36" s="1" t="s">
        <v>2764</v>
      </c>
      <c r="C36" s="9" t="s">
        <v>1732</v>
      </c>
      <c r="D36" s="1" t="s">
        <v>2024</v>
      </c>
      <c r="E36" s="1" t="s">
        <v>2191</v>
      </c>
      <c r="F36" s="4">
        <v>927000</v>
      </c>
      <c r="G36" s="4">
        <v>3540.21</v>
      </c>
      <c r="H36" s="4">
        <v>1.62</v>
      </c>
    </row>
    <row r="37" spans="2:8">
      <c r="B37" s="1" t="s">
        <v>2780</v>
      </c>
      <c r="C37" s="9" t="s">
        <v>1732</v>
      </c>
      <c r="D37" s="1" t="s">
        <v>2052</v>
      </c>
      <c r="E37" s="1" t="s">
        <v>2088</v>
      </c>
      <c r="F37" s="4">
        <v>305000</v>
      </c>
      <c r="G37" s="4">
        <v>3411.73</v>
      </c>
      <c r="H37" s="4">
        <v>1.56</v>
      </c>
    </row>
    <row r="38" spans="2:8">
      <c r="B38" s="1" t="s">
        <v>2054</v>
      </c>
      <c r="C38" s="9" t="s">
        <v>1732</v>
      </c>
      <c r="D38" s="1" t="s">
        <v>2055</v>
      </c>
      <c r="E38" s="1" t="s">
        <v>2056</v>
      </c>
      <c r="F38" s="4">
        <v>466000</v>
      </c>
      <c r="G38" s="4">
        <v>3404.6</v>
      </c>
      <c r="H38" s="4">
        <v>1.56</v>
      </c>
    </row>
    <row r="39" spans="2:8">
      <c r="B39" s="1" t="s">
        <v>2768</v>
      </c>
      <c r="C39" s="9" t="s">
        <v>1732</v>
      </c>
      <c r="D39" s="1" t="s">
        <v>2060</v>
      </c>
      <c r="E39" s="1" t="s">
        <v>2190</v>
      </c>
      <c r="F39" s="4">
        <v>90000</v>
      </c>
      <c r="G39" s="4">
        <v>3372.03</v>
      </c>
      <c r="H39" s="4">
        <v>1.55</v>
      </c>
    </row>
    <row r="40" spans="2:8">
      <c r="B40" s="1" t="s">
        <v>2769</v>
      </c>
      <c r="C40" s="9" t="s">
        <v>1732</v>
      </c>
      <c r="D40" s="1" t="s">
        <v>2009</v>
      </c>
      <c r="E40" s="1" t="s">
        <v>2192</v>
      </c>
      <c r="F40" s="4">
        <v>216000</v>
      </c>
      <c r="G40" s="4">
        <v>3329.64</v>
      </c>
      <c r="H40" s="4">
        <v>1.53</v>
      </c>
    </row>
    <row r="41" spans="2:8">
      <c r="B41" s="1" t="s">
        <v>2776</v>
      </c>
      <c r="C41" s="9" t="s">
        <v>1732</v>
      </c>
      <c r="D41" s="1" t="s">
        <v>2060</v>
      </c>
      <c r="E41" s="1" t="s">
        <v>2194</v>
      </c>
      <c r="F41" s="4">
        <v>282217</v>
      </c>
      <c r="G41" s="4">
        <v>3185.67</v>
      </c>
      <c r="H41" s="4">
        <v>1.46</v>
      </c>
    </row>
    <row r="42" spans="2:8">
      <c r="B42" s="1" t="s">
        <v>2772</v>
      </c>
      <c r="C42" s="9" t="s">
        <v>1732</v>
      </c>
      <c r="D42" s="1" t="s">
        <v>2038</v>
      </c>
      <c r="E42" s="1" t="s">
        <v>2039</v>
      </c>
      <c r="F42" s="4">
        <v>680351</v>
      </c>
      <c r="G42" s="4">
        <v>2948.3</v>
      </c>
      <c r="H42" s="4">
        <v>1.35</v>
      </c>
    </row>
    <row r="43" spans="2:8">
      <c r="B43" s="1" t="s">
        <v>2767</v>
      </c>
      <c r="C43" s="9" t="s">
        <v>1732</v>
      </c>
      <c r="D43" s="1" t="s">
        <v>2060</v>
      </c>
      <c r="E43" s="1" t="s">
        <v>2197</v>
      </c>
      <c r="F43" s="4">
        <v>18799</v>
      </c>
      <c r="G43" s="4">
        <v>2912.72</v>
      </c>
      <c r="H43" s="4">
        <v>1.34</v>
      </c>
    </row>
    <row r="44" spans="2:8">
      <c r="B44" s="1" t="s">
        <v>2773</v>
      </c>
      <c r="C44" s="9" t="s">
        <v>1732</v>
      </c>
      <c r="D44" s="1" t="s">
        <v>2048</v>
      </c>
      <c r="E44" s="1" t="s">
        <v>2193</v>
      </c>
      <c r="F44" s="4">
        <v>72000</v>
      </c>
      <c r="G44" s="4">
        <v>2902.25</v>
      </c>
      <c r="H44" s="4">
        <v>1.33</v>
      </c>
    </row>
    <row r="45" spans="2:8">
      <c r="B45" s="1" t="s">
        <v>2770</v>
      </c>
      <c r="C45" s="9" t="s">
        <v>1732</v>
      </c>
      <c r="D45" s="1" t="s">
        <v>2060</v>
      </c>
      <c r="E45" s="1" t="s">
        <v>2198</v>
      </c>
      <c r="F45" s="4">
        <v>181000</v>
      </c>
      <c r="G45" s="4">
        <v>2703.96</v>
      </c>
      <c r="H45" s="4">
        <v>1.24</v>
      </c>
    </row>
    <row r="46" spans="2:8">
      <c r="B46" s="1" t="s">
        <v>2782</v>
      </c>
      <c r="C46" s="9" t="s">
        <v>1732</v>
      </c>
      <c r="D46" s="1" t="s">
        <v>2015</v>
      </c>
      <c r="E46" s="1" t="s">
        <v>2195</v>
      </c>
      <c r="F46" s="4">
        <v>57000</v>
      </c>
      <c r="G46" s="4">
        <v>2675.75</v>
      </c>
      <c r="H46" s="4">
        <v>1.23</v>
      </c>
    </row>
    <row r="47" spans="2:8">
      <c r="B47" s="1" t="s">
        <v>2085</v>
      </c>
      <c r="C47" s="9" t="s">
        <v>1732</v>
      </c>
      <c r="D47" s="1" t="s">
        <v>2086</v>
      </c>
      <c r="E47" s="1" t="s">
        <v>2087</v>
      </c>
      <c r="F47" s="4">
        <v>241000</v>
      </c>
      <c r="G47" s="4">
        <v>2662.81</v>
      </c>
      <c r="H47" s="4">
        <v>1.22</v>
      </c>
    </row>
    <row r="48" spans="2:8">
      <c r="B48" s="1" t="s">
        <v>2778</v>
      </c>
      <c r="C48" s="9" t="s">
        <v>1732</v>
      </c>
      <c r="D48" s="1" t="s">
        <v>1999</v>
      </c>
      <c r="E48" s="1" t="s">
        <v>2022</v>
      </c>
      <c r="F48" s="4">
        <v>201752</v>
      </c>
      <c r="G48" s="4">
        <v>2517.06</v>
      </c>
      <c r="H48" s="4">
        <v>1.1499999999999999</v>
      </c>
    </row>
    <row r="49" spans="2:8">
      <c r="B49" s="1" t="s">
        <v>3177</v>
      </c>
      <c r="C49" s="9" t="s">
        <v>1732</v>
      </c>
      <c r="D49" s="1" t="s">
        <v>2098</v>
      </c>
      <c r="E49" s="1" t="s">
        <v>2209</v>
      </c>
      <c r="F49" s="4">
        <v>511829</v>
      </c>
      <c r="G49" s="4">
        <v>2264.59</v>
      </c>
      <c r="H49" s="4">
        <v>1.04</v>
      </c>
    </row>
    <row r="50" spans="2:8">
      <c r="B50" s="1" t="s">
        <v>3179</v>
      </c>
      <c r="C50" s="9" t="s">
        <v>1732</v>
      </c>
      <c r="D50" s="1" t="s">
        <v>2024</v>
      </c>
      <c r="E50" s="1" t="s">
        <v>2218</v>
      </c>
      <c r="F50" s="4">
        <v>402000</v>
      </c>
      <c r="G50" s="4">
        <v>2127.79</v>
      </c>
      <c r="H50" s="4">
        <v>0.98</v>
      </c>
    </row>
    <row r="51" spans="2:8">
      <c r="B51" s="1" t="s">
        <v>2775</v>
      </c>
      <c r="C51" s="9" t="s">
        <v>1732</v>
      </c>
      <c r="D51" s="1" t="s">
        <v>1992</v>
      </c>
      <c r="E51" s="1" t="s">
        <v>1996</v>
      </c>
      <c r="F51" s="4">
        <v>99000</v>
      </c>
      <c r="G51" s="4">
        <v>2081.1799999999998</v>
      </c>
      <c r="H51" s="4">
        <v>0.95</v>
      </c>
    </row>
    <row r="52" spans="2:8">
      <c r="B52" s="1" t="s">
        <v>2779</v>
      </c>
      <c r="C52" s="9" t="s">
        <v>1732</v>
      </c>
      <c r="D52" s="1" t="s">
        <v>2004</v>
      </c>
      <c r="E52" s="1" t="s">
        <v>2200</v>
      </c>
      <c r="F52" s="4">
        <v>141300</v>
      </c>
      <c r="G52" s="4">
        <v>2022.57</v>
      </c>
      <c r="H52" s="4">
        <v>0.93</v>
      </c>
    </row>
    <row r="53" spans="2:8">
      <c r="B53" s="1" t="s">
        <v>3175</v>
      </c>
      <c r="C53" s="9" t="s">
        <v>1732</v>
      </c>
      <c r="D53" s="1" t="s">
        <v>2009</v>
      </c>
      <c r="E53" s="1" t="s">
        <v>2202</v>
      </c>
      <c r="F53" s="4">
        <v>252000</v>
      </c>
      <c r="G53" s="4">
        <v>2009.83</v>
      </c>
      <c r="H53" s="4">
        <v>0.92</v>
      </c>
    </row>
    <row r="54" spans="2:8">
      <c r="B54" s="1" t="s">
        <v>2781</v>
      </c>
      <c r="C54" s="9" t="s">
        <v>1732</v>
      </c>
      <c r="D54" s="1" t="s">
        <v>2001</v>
      </c>
      <c r="E54" s="1" t="s">
        <v>2199</v>
      </c>
      <c r="F54" s="4">
        <v>720000</v>
      </c>
      <c r="G54" s="4">
        <v>1940.4</v>
      </c>
      <c r="H54" s="4">
        <v>0.89</v>
      </c>
    </row>
    <row r="55" spans="2:8">
      <c r="B55" s="1" t="s">
        <v>3176</v>
      </c>
      <c r="C55" s="9" t="s">
        <v>1732</v>
      </c>
      <c r="D55" s="1" t="s">
        <v>2055</v>
      </c>
      <c r="E55" s="1" t="s">
        <v>2203</v>
      </c>
      <c r="F55" s="4">
        <v>152550</v>
      </c>
      <c r="G55" s="4">
        <v>1939.83</v>
      </c>
      <c r="H55" s="4">
        <v>0.89</v>
      </c>
    </row>
    <row r="56" spans="2:8">
      <c r="B56" s="1" t="s">
        <v>2774</v>
      </c>
      <c r="C56" s="9" t="s">
        <v>1732</v>
      </c>
      <c r="D56" s="1" t="s">
        <v>2111</v>
      </c>
      <c r="E56" s="1" t="s">
        <v>2196</v>
      </c>
      <c r="F56" s="4">
        <v>129200</v>
      </c>
      <c r="G56" s="4">
        <v>1875.34</v>
      </c>
      <c r="H56" s="4">
        <v>0.86</v>
      </c>
    </row>
    <row r="57" spans="2:8">
      <c r="B57" s="1" t="s">
        <v>2204</v>
      </c>
      <c r="C57" s="9" t="s">
        <v>1732</v>
      </c>
      <c r="D57" s="1" t="s">
        <v>1992</v>
      </c>
      <c r="E57" s="1" t="s">
        <v>2205</v>
      </c>
      <c r="F57" s="4">
        <v>666000</v>
      </c>
      <c r="G57" s="4">
        <v>1854.14</v>
      </c>
      <c r="H57" s="4">
        <v>0.85</v>
      </c>
    </row>
    <row r="58" spans="2:8">
      <c r="B58" s="1" t="s">
        <v>2784</v>
      </c>
      <c r="C58" s="9" t="s">
        <v>1732</v>
      </c>
      <c r="D58" s="1" t="s">
        <v>2206</v>
      </c>
      <c r="E58" s="1" t="s">
        <v>2207</v>
      </c>
      <c r="F58" s="4">
        <v>241000</v>
      </c>
      <c r="G58" s="4">
        <v>1763.76</v>
      </c>
      <c r="H58" s="4">
        <v>0.81</v>
      </c>
    </row>
    <row r="59" spans="2:8">
      <c r="B59" s="1" t="s">
        <v>2785</v>
      </c>
      <c r="C59" s="9" t="s">
        <v>1732</v>
      </c>
      <c r="D59" s="1" t="s">
        <v>2060</v>
      </c>
      <c r="E59" s="1" t="s">
        <v>2201</v>
      </c>
      <c r="F59" s="4">
        <v>630000</v>
      </c>
      <c r="G59" s="4">
        <v>1763.06</v>
      </c>
      <c r="H59" s="4">
        <v>0.81</v>
      </c>
    </row>
    <row r="60" spans="2:8">
      <c r="B60" s="1" t="s">
        <v>2786</v>
      </c>
      <c r="C60" s="9" t="s">
        <v>1732</v>
      </c>
      <c r="D60" s="1" t="s">
        <v>2055</v>
      </c>
      <c r="E60" s="1" t="s">
        <v>2208</v>
      </c>
      <c r="F60" s="4">
        <v>252000</v>
      </c>
      <c r="G60" s="4">
        <v>1671.39</v>
      </c>
      <c r="H60" s="4">
        <v>0.77</v>
      </c>
    </row>
    <row r="61" spans="2:8">
      <c r="B61" s="1" t="s">
        <v>2062</v>
      </c>
      <c r="C61" s="9" t="s">
        <v>1732</v>
      </c>
      <c r="D61" s="1" t="s">
        <v>2060</v>
      </c>
      <c r="E61" s="1" t="s">
        <v>2063</v>
      </c>
      <c r="F61" s="4">
        <v>1796</v>
      </c>
      <c r="G61" s="4">
        <v>29.88</v>
      </c>
      <c r="H61" s="4">
        <v>0.01</v>
      </c>
    </row>
    <row r="62" spans="2:8" ht="13">
      <c r="B62" s="2" t="s">
        <v>1744</v>
      </c>
      <c r="C62" s="12"/>
      <c r="D62" s="2"/>
      <c r="E62" s="2"/>
      <c r="F62" s="14"/>
      <c r="G62" s="14">
        <f>SUM(G12:G61)</f>
        <v>181598.72000000003</v>
      </c>
      <c r="H62" s="14">
        <f>SUM(H12:H61)</f>
        <v>83.310000000000016</v>
      </c>
    </row>
    <row r="63" spans="2:8" ht="13">
      <c r="B63" s="10" t="s">
        <v>1726</v>
      </c>
      <c r="C63" s="11" t="s">
        <v>1727</v>
      </c>
      <c r="D63" s="10" t="s">
        <v>1846</v>
      </c>
      <c r="E63" s="10" t="s">
        <v>1729</v>
      </c>
      <c r="F63" s="13" t="s">
        <v>1739</v>
      </c>
      <c r="G63" s="13" t="s">
        <v>1740</v>
      </c>
      <c r="H63" s="13" t="s">
        <v>1741</v>
      </c>
    </row>
    <row r="64" spans="2:8" ht="13">
      <c r="B64" s="2" t="s">
        <v>1847</v>
      </c>
    </row>
    <row r="65" spans="2:8" ht="13">
      <c r="B65" s="2" t="s">
        <v>1731</v>
      </c>
    </row>
    <row r="66" spans="2:8" ht="13">
      <c r="B66" s="2" t="s">
        <v>1848</v>
      </c>
    </row>
    <row r="67" spans="2:8">
      <c r="B67" s="1" t="s">
        <v>2219</v>
      </c>
      <c r="C67" s="9">
        <v>6.59</v>
      </c>
      <c r="D67" s="1" t="s">
        <v>1850</v>
      </c>
      <c r="E67" s="1" t="s">
        <v>2220</v>
      </c>
      <c r="F67" s="4">
        <v>12500000</v>
      </c>
      <c r="G67" s="4">
        <v>12669.69</v>
      </c>
      <c r="H67" s="4">
        <v>5.81</v>
      </c>
    </row>
    <row r="68" spans="2:8">
      <c r="B68" s="1" t="s">
        <v>2221</v>
      </c>
      <c r="C68" s="9">
        <v>5.71</v>
      </c>
      <c r="D68" s="1" t="s">
        <v>1850</v>
      </c>
      <c r="E68" s="1" t="s">
        <v>2222</v>
      </c>
      <c r="F68" s="4">
        <v>3000000</v>
      </c>
      <c r="G68" s="4">
        <v>3076.74</v>
      </c>
      <c r="H68" s="4">
        <v>1.41</v>
      </c>
    </row>
    <row r="69" spans="2:8">
      <c r="B69" s="1" t="s">
        <v>2223</v>
      </c>
      <c r="C69" s="9">
        <v>5.68</v>
      </c>
      <c r="D69" s="1" t="s">
        <v>1850</v>
      </c>
      <c r="E69" s="1" t="s">
        <v>2224</v>
      </c>
      <c r="F69" s="4">
        <v>3000000</v>
      </c>
      <c r="G69" s="4">
        <v>3020.48</v>
      </c>
      <c r="H69" s="4">
        <v>1.39</v>
      </c>
    </row>
    <row r="70" spans="2:8">
      <c r="B70" s="1" t="s">
        <v>2225</v>
      </c>
      <c r="C70" s="9">
        <v>6.14</v>
      </c>
      <c r="D70" s="1" t="s">
        <v>1850</v>
      </c>
      <c r="E70" s="1" t="s">
        <v>2226</v>
      </c>
      <c r="F70" s="4">
        <v>2000000</v>
      </c>
      <c r="G70" s="4">
        <v>2046.59</v>
      </c>
      <c r="H70" s="4">
        <v>0.94</v>
      </c>
    </row>
    <row r="71" spans="2:8">
      <c r="B71" s="1" t="s">
        <v>2227</v>
      </c>
      <c r="C71" s="9">
        <v>6.38</v>
      </c>
      <c r="D71" s="1" t="s">
        <v>1850</v>
      </c>
      <c r="E71" s="1" t="s">
        <v>2228</v>
      </c>
      <c r="F71" s="4">
        <v>1162900</v>
      </c>
      <c r="G71" s="4">
        <v>1147.5</v>
      </c>
      <c r="H71" s="4">
        <v>0.53</v>
      </c>
    </row>
    <row r="72" spans="2:8">
      <c r="B72" s="1" t="s">
        <v>2229</v>
      </c>
      <c r="C72" s="9">
        <v>7.23</v>
      </c>
      <c r="D72" s="1" t="s">
        <v>1850</v>
      </c>
      <c r="E72" s="1" t="s">
        <v>2230</v>
      </c>
      <c r="F72" s="4">
        <v>1000000</v>
      </c>
      <c r="G72" s="4">
        <v>1014.92</v>
      </c>
      <c r="H72" s="4">
        <v>0.47</v>
      </c>
    </row>
    <row r="73" spans="2:8">
      <c r="B73" s="1" t="s">
        <v>2231</v>
      </c>
      <c r="C73" s="9">
        <v>5.92</v>
      </c>
      <c r="D73" s="1" t="s">
        <v>1850</v>
      </c>
      <c r="E73" s="1" t="s">
        <v>2232</v>
      </c>
      <c r="F73" s="4">
        <v>200000</v>
      </c>
      <c r="G73" s="4">
        <v>207.69</v>
      </c>
      <c r="H73" s="4">
        <v>0.1</v>
      </c>
    </row>
    <row r="74" spans="2:8" ht="13">
      <c r="B74" s="2" t="s">
        <v>1852</v>
      </c>
      <c r="C74" s="12"/>
      <c r="D74" s="2"/>
      <c r="E74" s="2"/>
      <c r="F74" s="14"/>
      <c r="G74" s="14">
        <f>SUM(G63:G73)</f>
        <v>23183.609999999997</v>
      </c>
      <c r="H74" s="14">
        <f>SUM(H63:H73)</f>
        <v>10.649999999999999</v>
      </c>
    </row>
    <row r="75" spans="2:8" ht="13">
      <c r="B75" s="2" t="s">
        <v>1853</v>
      </c>
    </row>
    <row r="76" spans="2:8">
      <c r="B76" s="1" t="s">
        <v>3180</v>
      </c>
      <c r="C76" s="9">
        <v>7.18</v>
      </c>
      <c r="D76" s="1" t="s">
        <v>1854</v>
      </c>
      <c r="E76" s="1" t="s">
        <v>2233</v>
      </c>
      <c r="F76" s="4">
        <v>2500</v>
      </c>
      <c r="G76" s="4">
        <v>2585.86</v>
      </c>
      <c r="H76" s="4">
        <v>1.19</v>
      </c>
    </row>
    <row r="77" spans="2:8">
      <c r="B77" s="1" t="s">
        <v>2789</v>
      </c>
      <c r="C77" s="9">
        <v>6.72</v>
      </c>
      <c r="D77" s="1" t="s">
        <v>1854</v>
      </c>
      <c r="E77" s="1" t="s">
        <v>2234</v>
      </c>
      <c r="F77" s="4">
        <v>150</v>
      </c>
      <c r="G77" s="4">
        <v>1495.45</v>
      </c>
      <c r="H77" s="4">
        <v>0.69</v>
      </c>
    </row>
    <row r="78" spans="2:8">
      <c r="B78" s="1" t="s">
        <v>3181</v>
      </c>
      <c r="C78" s="9">
        <v>6.65</v>
      </c>
      <c r="D78" s="1" t="s">
        <v>2235</v>
      </c>
      <c r="E78" s="1" t="s">
        <v>2236</v>
      </c>
      <c r="F78" s="4">
        <v>250</v>
      </c>
      <c r="G78" s="4">
        <v>506.7</v>
      </c>
      <c r="H78" s="4">
        <v>0.23</v>
      </c>
    </row>
    <row r="79" spans="2:8">
      <c r="B79" s="1" t="s">
        <v>3182</v>
      </c>
      <c r="C79" s="9">
        <v>6.13</v>
      </c>
      <c r="D79" s="1" t="s">
        <v>2235</v>
      </c>
      <c r="E79" s="1" t="s">
        <v>2237</v>
      </c>
      <c r="F79" s="4">
        <v>250</v>
      </c>
      <c r="G79" s="4">
        <v>500.95</v>
      </c>
      <c r="H79" s="4">
        <v>0.23</v>
      </c>
    </row>
    <row r="80" spans="2:8">
      <c r="B80" s="1" t="s">
        <v>2790</v>
      </c>
      <c r="C80" s="9">
        <v>6.8</v>
      </c>
      <c r="D80" s="1" t="s">
        <v>1854</v>
      </c>
      <c r="E80" s="1" t="s">
        <v>2238</v>
      </c>
      <c r="F80" s="4">
        <v>50</v>
      </c>
      <c r="G80" s="4">
        <v>500.71</v>
      </c>
      <c r="H80" s="4">
        <v>0.23</v>
      </c>
    </row>
    <row r="81" spans="2:8" ht="13">
      <c r="B81" s="2" t="s">
        <v>1858</v>
      </c>
      <c r="C81" s="12"/>
      <c r="D81" s="2"/>
      <c r="E81" s="2"/>
      <c r="F81" s="14"/>
      <c r="G81" s="14">
        <f>SUM(G75:G80)</f>
        <v>5589.67</v>
      </c>
      <c r="H81" s="14">
        <f>SUM(H75:H80)</f>
        <v>2.57</v>
      </c>
    </row>
    <row r="82" spans="2:8" ht="13">
      <c r="B82" s="2" t="s">
        <v>2522</v>
      </c>
    </row>
    <row r="83" spans="2:8">
      <c r="B83" s="1" t="s">
        <v>2239</v>
      </c>
      <c r="C83" s="9">
        <v>7.32</v>
      </c>
      <c r="D83" s="1" t="s">
        <v>1854</v>
      </c>
      <c r="E83" s="1" t="s">
        <v>2240</v>
      </c>
      <c r="F83" s="4">
        <v>20</v>
      </c>
      <c r="G83" s="4">
        <v>2024.62</v>
      </c>
      <c r="H83" s="4">
        <v>0.93</v>
      </c>
    </row>
    <row r="84" spans="2:8" ht="13">
      <c r="B84" s="2" t="s">
        <v>2526</v>
      </c>
      <c r="C84" s="12"/>
      <c r="D84" s="2"/>
      <c r="E84" s="2"/>
      <c r="F84" s="14"/>
      <c r="G84" s="14">
        <f>SUM(G82:G83)</f>
        <v>2024.62</v>
      </c>
      <c r="H84" s="14">
        <f>SUM(H82:H83)</f>
        <v>0.93</v>
      </c>
    </row>
    <row r="85" spans="2:8" ht="13">
      <c r="B85" s="2" t="s">
        <v>1955</v>
      </c>
      <c r="C85" s="12"/>
      <c r="D85" s="2"/>
      <c r="E85" s="2"/>
      <c r="F85" s="14"/>
      <c r="G85" s="14">
        <v>4269.83</v>
      </c>
      <c r="H85" s="14">
        <v>1.96</v>
      </c>
    </row>
    <row r="86" spans="2:8" ht="13">
      <c r="B86" s="2" t="s">
        <v>1737</v>
      </c>
      <c r="C86" s="12"/>
      <c r="D86" s="2"/>
      <c r="E86" s="2"/>
      <c r="F86" s="14"/>
      <c r="G86" s="14">
        <v>216666.44999999998</v>
      </c>
      <c r="H86" s="14">
        <v>99.42</v>
      </c>
    </row>
    <row r="87" spans="2:8" ht="13">
      <c r="B87" s="2" t="s">
        <v>1971</v>
      </c>
      <c r="C87" s="12"/>
      <c r="D87" s="2"/>
      <c r="E87" s="2"/>
      <c r="F87" s="14"/>
      <c r="G87" s="14">
        <v>1338.4926180000057</v>
      </c>
      <c r="H87" s="14">
        <v>0.57999999999999829</v>
      </c>
    </row>
    <row r="88" spans="2:8" ht="13">
      <c r="B88" s="2" t="s">
        <v>1746</v>
      </c>
      <c r="C88" s="12"/>
      <c r="D88" s="2"/>
      <c r="E88" s="2"/>
      <c r="F88" s="14"/>
      <c r="G88" s="14">
        <v>218004.942618</v>
      </c>
      <c r="H88" s="14">
        <v>100</v>
      </c>
    </row>
    <row r="89" spans="2:8">
      <c r="B89" s="1" t="s">
        <v>1747</v>
      </c>
    </row>
    <row r="90" spans="2:8" ht="13">
      <c r="B90" s="2" t="s">
        <v>1748</v>
      </c>
    </row>
    <row r="91" spans="2:8" ht="13">
      <c r="B91" s="2" t="s">
        <v>1749</v>
      </c>
      <c r="C91" s="9" t="s">
        <v>1750</v>
      </c>
    </row>
    <row r="92" spans="2:8" ht="13">
      <c r="B92" s="2" t="s">
        <v>1753</v>
      </c>
      <c r="C92" s="9" t="s">
        <v>1752</v>
      </c>
    </row>
    <row r="93" spans="2:8" ht="13">
      <c r="B93" s="2" t="s">
        <v>1754</v>
      </c>
      <c r="C93" s="9" t="s">
        <v>1752</v>
      </c>
    </row>
    <row r="94" spans="2:8" ht="13">
      <c r="B94" s="2" t="s">
        <v>1755</v>
      </c>
      <c r="C94" s="9" t="s">
        <v>1756</v>
      </c>
    </row>
    <row r="95" spans="2:8" ht="13">
      <c r="B95" s="2" t="s">
        <v>2241</v>
      </c>
      <c r="C95" s="12"/>
    </row>
    <row r="96" spans="2:8" ht="13">
      <c r="B96" s="2" t="s">
        <v>2242</v>
      </c>
      <c r="C96" s="12"/>
    </row>
    <row r="97" spans="2:3" ht="13">
      <c r="B97" s="2" t="s">
        <v>2243</v>
      </c>
      <c r="C97" s="12"/>
    </row>
    <row r="98" spans="2:3" ht="13">
      <c r="B98" s="2" t="s">
        <v>2244</v>
      </c>
      <c r="C98" s="12"/>
    </row>
    <row r="99" spans="2:3" ht="13">
      <c r="B99" s="2" t="s">
        <v>991</v>
      </c>
      <c r="C99" s="12"/>
    </row>
    <row r="100" spans="2:3">
      <c r="B100" s="1" t="s">
        <v>1766</v>
      </c>
    </row>
    <row r="101" spans="2:3">
      <c r="B101" s="1" t="s">
        <v>1974</v>
      </c>
    </row>
    <row r="104" spans="2:3" ht="14.5">
      <c r="B104" s="43" t="s">
        <v>4109</v>
      </c>
      <c r="C104" s="45"/>
    </row>
    <row r="105" spans="2:3" ht="14.5">
      <c r="B105" s="43" t="s">
        <v>4108</v>
      </c>
      <c r="C105" s="46" t="s">
        <v>1975</v>
      </c>
    </row>
    <row r="106" spans="2:3" ht="14.5">
      <c r="B106" s="16" t="s">
        <v>1976</v>
      </c>
      <c r="C106" s="17" t="s">
        <v>2586</v>
      </c>
    </row>
    <row r="107" spans="2:3" ht="14.5">
      <c r="B107" s="16" t="s">
        <v>1977</v>
      </c>
      <c r="C107" s="17" t="s">
        <v>2586</v>
      </c>
    </row>
    <row r="108" spans="2:3" ht="14.5">
      <c r="B108" s="16" t="s">
        <v>1978</v>
      </c>
      <c r="C108" s="17" t="s">
        <v>2586</v>
      </c>
    </row>
    <row r="109" spans="2:3" ht="14.5">
      <c r="B109" s="16" t="s">
        <v>1979</v>
      </c>
      <c r="C109" s="17" t="s">
        <v>2586</v>
      </c>
    </row>
    <row r="110" spans="2:3" ht="14.5">
      <c r="B110" s="16" t="s">
        <v>1980</v>
      </c>
      <c r="C110" s="17" t="s">
        <v>2586</v>
      </c>
    </row>
    <row r="111" spans="2:3" ht="14.5">
      <c r="B111" s="16" t="s">
        <v>1981</v>
      </c>
      <c r="C111" s="17" t="s">
        <v>2586</v>
      </c>
    </row>
    <row r="112" spans="2:3" ht="14.5">
      <c r="B112" s="43" t="s">
        <v>1982</v>
      </c>
      <c r="C112" s="45" t="s">
        <v>2586</v>
      </c>
    </row>
    <row r="114" spans="2:7" ht="14.5">
      <c r="B114" s="16" t="s">
        <v>1775</v>
      </c>
      <c r="C114" s="17"/>
      <c r="D114" s="16"/>
    </row>
    <row r="115" spans="2:7" ht="29">
      <c r="B115" s="19" t="s">
        <v>1776</v>
      </c>
      <c r="C115" s="18" t="s">
        <v>1777</v>
      </c>
      <c r="D115" s="19" t="s">
        <v>1778</v>
      </c>
    </row>
    <row r="116" spans="2:7" ht="14.5">
      <c r="B116" s="16" t="s">
        <v>1752</v>
      </c>
      <c r="C116" s="17" t="s">
        <v>1752</v>
      </c>
      <c r="D116" s="16" t="s">
        <v>1752</v>
      </c>
    </row>
    <row r="118" spans="2:7" ht="13">
      <c r="B118" s="20" t="s">
        <v>1779</v>
      </c>
      <c r="C118" s="21">
        <v>45961</v>
      </c>
      <c r="D118" s="22"/>
      <c r="E118" s="23"/>
      <c r="F118" s="24"/>
    </row>
    <row r="119" spans="2:7" ht="13">
      <c r="B119" s="20" t="s">
        <v>1780</v>
      </c>
      <c r="C119" s="25" t="s">
        <v>1781</v>
      </c>
      <c r="D119" s="20" t="s">
        <v>1782</v>
      </c>
      <c r="E119" s="26" t="s">
        <v>1783</v>
      </c>
      <c r="F119" s="27" t="s">
        <v>1784</v>
      </c>
      <c r="G119" s="14"/>
    </row>
    <row r="120" spans="2:7">
      <c r="B120" s="28" t="s">
        <v>1752</v>
      </c>
      <c r="C120" s="29" t="s">
        <v>1752</v>
      </c>
      <c r="D120" s="28" t="s">
        <v>1752</v>
      </c>
      <c r="E120" s="30" t="s">
        <v>1752</v>
      </c>
      <c r="F120" s="31" t="s">
        <v>1752</v>
      </c>
    </row>
    <row r="123" spans="2:7" ht="13">
      <c r="B123" s="2" t="s">
        <v>1785</v>
      </c>
    </row>
    <row r="124" spans="2:7" ht="13">
      <c r="B124" s="2"/>
    </row>
    <row r="125" spans="2:7" ht="13">
      <c r="B125" s="2" t="s">
        <v>1786</v>
      </c>
    </row>
    <row r="126" spans="2:7" ht="13">
      <c r="B126" s="20" t="s">
        <v>1787</v>
      </c>
      <c r="C126" s="25" t="s">
        <v>1788</v>
      </c>
      <c r="D126" s="2"/>
    </row>
    <row r="127" spans="2:7">
      <c r="B127" s="22" t="s">
        <v>1752</v>
      </c>
      <c r="C127" s="32" t="s">
        <v>1752</v>
      </c>
    </row>
    <row r="129" spans="2:7" ht="13">
      <c r="B129" s="20" t="s">
        <v>1789</v>
      </c>
      <c r="C129" s="25" t="s">
        <v>1788</v>
      </c>
    </row>
    <row r="130" spans="2:7">
      <c r="B130" s="22" t="s">
        <v>1752</v>
      </c>
      <c r="C130" s="32" t="s">
        <v>1752</v>
      </c>
    </row>
    <row r="132" spans="2:7" ht="13">
      <c r="B132" s="20" t="s">
        <v>1752</v>
      </c>
      <c r="C132" s="25" t="s">
        <v>1752</v>
      </c>
    </row>
    <row r="133" spans="2:7">
      <c r="B133" s="22" t="s">
        <v>1752</v>
      </c>
      <c r="C133" s="32" t="s">
        <v>1752</v>
      </c>
    </row>
    <row r="135" spans="2:7" ht="13">
      <c r="B135" s="26" t="s">
        <v>1790</v>
      </c>
      <c r="C135" s="25" t="s">
        <v>1791</v>
      </c>
    </row>
    <row r="136" spans="2:7">
      <c r="B136" s="23" t="s">
        <v>1752</v>
      </c>
      <c r="C136" s="32" t="s">
        <v>1752</v>
      </c>
    </row>
    <row r="138" spans="2:7" ht="13">
      <c r="B138" s="20" t="s">
        <v>1792</v>
      </c>
      <c r="C138" s="25" t="s">
        <v>1752</v>
      </c>
    </row>
    <row r="140" spans="2:7" ht="13">
      <c r="B140" s="20" t="s">
        <v>1793</v>
      </c>
      <c r="C140" s="21">
        <v>45961</v>
      </c>
      <c r="D140" s="22"/>
      <c r="E140" s="23"/>
      <c r="F140" s="24"/>
    </row>
    <row r="141" spans="2:7" ht="13">
      <c r="B141" s="20" t="s">
        <v>1780</v>
      </c>
      <c r="C141" s="25" t="s">
        <v>1781</v>
      </c>
      <c r="D141" s="20" t="s">
        <v>1782</v>
      </c>
      <c r="E141" s="26" t="s">
        <v>1783</v>
      </c>
      <c r="F141" s="27" t="s">
        <v>1784</v>
      </c>
      <c r="G141" s="14"/>
    </row>
    <row r="142" spans="2:7">
      <c r="B142" s="28" t="s">
        <v>1752</v>
      </c>
      <c r="C142" s="29" t="s">
        <v>1752</v>
      </c>
      <c r="D142" s="28" t="s">
        <v>1752</v>
      </c>
      <c r="E142" s="30" t="s">
        <v>1752</v>
      </c>
      <c r="F142" s="31" t="s">
        <v>1752</v>
      </c>
    </row>
    <row r="143" spans="2:7" ht="13">
      <c r="B143" s="2" t="s">
        <v>1785</v>
      </c>
    </row>
    <row r="144" spans="2:7" ht="13">
      <c r="B144" s="2"/>
    </row>
    <row r="145" spans="2:4" ht="13">
      <c r="B145" s="2" t="s">
        <v>1786</v>
      </c>
    </row>
    <row r="146" spans="2:4" ht="13">
      <c r="B146" s="20" t="s">
        <v>1787</v>
      </c>
      <c r="C146" s="25" t="s">
        <v>1788</v>
      </c>
      <c r="D146" s="2"/>
    </row>
    <row r="147" spans="2:4">
      <c r="B147" s="22" t="s">
        <v>1752</v>
      </c>
      <c r="C147" s="32" t="s">
        <v>1752</v>
      </c>
    </row>
    <row r="149" spans="2:4" ht="13">
      <c r="B149" s="20" t="s">
        <v>1789</v>
      </c>
      <c r="C149" s="25" t="s">
        <v>1788</v>
      </c>
    </row>
    <row r="150" spans="2:4">
      <c r="B150" s="22" t="s">
        <v>1752</v>
      </c>
      <c r="C150" s="32" t="s">
        <v>1752</v>
      </c>
    </row>
    <row r="152" spans="2:4" ht="13">
      <c r="B152" s="20" t="s">
        <v>1752</v>
      </c>
      <c r="C152" s="25" t="s">
        <v>1752</v>
      </c>
    </row>
    <row r="153" spans="2:4">
      <c r="B153" s="22" t="s">
        <v>1752</v>
      </c>
      <c r="C153" s="32" t="s">
        <v>1752</v>
      </c>
    </row>
    <row r="155" spans="2:4" ht="13">
      <c r="B155" s="26" t="s">
        <v>1790</v>
      </c>
      <c r="C155" s="25" t="s">
        <v>1791</v>
      </c>
    </row>
    <row r="156" spans="2:4">
      <c r="B156" s="23" t="s">
        <v>1752</v>
      </c>
      <c r="C156" s="32" t="s">
        <v>1752</v>
      </c>
    </row>
    <row r="158" spans="2:4" ht="13">
      <c r="B158" s="20" t="s">
        <v>1792</v>
      </c>
      <c r="C158" s="25" t="s">
        <v>1752</v>
      </c>
    </row>
    <row r="161" spans="2:80" ht="13">
      <c r="B161" s="2" t="s">
        <v>1794</v>
      </c>
    </row>
    <row r="163" spans="2:80" ht="13">
      <c r="B163" s="20" t="s">
        <v>1780</v>
      </c>
      <c r="C163" s="25" t="s">
        <v>1795</v>
      </c>
      <c r="D163" s="20" t="s">
        <v>1796</v>
      </c>
      <c r="E163" s="20" t="s">
        <v>1797</v>
      </c>
      <c r="F163" s="14"/>
    </row>
    <row r="164" spans="2:80">
      <c r="B164" s="22" t="s">
        <v>1752</v>
      </c>
      <c r="C164" s="32" t="s">
        <v>1752</v>
      </c>
      <c r="D164" s="22" t="s">
        <v>1752</v>
      </c>
      <c r="E164" s="22" t="s">
        <v>1752</v>
      </c>
    </row>
    <row r="167" spans="2:80" ht="13">
      <c r="B167" s="2" t="s">
        <v>1798</v>
      </c>
      <c r="C167" s="12" t="s">
        <v>1752</v>
      </c>
      <c r="D167" s="2"/>
      <c r="E167" s="2"/>
      <c r="F167" s="14"/>
      <c r="G167" s="14"/>
      <c r="H167" s="14"/>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row>
    <row r="169" spans="2:80" ht="13">
      <c r="B169" s="2" t="s">
        <v>1799</v>
      </c>
    </row>
    <row r="171" spans="2:80" ht="13">
      <c r="B171" s="20" t="s">
        <v>1800</v>
      </c>
      <c r="C171" s="25" t="s">
        <v>1788</v>
      </c>
      <c r="D171" s="2"/>
    </row>
    <row r="172" spans="2:80">
      <c r="B172" s="22" t="s">
        <v>1752</v>
      </c>
      <c r="C172" s="32" t="s">
        <v>1752</v>
      </c>
    </row>
    <row r="175" spans="2:80" ht="13">
      <c r="B175" s="20" t="s">
        <v>1801</v>
      </c>
      <c r="C175" s="25" t="s">
        <v>1802</v>
      </c>
      <c r="D175" s="2"/>
    </row>
    <row r="176" spans="2:80">
      <c r="B176" s="22" t="s">
        <v>1752</v>
      </c>
      <c r="C176" s="32" t="s">
        <v>1752</v>
      </c>
    </row>
    <row r="179" spans="2:80" ht="13">
      <c r="B179" s="2" t="s">
        <v>1803</v>
      </c>
    </row>
    <row r="182" spans="2:80" ht="13">
      <c r="B182" s="2" t="s">
        <v>1804</v>
      </c>
    </row>
    <row r="184" spans="2:80" ht="13">
      <c r="B184" s="20" t="s">
        <v>1780</v>
      </c>
      <c r="C184" s="25" t="s">
        <v>1805</v>
      </c>
      <c r="D184" s="20" t="s">
        <v>1795</v>
      </c>
      <c r="E184" s="20" t="s">
        <v>1796</v>
      </c>
      <c r="F184" s="27" t="s">
        <v>1797</v>
      </c>
      <c r="G184" s="14"/>
    </row>
    <row r="185" spans="2:80">
      <c r="B185" s="22" t="s">
        <v>1752</v>
      </c>
      <c r="C185" s="32" t="s">
        <v>1752</v>
      </c>
      <c r="D185" s="22" t="s">
        <v>1752</v>
      </c>
      <c r="E185" s="22" t="s">
        <v>1752</v>
      </c>
      <c r="F185" s="33" t="s">
        <v>1752</v>
      </c>
    </row>
    <row r="188" spans="2:80" ht="13">
      <c r="B188" s="2" t="s">
        <v>1798</v>
      </c>
      <c r="C188" s="12" t="s">
        <v>1752</v>
      </c>
      <c r="D188" s="2"/>
      <c r="E188" s="2"/>
      <c r="F188" s="14"/>
      <c r="G188" s="14"/>
      <c r="H188" s="14"/>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row>
    <row r="190" spans="2:80" ht="13">
      <c r="B190" s="2" t="s">
        <v>1799</v>
      </c>
    </row>
    <row r="192" spans="2:80" ht="13">
      <c r="B192" s="20" t="s">
        <v>1800</v>
      </c>
      <c r="C192" s="25" t="s">
        <v>1788</v>
      </c>
      <c r="D192" s="2"/>
    </row>
    <row r="193" spans="2:7">
      <c r="B193" s="22" t="s">
        <v>1752</v>
      </c>
      <c r="C193" s="32" t="s">
        <v>1752</v>
      </c>
    </row>
    <row r="196" spans="2:7" ht="13">
      <c r="B196" s="20" t="s">
        <v>1801</v>
      </c>
      <c r="C196" s="25" t="s">
        <v>1802</v>
      </c>
      <c r="D196" s="2"/>
    </row>
    <row r="197" spans="2:7">
      <c r="B197" s="22" t="s">
        <v>1752</v>
      </c>
      <c r="C197" s="32" t="s">
        <v>1752</v>
      </c>
    </row>
    <row r="200" spans="2:7" ht="13">
      <c r="B200" s="2" t="s">
        <v>1803</v>
      </c>
    </row>
    <row r="203" spans="2:7" ht="13">
      <c r="B203" s="2" t="s">
        <v>1806</v>
      </c>
    </row>
    <row r="204" spans="2:7" ht="13">
      <c r="B204" s="20" t="s">
        <v>1780</v>
      </c>
      <c r="C204" s="25" t="s">
        <v>1807</v>
      </c>
      <c r="D204" s="20" t="s">
        <v>1808</v>
      </c>
      <c r="E204" s="20" t="s">
        <v>1809</v>
      </c>
      <c r="F204" s="27" t="s">
        <v>1810</v>
      </c>
      <c r="G204" s="14"/>
    </row>
    <row r="205" spans="2:7">
      <c r="B205" s="22" t="s">
        <v>1752</v>
      </c>
      <c r="C205" s="32" t="s">
        <v>1752</v>
      </c>
      <c r="D205" s="22" t="s">
        <v>1752</v>
      </c>
      <c r="E205" s="22" t="s">
        <v>1752</v>
      </c>
      <c r="F205" s="33" t="s">
        <v>1752</v>
      </c>
    </row>
    <row r="206" spans="2:7">
      <c r="B206" s="1" t="s">
        <v>1811</v>
      </c>
    </row>
  </sheetData>
  <mergeCells count="3">
    <mergeCell ref="B1:E1"/>
    <mergeCell ref="C3:C6"/>
    <mergeCell ref="D3:D6"/>
  </mergeCells>
  <phoneticPr fontId="0" type="noConversion"/>
  <hyperlinks>
    <hyperlink ref="A1" location="Index!A1" display="Index" xr:uid="{C66F94D5-4BF3-4FC9-9D55-07356D6D1D11}"/>
  </hyperlinks>
  <pageMargins left="0.7" right="0.7" top="0.75" bottom="0.75" header="0.3" footer="0.3"/>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9ABE3-A5EB-4269-B048-9A665E9F7A75}">
  <sheetPr codeName="Sheet13"/>
  <dimension ref="A1:CB187"/>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bestFit="1" customWidth="1"/>
    <col min="6" max="6" width="29" style="4" bestFit="1" customWidth="1"/>
    <col min="7" max="7" width="18.1796875" style="4" bestFit="1" customWidth="1"/>
    <col min="8" max="8" width="9.1796875" style="4" bestFit="1"/>
    <col min="9" max="16384" width="9.1796875" style="1"/>
  </cols>
  <sheetData>
    <row r="1" spans="1:9" ht="13">
      <c r="A1" s="3" t="s">
        <v>1578</v>
      </c>
      <c r="B1" s="226" t="s">
        <v>1699</v>
      </c>
      <c r="C1" s="226"/>
      <c r="D1" s="226"/>
      <c r="E1" s="226"/>
    </row>
    <row r="3" spans="1:9" ht="14.5">
      <c r="B3" s="5" t="s">
        <v>2245</v>
      </c>
      <c r="C3" s="227"/>
      <c r="D3" s="228"/>
      <c r="E3" s="6"/>
    </row>
    <row r="4" spans="1:9" ht="14.5">
      <c r="B4" s="7" t="s">
        <v>2246</v>
      </c>
      <c r="C4" s="227"/>
      <c r="D4" s="228"/>
      <c r="E4" s="6"/>
    </row>
    <row r="5" spans="1:9" ht="14.5">
      <c r="B5" s="7" t="s">
        <v>1720</v>
      </c>
      <c r="C5" s="227"/>
      <c r="D5" s="228"/>
      <c r="E5" s="6"/>
    </row>
    <row r="6" spans="1:9" ht="14.5">
      <c r="B6" s="35" t="s">
        <v>1721</v>
      </c>
      <c r="C6" s="227"/>
      <c r="D6" s="228"/>
      <c r="E6" s="6"/>
    </row>
    <row r="7" spans="1:9" ht="29">
      <c r="B7" s="35" t="s">
        <v>2247</v>
      </c>
      <c r="C7" s="227"/>
      <c r="D7" s="228"/>
      <c r="E7" s="6"/>
    </row>
    <row r="8" spans="1:9" ht="29">
      <c r="B8" s="7" t="s">
        <v>1723</v>
      </c>
      <c r="C8" s="8" t="s">
        <v>1724</v>
      </c>
      <c r="D8" s="8" t="s">
        <v>1725</v>
      </c>
      <c r="E8" s="6"/>
    </row>
    <row r="10" spans="1:9">
      <c r="B10" s="1" t="s">
        <v>1738</v>
      </c>
    </row>
    <row r="12" spans="1:9" ht="13">
      <c r="B12" s="10" t="s">
        <v>1726</v>
      </c>
      <c r="C12" s="11" t="s">
        <v>1727</v>
      </c>
      <c r="D12" s="10" t="s">
        <v>1728</v>
      </c>
      <c r="E12" s="10" t="s">
        <v>1729</v>
      </c>
      <c r="F12" s="13" t="s">
        <v>1739</v>
      </c>
      <c r="G12" s="13" t="s">
        <v>1740</v>
      </c>
      <c r="H12" s="13" t="s">
        <v>1741</v>
      </c>
      <c r="I12" s="2" t="s">
        <v>1742</v>
      </c>
    </row>
    <row r="13" spans="1:9" ht="13">
      <c r="B13" s="2" t="s">
        <v>1743</v>
      </c>
    </row>
    <row r="14" spans="1:9" ht="13">
      <c r="B14" s="2" t="s">
        <v>1731</v>
      </c>
    </row>
    <row r="15" spans="1:9">
      <c r="B15" s="1" t="s">
        <v>3183</v>
      </c>
      <c r="C15" s="9" t="s">
        <v>1732</v>
      </c>
      <c r="D15" s="1" t="s">
        <v>2040</v>
      </c>
      <c r="E15" s="1" t="s">
        <v>2248</v>
      </c>
      <c r="F15" s="4">
        <v>70000</v>
      </c>
      <c r="G15" s="4">
        <v>8362.9</v>
      </c>
      <c r="H15" s="4">
        <v>6.79</v>
      </c>
    </row>
    <row r="16" spans="1:9">
      <c r="B16" s="1" t="s">
        <v>3184</v>
      </c>
      <c r="C16" s="9" t="s">
        <v>1732</v>
      </c>
      <c r="D16" s="1" t="s">
        <v>2040</v>
      </c>
      <c r="E16" s="1" t="s">
        <v>2249</v>
      </c>
      <c r="F16" s="4">
        <v>1100000</v>
      </c>
      <c r="G16" s="4">
        <v>6219.4</v>
      </c>
      <c r="H16" s="4">
        <v>5.05</v>
      </c>
    </row>
    <row r="17" spans="2:8">
      <c r="B17" s="1" t="s">
        <v>3185</v>
      </c>
      <c r="C17" s="9" t="s">
        <v>1732</v>
      </c>
      <c r="D17" s="1" t="s">
        <v>2250</v>
      </c>
      <c r="E17" s="1" t="s">
        <v>2251</v>
      </c>
      <c r="F17" s="4">
        <v>1150000</v>
      </c>
      <c r="G17" s="4">
        <v>5675.83</v>
      </c>
      <c r="H17" s="4">
        <v>4.6100000000000003</v>
      </c>
    </row>
    <row r="18" spans="2:8">
      <c r="B18" s="1" t="s">
        <v>3186</v>
      </c>
      <c r="C18" s="9" t="s">
        <v>1732</v>
      </c>
      <c r="D18" s="1" t="s">
        <v>2252</v>
      </c>
      <c r="E18" s="1" t="s">
        <v>2253</v>
      </c>
      <c r="F18" s="4">
        <v>3000000</v>
      </c>
      <c r="G18" s="4">
        <v>5485.2</v>
      </c>
      <c r="H18" s="4">
        <v>4.45</v>
      </c>
    </row>
    <row r="19" spans="2:8">
      <c r="B19" s="1" t="s">
        <v>3110</v>
      </c>
      <c r="C19" s="9" t="s">
        <v>1732</v>
      </c>
      <c r="D19" s="1" t="s">
        <v>2017</v>
      </c>
      <c r="E19" s="1" t="s">
        <v>2018</v>
      </c>
      <c r="F19" s="4">
        <v>1400000</v>
      </c>
      <c r="G19" s="4">
        <v>4717.3</v>
      </c>
      <c r="H19" s="4">
        <v>3.83</v>
      </c>
    </row>
    <row r="20" spans="2:8">
      <c r="B20" s="1" t="s">
        <v>3187</v>
      </c>
      <c r="C20" s="9" t="s">
        <v>1732</v>
      </c>
      <c r="D20" s="1" t="s">
        <v>2081</v>
      </c>
      <c r="E20" s="1" t="s">
        <v>2254</v>
      </c>
      <c r="F20" s="4">
        <v>80000</v>
      </c>
      <c r="G20" s="4">
        <v>4549.92</v>
      </c>
      <c r="H20" s="4">
        <v>3.69</v>
      </c>
    </row>
    <row r="21" spans="2:8">
      <c r="B21" s="1" t="s">
        <v>2748</v>
      </c>
      <c r="C21" s="9" t="s">
        <v>1732</v>
      </c>
      <c r="D21" s="1" t="s">
        <v>1997</v>
      </c>
      <c r="E21" s="1" t="s">
        <v>2175</v>
      </c>
      <c r="F21" s="4">
        <v>300000</v>
      </c>
      <c r="G21" s="4">
        <v>4459.2</v>
      </c>
      <c r="H21" s="4">
        <v>3.62</v>
      </c>
    </row>
    <row r="22" spans="2:8">
      <c r="B22" s="1" t="s">
        <v>3104</v>
      </c>
      <c r="C22" s="9" t="s">
        <v>1732</v>
      </c>
      <c r="D22" s="1" t="s">
        <v>1997</v>
      </c>
      <c r="E22" s="1" t="s">
        <v>1998</v>
      </c>
      <c r="F22" s="4">
        <v>1100000</v>
      </c>
      <c r="G22" s="4">
        <v>3924.8</v>
      </c>
      <c r="H22" s="4">
        <v>3.19</v>
      </c>
    </row>
    <row r="23" spans="2:8">
      <c r="B23" s="1" t="s">
        <v>3188</v>
      </c>
      <c r="C23" s="9" t="s">
        <v>1732</v>
      </c>
      <c r="D23" s="1" t="s">
        <v>2252</v>
      </c>
      <c r="E23" s="1" t="s">
        <v>2255</v>
      </c>
      <c r="F23" s="4">
        <v>360000</v>
      </c>
      <c r="G23" s="4">
        <v>3840.48</v>
      </c>
      <c r="H23" s="4">
        <v>3.12</v>
      </c>
    </row>
    <row r="24" spans="2:8">
      <c r="B24" s="1" t="s">
        <v>3189</v>
      </c>
      <c r="C24" s="9" t="s">
        <v>1732</v>
      </c>
      <c r="D24" s="1" t="s">
        <v>2252</v>
      </c>
      <c r="E24" s="1" t="s">
        <v>2256</v>
      </c>
      <c r="F24" s="4">
        <v>300000</v>
      </c>
      <c r="G24" s="4">
        <v>3618</v>
      </c>
      <c r="H24" s="4">
        <v>2.94</v>
      </c>
    </row>
    <row r="25" spans="2:8">
      <c r="B25" s="1" t="s">
        <v>3190</v>
      </c>
      <c r="C25" s="9" t="s">
        <v>1732</v>
      </c>
      <c r="D25" s="1" t="s">
        <v>2017</v>
      </c>
      <c r="E25" s="1" t="s">
        <v>2257</v>
      </c>
      <c r="F25" s="4">
        <v>2225000</v>
      </c>
      <c r="G25" s="4">
        <v>3512.16</v>
      </c>
      <c r="H25" s="4">
        <v>2.85</v>
      </c>
    </row>
    <row r="26" spans="2:8">
      <c r="B26" s="1" t="s">
        <v>3191</v>
      </c>
      <c r="C26" s="9" t="s">
        <v>1732</v>
      </c>
      <c r="D26" s="1" t="s">
        <v>1997</v>
      </c>
      <c r="E26" s="1" t="s">
        <v>2258</v>
      </c>
      <c r="F26" s="4">
        <v>650000</v>
      </c>
      <c r="G26" s="4">
        <v>3094</v>
      </c>
      <c r="H26" s="4">
        <v>2.5099999999999998</v>
      </c>
    </row>
    <row r="27" spans="2:8">
      <c r="B27" s="1" t="s">
        <v>3192</v>
      </c>
      <c r="C27" s="9" t="s">
        <v>1732</v>
      </c>
      <c r="D27" s="1" t="s">
        <v>2017</v>
      </c>
      <c r="E27" s="1" t="s">
        <v>2259</v>
      </c>
      <c r="F27" s="4">
        <v>3500000</v>
      </c>
      <c r="G27" s="4">
        <v>2969.4</v>
      </c>
      <c r="H27" s="4">
        <v>2.41</v>
      </c>
    </row>
    <row r="28" spans="2:8">
      <c r="B28" s="1" t="s">
        <v>3193</v>
      </c>
      <c r="C28" s="9" t="s">
        <v>1732</v>
      </c>
      <c r="D28" s="1" t="s">
        <v>2156</v>
      </c>
      <c r="E28" s="1" t="s">
        <v>2260</v>
      </c>
      <c r="F28" s="4">
        <v>400000</v>
      </c>
      <c r="G28" s="4">
        <v>2880.4</v>
      </c>
      <c r="H28" s="4">
        <v>2.34</v>
      </c>
    </row>
    <row r="29" spans="2:8">
      <c r="B29" s="1" t="s">
        <v>2758</v>
      </c>
      <c r="C29" s="9" t="s">
        <v>1732</v>
      </c>
      <c r="D29" s="1" t="s">
        <v>2181</v>
      </c>
      <c r="E29" s="1" t="s">
        <v>2182</v>
      </c>
      <c r="F29" s="4">
        <v>225000</v>
      </c>
      <c r="G29" s="4">
        <v>2873.03</v>
      </c>
      <c r="H29" s="4">
        <v>2.33</v>
      </c>
    </row>
    <row r="30" spans="2:8">
      <c r="B30" s="1" t="s">
        <v>3194</v>
      </c>
      <c r="C30" s="9" t="s">
        <v>1732</v>
      </c>
      <c r="D30" s="1" t="s">
        <v>2017</v>
      </c>
      <c r="E30" s="1" t="s">
        <v>2261</v>
      </c>
      <c r="F30" s="4">
        <v>281967</v>
      </c>
      <c r="G30" s="4">
        <v>2780.76</v>
      </c>
      <c r="H30" s="4">
        <v>2.2599999999999998</v>
      </c>
    </row>
    <row r="31" spans="2:8">
      <c r="B31" s="1" t="s">
        <v>2262</v>
      </c>
      <c r="C31" s="9" t="s">
        <v>1732</v>
      </c>
      <c r="D31" s="1" t="s">
        <v>2038</v>
      </c>
      <c r="E31" s="1" t="s">
        <v>2263</v>
      </c>
      <c r="F31" s="4">
        <v>1050000</v>
      </c>
      <c r="G31" s="4">
        <v>2681.39</v>
      </c>
      <c r="H31" s="4">
        <v>2.1800000000000002</v>
      </c>
    </row>
    <row r="32" spans="2:8">
      <c r="B32" s="1" t="s">
        <v>3195</v>
      </c>
      <c r="C32" s="9" t="s">
        <v>1732</v>
      </c>
      <c r="D32" s="1" t="s">
        <v>2081</v>
      </c>
      <c r="E32" s="1" t="s">
        <v>2264</v>
      </c>
      <c r="F32" s="4">
        <v>700000</v>
      </c>
      <c r="G32" s="4">
        <v>2659.65</v>
      </c>
      <c r="H32" s="4">
        <v>2.16</v>
      </c>
    </row>
    <row r="33" spans="2:8">
      <c r="B33" s="1" t="s">
        <v>3196</v>
      </c>
      <c r="C33" s="9" t="s">
        <v>1732</v>
      </c>
      <c r="D33" s="1" t="s">
        <v>2040</v>
      </c>
      <c r="E33" s="1" t="s">
        <v>2265</v>
      </c>
      <c r="F33" s="4">
        <v>253089</v>
      </c>
      <c r="G33" s="4">
        <v>2643.39</v>
      </c>
      <c r="H33" s="4">
        <v>2.15</v>
      </c>
    </row>
    <row r="34" spans="2:8">
      <c r="B34" s="1" t="s">
        <v>3197</v>
      </c>
      <c r="C34" s="9" t="s">
        <v>1732</v>
      </c>
      <c r="D34" s="1" t="s">
        <v>2040</v>
      </c>
      <c r="E34" s="1" t="s">
        <v>2266</v>
      </c>
      <c r="F34" s="4">
        <v>89011</v>
      </c>
      <c r="G34" s="4">
        <v>2573.9299999999998</v>
      </c>
      <c r="H34" s="4">
        <v>2.09</v>
      </c>
    </row>
    <row r="35" spans="2:8">
      <c r="B35" s="1" t="s">
        <v>3198</v>
      </c>
      <c r="C35" s="9" t="s">
        <v>1732</v>
      </c>
      <c r="D35" s="1" t="s">
        <v>2017</v>
      </c>
      <c r="E35" s="1" t="s">
        <v>2267</v>
      </c>
      <c r="F35" s="4">
        <v>595000</v>
      </c>
      <c r="G35" s="4">
        <v>2409.16</v>
      </c>
      <c r="H35" s="4">
        <v>1.96</v>
      </c>
    </row>
    <row r="36" spans="2:8">
      <c r="B36" s="1" t="s">
        <v>3108</v>
      </c>
      <c r="C36" s="9" t="s">
        <v>1732</v>
      </c>
      <c r="D36" s="1" t="s">
        <v>2011</v>
      </c>
      <c r="E36" s="1" t="s">
        <v>2012</v>
      </c>
      <c r="F36" s="4">
        <v>600000</v>
      </c>
      <c r="G36" s="4">
        <v>2331.9</v>
      </c>
      <c r="H36" s="4">
        <v>1.89</v>
      </c>
    </row>
    <row r="37" spans="2:8">
      <c r="B37" s="1" t="s">
        <v>3199</v>
      </c>
      <c r="C37" s="9" t="s">
        <v>1732</v>
      </c>
      <c r="D37" s="1" t="s">
        <v>2046</v>
      </c>
      <c r="E37" s="1" t="s">
        <v>2268</v>
      </c>
      <c r="F37" s="4">
        <v>600000</v>
      </c>
      <c r="G37" s="4">
        <v>2195.4</v>
      </c>
      <c r="H37" s="4">
        <v>1.78</v>
      </c>
    </row>
    <row r="38" spans="2:8">
      <c r="B38" s="1" t="s">
        <v>3200</v>
      </c>
      <c r="C38" s="9" t="s">
        <v>1732</v>
      </c>
      <c r="D38" s="1" t="s">
        <v>2017</v>
      </c>
      <c r="E38" s="1" t="s">
        <v>2269</v>
      </c>
      <c r="F38" s="4">
        <v>1200000</v>
      </c>
      <c r="G38" s="4">
        <v>2159.52</v>
      </c>
      <c r="H38" s="4">
        <v>1.75</v>
      </c>
    </row>
    <row r="39" spans="2:8">
      <c r="B39" s="1" t="s">
        <v>3201</v>
      </c>
      <c r="C39" s="9" t="s">
        <v>1732</v>
      </c>
      <c r="D39" s="1" t="s">
        <v>2120</v>
      </c>
      <c r="E39" s="1" t="s">
        <v>2270</v>
      </c>
      <c r="F39" s="4">
        <v>249409</v>
      </c>
      <c r="G39" s="4">
        <v>2144.29</v>
      </c>
      <c r="H39" s="4">
        <v>1.74</v>
      </c>
    </row>
    <row r="40" spans="2:8">
      <c r="B40" s="1" t="s">
        <v>3166</v>
      </c>
      <c r="C40" s="9" t="s">
        <v>1732</v>
      </c>
      <c r="D40" s="1" t="s">
        <v>2050</v>
      </c>
      <c r="E40" s="1" t="s">
        <v>2141</v>
      </c>
      <c r="F40" s="4">
        <v>173701</v>
      </c>
      <c r="G40" s="4">
        <v>2119.5</v>
      </c>
      <c r="H40" s="4">
        <v>1.72</v>
      </c>
    </row>
    <row r="41" spans="2:8">
      <c r="B41" s="1" t="s">
        <v>2271</v>
      </c>
      <c r="C41" s="9" t="s">
        <v>1732</v>
      </c>
      <c r="D41" s="1" t="s">
        <v>2081</v>
      </c>
      <c r="E41" s="1" t="s">
        <v>2272</v>
      </c>
      <c r="F41" s="4">
        <v>438627</v>
      </c>
      <c r="G41" s="4">
        <v>2030.84</v>
      </c>
      <c r="H41" s="4">
        <v>1.65</v>
      </c>
    </row>
    <row r="42" spans="2:8">
      <c r="B42" s="1" t="s">
        <v>3202</v>
      </c>
      <c r="C42" s="9" t="s">
        <v>1732</v>
      </c>
      <c r="D42" s="1" t="s">
        <v>2156</v>
      </c>
      <c r="E42" s="1" t="s">
        <v>2273</v>
      </c>
      <c r="F42" s="4">
        <v>400000</v>
      </c>
      <c r="G42" s="4">
        <v>2008.8</v>
      </c>
      <c r="H42" s="4">
        <v>1.63</v>
      </c>
    </row>
    <row r="43" spans="2:8">
      <c r="B43" s="1" t="s">
        <v>3203</v>
      </c>
      <c r="C43" s="9" t="s">
        <v>1732</v>
      </c>
      <c r="D43" s="1" t="s">
        <v>1997</v>
      </c>
      <c r="E43" s="1" t="s">
        <v>2274</v>
      </c>
      <c r="F43" s="4">
        <v>1000000</v>
      </c>
      <c r="G43" s="4">
        <v>1950.1</v>
      </c>
      <c r="H43" s="4">
        <v>1.58</v>
      </c>
    </row>
    <row r="44" spans="2:8">
      <c r="B44" s="1" t="s">
        <v>3204</v>
      </c>
      <c r="C44" s="9" t="s">
        <v>1732</v>
      </c>
      <c r="D44" s="1" t="s">
        <v>2040</v>
      </c>
      <c r="E44" s="1" t="s">
        <v>2275</v>
      </c>
      <c r="F44" s="4">
        <v>6887</v>
      </c>
      <c r="G44" s="4">
        <v>1949.71</v>
      </c>
      <c r="H44" s="4">
        <v>1.58</v>
      </c>
    </row>
    <row r="45" spans="2:8">
      <c r="B45" s="1" t="s">
        <v>3124</v>
      </c>
      <c r="C45" s="9" t="s">
        <v>1732</v>
      </c>
      <c r="D45" s="1" t="s">
        <v>2046</v>
      </c>
      <c r="E45" s="1" t="s">
        <v>2047</v>
      </c>
      <c r="F45" s="4">
        <v>2500000</v>
      </c>
      <c r="G45" s="4">
        <v>1894.75</v>
      </c>
      <c r="H45" s="4">
        <v>1.54</v>
      </c>
    </row>
    <row r="46" spans="2:8">
      <c r="B46" s="1" t="s">
        <v>3205</v>
      </c>
      <c r="C46" s="9" t="s">
        <v>1732</v>
      </c>
      <c r="D46" s="1" t="s">
        <v>1997</v>
      </c>
      <c r="E46" s="1" t="s">
        <v>2276</v>
      </c>
      <c r="F46" s="4">
        <v>1100000</v>
      </c>
      <c r="G46" s="4">
        <v>1824.9</v>
      </c>
      <c r="H46" s="4">
        <v>1.48</v>
      </c>
    </row>
    <row r="47" spans="2:8">
      <c r="B47" s="1" t="s">
        <v>3113</v>
      </c>
      <c r="C47" s="9" t="s">
        <v>1732</v>
      </c>
      <c r="D47" s="1" t="s">
        <v>2017</v>
      </c>
      <c r="E47" s="1" t="s">
        <v>2023</v>
      </c>
      <c r="F47" s="4">
        <v>600000</v>
      </c>
      <c r="G47" s="4">
        <v>1728.9</v>
      </c>
      <c r="H47" s="4">
        <v>1.4</v>
      </c>
    </row>
    <row r="48" spans="2:8">
      <c r="B48" s="1" t="s">
        <v>3206</v>
      </c>
      <c r="C48" s="9" t="s">
        <v>1732</v>
      </c>
      <c r="D48" s="1" t="s">
        <v>2277</v>
      </c>
      <c r="E48" s="1" t="s">
        <v>2278</v>
      </c>
      <c r="F48" s="4">
        <v>195000</v>
      </c>
      <c r="G48" s="4">
        <v>1653.31</v>
      </c>
      <c r="H48" s="4">
        <v>1.34</v>
      </c>
    </row>
    <row r="49" spans="2:8">
      <c r="B49" s="1" t="s">
        <v>3207</v>
      </c>
      <c r="C49" s="9" t="s">
        <v>1732</v>
      </c>
      <c r="D49" s="1" t="s">
        <v>2279</v>
      </c>
      <c r="E49" s="1" t="s">
        <v>2280</v>
      </c>
      <c r="F49" s="4">
        <v>342484</v>
      </c>
      <c r="G49" s="4">
        <v>1549.57</v>
      </c>
      <c r="H49" s="4">
        <v>1.26</v>
      </c>
    </row>
    <row r="50" spans="2:8">
      <c r="B50" s="1" t="s">
        <v>2281</v>
      </c>
      <c r="C50" s="9" t="s">
        <v>1732</v>
      </c>
      <c r="D50" s="1" t="s">
        <v>2156</v>
      </c>
      <c r="E50" s="1" t="s">
        <v>2282</v>
      </c>
      <c r="F50" s="4">
        <v>900000</v>
      </c>
      <c r="G50" s="4">
        <v>1497.6</v>
      </c>
      <c r="H50" s="4">
        <v>1.22</v>
      </c>
    </row>
    <row r="51" spans="2:8">
      <c r="B51" s="1" t="s">
        <v>3208</v>
      </c>
      <c r="C51" s="9" t="s">
        <v>1732</v>
      </c>
      <c r="D51" s="1" t="s">
        <v>2052</v>
      </c>
      <c r="E51" s="1" t="s">
        <v>2283</v>
      </c>
      <c r="F51" s="4">
        <v>73918</v>
      </c>
      <c r="G51" s="4">
        <v>1324.24</v>
      </c>
      <c r="H51" s="4">
        <v>1.07</v>
      </c>
    </row>
    <row r="52" spans="2:8">
      <c r="B52" s="1" t="s">
        <v>3209</v>
      </c>
      <c r="C52" s="9" t="s">
        <v>1732</v>
      </c>
      <c r="D52" s="1" t="s">
        <v>2252</v>
      </c>
      <c r="E52" s="1" t="s">
        <v>2284</v>
      </c>
      <c r="F52" s="4">
        <v>175600</v>
      </c>
      <c r="G52" s="4">
        <v>1323.5</v>
      </c>
      <c r="H52" s="4">
        <v>1.07</v>
      </c>
    </row>
    <row r="53" spans="2:8">
      <c r="B53" s="1" t="s">
        <v>3210</v>
      </c>
      <c r="C53" s="9" t="s">
        <v>1732</v>
      </c>
      <c r="D53" s="1" t="s">
        <v>2122</v>
      </c>
      <c r="E53" s="1" t="s">
        <v>2285</v>
      </c>
      <c r="F53" s="4">
        <v>500000</v>
      </c>
      <c r="G53" s="4">
        <v>1289.5</v>
      </c>
      <c r="H53" s="4">
        <v>1.05</v>
      </c>
    </row>
    <row r="54" spans="2:8">
      <c r="B54" s="1" t="s">
        <v>3211</v>
      </c>
      <c r="C54" s="9" t="s">
        <v>1732</v>
      </c>
      <c r="D54" s="1" t="s">
        <v>2081</v>
      </c>
      <c r="E54" s="1" t="s">
        <v>2286</v>
      </c>
      <c r="F54" s="4">
        <v>41000</v>
      </c>
      <c r="G54" s="4">
        <v>1201.51</v>
      </c>
      <c r="H54" s="4">
        <v>0.98</v>
      </c>
    </row>
    <row r="55" spans="2:8">
      <c r="B55" s="1" t="s">
        <v>3212</v>
      </c>
      <c r="C55" s="9" t="s">
        <v>1732</v>
      </c>
      <c r="D55" s="1" t="s">
        <v>2156</v>
      </c>
      <c r="E55" s="1" t="s">
        <v>2287</v>
      </c>
      <c r="F55" s="4">
        <v>49414</v>
      </c>
      <c r="G55" s="4">
        <v>1049.8499999999999</v>
      </c>
      <c r="H55" s="4">
        <v>0.85</v>
      </c>
    </row>
    <row r="56" spans="2:8">
      <c r="B56" s="1" t="s">
        <v>3213</v>
      </c>
      <c r="C56" s="9" t="s">
        <v>1732</v>
      </c>
      <c r="D56" s="1" t="s">
        <v>2156</v>
      </c>
      <c r="E56" s="1" t="s">
        <v>2288</v>
      </c>
      <c r="F56" s="4">
        <v>207236</v>
      </c>
      <c r="G56" s="4">
        <v>996.49</v>
      </c>
      <c r="H56" s="4">
        <v>0.81</v>
      </c>
    </row>
    <row r="57" spans="2:8">
      <c r="B57" s="1" t="s">
        <v>3214</v>
      </c>
      <c r="C57" s="9" t="s">
        <v>1732</v>
      </c>
      <c r="D57" s="1" t="s">
        <v>2052</v>
      </c>
      <c r="E57" s="1" t="s">
        <v>2289</v>
      </c>
      <c r="F57" s="4">
        <v>40000</v>
      </c>
      <c r="G57" s="4">
        <v>969.92</v>
      </c>
      <c r="H57" s="4">
        <v>0.79</v>
      </c>
    </row>
    <row r="58" spans="2:8">
      <c r="B58" s="1" t="s">
        <v>3215</v>
      </c>
      <c r="C58" s="9" t="s">
        <v>1732</v>
      </c>
      <c r="D58" s="1" t="s">
        <v>2081</v>
      </c>
      <c r="E58" s="1" t="s">
        <v>2290</v>
      </c>
      <c r="F58" s="4">
        <v>50000</v>
      </c>
      <c r="G58" s="4">
        <v>864.2</v>
      </c>
      <c r="H58" s="4">
        <v>0.7</v>
      </c>
    </row>
    <row r="59" spans="2:8">
      <c r="B59" s="1" t="s">
        <v>2291</v>
      </c>
      <c r="C59" s="9" t="s">
        <v>1732</v>
      </c>
      <c r="D59" s="1" t="s">
        <v>2292</v>
      </c>
      <c r="E59" s="1" t="s">
        <v>2293</v>
      </c>
      <c r="F59" s="4">
        <v>180900</v>
      </c>
      <c r="G59" s="4">
        <v>590.19000000000005</v>
      </c>
      <c r="H59" s="4">
        <v>0.48</v>
      </c>
    </row>
    <row r="60" spans="2:8">
      <c r="B60" s="1" t="s">
        <v>3216</v>
      </c>
      <c r="C60" s="9" t="s">
        <v>1732</v>
      </c>
      <c r="D60" s="1" t="s">
        <v>2052</v>
      </c>
      <c r="E60" s="1" t="s">
        <v>2294</v>
      </c>
      <c r="F60" s="4">
        <v>100000</v>
      </c>
      <c r="G60" s="4">
        <v>476.8</v>
      </c>
      <c r="H60" s="4">
        <v>0.39</v>
      </c>
    </row>
    <row r="61" spans="2:8" ht="13">
      <c r="B61" s="2" t="s">
        <v>1744</v>
      </c>
      <c r="C61" s="12"/>
      <c r="D61" s="2"/>
      <c r="E61" s="2"/>
      <c r="F61" s="14"/>
      <c r="G61" s="14">
        <f>SUM(G12:G60)</f>
        <v>121055.59</v>
      </c>
      <c r="H61" s="14">
        <f>SUM(H12:H60)</f>
        <v>98.279999999999987</v>
      </c>
    </row>
    <row r="62" spans="2:8" ht="13">
      <c r="B62" s="2" t="s">
        <v>1736</v>
      </c>
      <c r="C62" s="12"/>
      <c r="D62" s="2"/>
      <c r="E62" s="2"/>
      <c r="F62" s="14"/>
      <c r="G62" s="14">
        <v>191.54</v>
      </c>
      <c r="H62" s="14">
        <v>0.16</v>
      </c>
    </row>
    <row r="63" spans="2:8" ht="13">
      <c r="B63" s="2" t="s">
        <v>1737</v>
      </c>
      <c r="C63" s="12"/>
      <c r="D63" s="2"/>
      <c r="E63" s="2"/>
      <c r="F63" s="14"/>
      <c r="G63" s="14">
        <v>121247.12999999999</v>
      </c>
      <c r="H63" s="14">
        <v>98.44</v>
      </c>
    </row>
    <row r="64" spans="2:8" ht="13">
      <c r="B64" s="2" t="s">
        <v>1971</v>
      </c>
      <c r="C64" s="12"/>
      <c r="D64" s="2"/>
      <c r="E64" s="2"/>
      <c r="F64" s="14"/>
      <c r="G64" s="14">
        <v>1967.6055964100024</v>
      </c>
      <c r="H64" s="14">
        <v>1.5600000000000023</v>
      </c>
    </row>
    <row r="65" spans="2:8" ht="13">
      <c r="B65" s="2" t="s">
        <v>1746</v>
      </c>
      <c r="C65" s="12"/>
      <c r="D65" s="2"/>
      <c r="E65" s="2"/>
      <c r="F65" s="14"/>
      <c r="G65" s="14">
        <v>123214.73559641</v>
      </c>
      <c r="H65" s="14">
        <v>100</v>
      </c>
    </row>
    <row r="66" spans="2:8">
      <c r="B66" s="1" t="s">
        <v>1747</v>
      </c>
    </row>
    <row r="67" spans="2:8" ht="13">
      <c r="B67" s="2" t="s">
        <v>1748</v>
      </c>
    </row>
    <row r="68" spans="2:8" ht="13">
      <c r="B68" s="2" t="s">
        <v>1749</v>
      </c>
      <c r="C68" s="9" t="s">
        <v>1750</v>
      </c>
    </row>
    <row r="69" spans="2:8" ht="13">
      <c r="B69" s="2" t="s">
        <v>1753</v>
      </c>
      <c r="C69" s="9" t="s">
        <v>1752</v>
      </c>
    </row>
    <row r="70" spans="2:8" ht="13">
      <c r="B70" s="2" t="s">
        <v>1754</v>
      </c>
      <c r="C70" s="9" t="s">
        <v>1752</v>
      </c>
    </row>
    <row r="71" spans="2:8" ht="13">
      <c r="B71" s="2" t="s">
        <v>1755</v>
      </c>
      <c r="C71" s="9" t="s">
        <v>1756</v>
      </c>
    </row>
    <row r="72" spans="2:8" ht="13">
      <c r="B72" s="2" t="s">
        <v>2295</v>
      </c>
      <c r="C72" s="12"/>
    </row>
    <row r="73" spans="2:8" ht="13">
      <c r="B73" s="2" t="s">
        <v>2296</v>
      </c>
      <c r="C73" s="12"/>
    </row>
    <row r="74" spans="2:8" ht="13">
      <c r="B74" s="2" t="s">
        <v>2297</v>
      </c>
      <c r="C74" s="12"/>
    </row>
    <row r="75" spans="2:8" ht="13">
      <c r="B75" s="2" t="s">
        <v>2298</v>
      </c>
      <c r="C75" s="12"/>
    </row>
    <row r="76" spans="2:8" ht="13">
      <c r="B76" s="2" t="s">
        <v>2299</v>
      </c>
      <c r="C76" s="12"/>
    </row>
    <row r="77" spans="2:8" ht="13">
      <c r="B77" s="2" t="s">
        <v>2300</v>
      </c>
      <c r="C77" s="12"/>
    </row>
    <row r="78" spans="2:8" ht="13">
      <c r="B78" s="2" t="s">
        <v>2301</v>
      </c>
      <c r="C78" s="12"/>
    </row>
    <row r="79" spans="2:8" ht="13">
      <c r="B79" s="2" t="s">
        <v>2302</v>
      </c>
      <c r="C79" s="12"/>
    </row>
    <row r="80" spans="2:8" ht="13">
      <c r="B80" s="2" t="s">
        <v>2303</v>
      </c>
      <c r="C80" s="12"/>
    </row>
    <row r="81" spans="2:4">
      <c r="B81" s="1" t="s">
        <v>1766</v>
      </c>
    </row>
    <row r="82" spans="2:4">
      <c r="B82" s="1" t="s">
        <v>1974</v>
      </c>
    </row>
    <row r="85" spans="2:4" ht="14.5">
      <c r="B85" s="43" t="s">
        <v>4109</v>
      </c>
      <c r="C85" s="45"/>
    </row>
    <row r="86" spans="2:4" ht="14.5">
      <c r="B86" s="43" t="s">
        <v>4108</v>
      </c>
      <c r="C86" s="46" t="s">
        <v>1975</v>
      </c>
    </row>
    <row r="87" spans="2:4" ht="14.5">
      <c r="B87" s="16" t="s">
        <v>1976</v>
      </c>
      <c r="C87" s="17" t="s">
        <v>2586</v>
      </c>
    </row>
    <row r="88" spans="2:4" ht="14.5">
      <c r="B88" s="16" t="s">
        <v>1977</v>
      </c>
      <c r="C88" s="17" t="s">
        <v>2586</v>
      </c>
    </row>
    <row r="89" spans="2:4" ht="14.5">
      <c r="B89" s="16" t="s">
        <v>1978</v>
      </c>
      <c r="C89" s="17" t="s">
        <v>2586</v>
      </c>
    </row>
    <row r="90" spans="2:4" ht="14.5">
      <c r="B90" s="16" t="s">
        <v>1979</v>
      </c>
      <c r="C90" s="17" t="s">
        <v>2586</v>
      </c>
    </row>
    <row r="91" spans="2:4" ht="14.5">
      <c r="B91" s="16" t="s">
        <v>1980</v>
      </c>
      <c r="C91" s="17" t="s">
        <v>2586</v>
      </c>
    </row>
    <row r="92" spans="2:4" ht="14.5">
      <c r="B92" s="16" t="s">
        <v>1981</v>
      </c>
      <c r="C92" s="17" t="s">
        <v>2586</v>
      </c>
    </row>
    <row r="93" spans="2:4" ht="14.5">
      <c r="B93" s="43" t="s">
        <v>1982</v>
      </c>
      <c r="C93" s="45" t="s">
        <v>2586</v>
      </c>
    </row>
    <row r="95" spans="2:4" ht="14.5">
      <c r="B95" s="16" t="s">
        <v>1775</v>
      </c>
      <c r="C95" s="17"/>
      <c r="D95" s="16"/>
    </row>
    <row r="96" spans="2:4" ht="29">
      <c r="B96" s="19" t="s">
        <v>1776</v>
      </c>
      <c r="C96" s="18" t="s">
        <v>1777</v>
      </c>
      <c r="D96" s="19" t="s">
        <v>1778</v>
      </c>
    </row>
    <row r="97" spans="2:7" ht="14.5">
      <c r="B97" s="16" t="s">
        <v>1752</v>
      </c>
      <c r="C97" s="17" t="s">
        <v>1752</v>
      </c>
      <c r="D97" s="16" t="s">
        <v>1752</v>
      </c>
    </row>
    <row r="99" spans="2:7" ht="13">
      <c r="B99" s="20" t="s">
        <v>1779</v>
      </c>
      <c r="C99" s="21">
        <v>45961</v>
      </c>
      <c r="D99" s="22"/>
      <c r="E99" s="23"/>
      <c r="F99" s="24"/>
    </row>
    <row r="100" spans="2:7" ht="13">
      <c r="B100" s="20" t="s">
        <v>1780</v>
      </c>
      <c r="C100" s="25" t="s">
        <v>1781</v>
      </c>
      <c r="D100" s="20" t="s">
        <v>1782</v>
      </c>
      <c r="E100" s="26" t="s">
        <v>1783</v>
      </c>
      <c r="F100" s="27" t="s">
        <v>1784</v>
      </c>
      <c r="G100" s="14"/>
    </row>
    <row r="101" spans="2:7">
      <c r="B101" s="28" t="s">
        <v>1752</v>
      </c>
      <c r="C101" s="29" t="s">
        <v>1752</v>
      </c>
      <c r="D101" s="28" t="s">
        <v>1752</v>
      </c>
      <c r="E101" s="30" t="s">
        <v>1752</v>
      </c>
      <c r="F101" s="31" t="s">
        <v>1752</v>
      </c>
    </row>
    <row r="104" spans="2:7" ht="13">
      <c r="B104" s="2" t="s">
        <v>1785</v>
      </c>
    </row>
    <row r="105" spans="2:7" ht="13">
      <c r="B105" s="2"/>
    </row>
    <row r="106" spans="2:7" ht="13">
      <c r="B106" s="2" t="s">
        <v>1786</v>
      </c>
    </row>
    <row r="107" spans="2:7" ht="13">
      <c r="B107" s="20" t="s">
        <v>1787</v>
      </c>
      <c r="C107" s="25" t="s">
        <v>1788</v>
      </c>
      <c r="D107" s="2"/>
    </row>
    <row r="108" spans="2:7">
      <c r="B108" s="22" t="s">
        <v>1752</v>
      </c>
      <c r="C108" s="32" t="s">
        <v>1752</v>
      </c>
    </row>
    <row r="110" spans="2:7" ht="13">
      <c r="B110" s="20" t="s">
        <v>1789</v>
      </c>
      <c r="C110" s="25" t="s">
        <v>1788</v>
      </c>
    </row>
    <row r="111" spans="2:7">
      <c r="B111" s="22" t="s">
        <v>1752</v>
      </c>
      <c r="C111" s="32" t="s">
        <v>1752</v>
      </c>
    </row>
    <row r="113" spans="2:7" ht="13">
      <c r="B113" s="20" t="s">
        <v>1752</v>
      </c>
      <c r="C113" s="25" t="s">
        <v>1752</v>
      </c>
    </row>
    <row r="114" spans="2:7">
      <c r="B114" s="22" t="s">
        <v>1752</v>
      </c>
      <c r="C114" s="32" t="s">
        <v>1752</v>
      </c>
    </row>
    <row r="116" spans="2:7" ht="13">
      <c r="B116" s="26" t="s">
        <v>1790</v>
      </c>
      <c r="C116" s="25" t="s">
        <v>1791</v>
      </c>
    </row>
    <row r="117" spans="2:7">
      <c r="B117" s="23" t="s">
        <v>1752</v>
      </c>
      <c r="C117" s="32" t="s">
        <v>1752</v>
      </c>
    </row>
    <row r="119" spans="2:7" ht="13">
      <c r="B119" s="20" t="s">
        <v>1792</v>
      </c>
      <c r="C119" s="25" t="s">
        <v>1752</v>
      </c>
    </row>
    <row r="121" spans="2:7" ht="13">
      <c r="B121" s="20" t="s">
        <v>1793</v>
      </c>
      <c r="C121" s="21">
        <v>45961</v>
      </c>
      <c r="D121" s="22"/>
      <c r="E121" s="23"/>
      <c r="F121" s="24"/>
    </row>
    <row r="122" spans="2:7" ht="13">
      <c r="B122" s="20" t="s">
        <v>1780</v>
      </c>
      <c r="C122" s="25" t="s">
        <v>1781</v>
      </c>
      <c r="D122" s="20" t="s">
        <v>1782</v>
      </c>
      <c r="E122" s="26" t="s">
        <v>1783</v>
      </c>
      <c r="F122" s="27" t="s">
        <v>1784</v>
      </c>
      <c r="G122" s="14"/>
    </row>
    <row r="123" spans="2:7">
      <c r="B123" s="28" t="s">
        <v>1752</v>
      </c>
      <c r="C123" s="29" t="s">
        <v>1752</v>
      </c>
      <c r="D123" s="28" t="s">
        <v>1752</v>
      </c>
      <c r="E123" s="30" t="s">
        <v>1752</v>
      </c>
      <c r="F123" s="31" t="s">
        <v>1752</v>
      </c>
    </row>
    <row r="124" spans="2:7" ht="13">
      <c r="B124" s="2" t="s">
        <v>1785</v>
      </c>
    </row>
    <row r="125" spans="2:7" ht="13">
      <c r="B125" s="2"/>
    </row>
    <row r="126" spans="2:7" ht="13">
      <c r="B126" s="2" t="s">
        <v>1786</v>
      </c>
    </row>
    <row r="127" spans="2:7" ht="13">
      <c r="B127" s="20" t="s">
        <v>1787</v>
      </c>
      <c r="C127" s="25" t="s">
        <v>1788</v>
      </c>
      <c r="D127" s="2"/>
    </row>
    <row r="128" spans="2:7">
      <c r="B128" s="22" t="s">
        <v>1752</v>
      </c>
      <c r="C128" s="32" t="s">
        <v>1752</v>
      </c>
    </row>
    <row r="130" spans="2:6" ht="13">
      <c r="B130" s="20" t="s">
        <v>1789</v>
      </c>
      <c r="C130" s="25" t="s">
        <v>1788</v>
      </c>
    </row>
    <row r="131" spans="2:6">
      <c r="B131" s="22" t="s">
        <v>1752</v>
      </c>
      <c r="C131" s="32" t="s">
        <v>1752</v>
      </c>
    </row>
    <row r="133" spans="2:6" ht="13">
      <c r="B133" s="20" t="s">
        <v>1752</v>
      </c>
      <c r="C133" s="25" t="s">
        <v>1752</v>
      </c>
    </row>
    <row r="134" spans="2:6">
      <c r="B134" s="22" t="s">
        <v>1752</v>
      </c>
      <c r="C134" s="32" t="s">
        <v>1752</v>
      </c>
    </row>
    <row r="136" spans="2:6" ht="13">
      <c r="B136" s="26" t="s">
        <v>1790</v>
      </c>
      <c r="C136" s="25" t="s">
        <v>1791</v>
      </c>
    </row>
    <row r="137" spans="2:6">
      <c r="B137" s="23" t="s">
        <v>1752</v>
      </c>
      <c r="C137" s="32" t="s">
        <v>1752</v>
      </c>
    </row>
    <row r="139" spans="2:6" ht="13">
      <c r="B139" s="20" t="s">
        <v>1792</v>
      </c>
      <c r="C139" s="25" t="s">
        <v>1752</v>
      </c>
    </row>
    <row r="142" spans="2:6" ht="13">
      <c r="B142" s="2" t="s">
        <v>1794</v>
      </c>
    </row>
    <row r="144" spans="2:6" ht="13">
      <c r="B144" s="20" t="s">
        <v>1780</v>
      </c>
      <c r="C144" s="25" t="s">
        <v>1795</v>
      </c>
      <c r="D144" s="20" t="s">
        <v>1796</v>
      </c>
      <c r="E144" s="20" t="s">
        <v>1797</v>
      </c>
      <c r="F144" s="14"/>
    </row>
    <row r="145" spans="2:80">
      <c r="B145" s="22" t="s">
        <v>1752</v>
      </c>
      <c r="C145" s="32" t="s">
        <v>1752</v>
      </c>
      <c r="D145" s="22" t="s">
        <v>1752</v>
      </c>
      <c r="E145" s="22" t="s">
        <v>1752</v>
      </c>
    </row>
    <row r="148" spans="2:80" ht="13">
      <c r="B148" s="2" t="s">
        <v>1798</v>
      </c>
      <c r="C148" s="12" t="s">
        <v>1752</v>
      </c>
      <c r="D148" s="2"/>
      <c r="E148" s="2"/>
      <c r="F148" s="14"/>
      <c r="G148" s="14"/>
      <c r="H148" s="14"/>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row>
    <row r="150" spans="2:80" ht="13">
      <c r="B150" s="2" t="s">
        <v>1799</v>
      </c>
    </row>
    <row r="152" spans="2:80" ht="13">
      <c r="B152" s="20" t="s">
        <v>1800</v>
      </c>
      <c r="C152" s="25" t="s">
        <v>1788</v>
      </c>
      <c r="D152" s="2"/>
    </row>
    <row r="153" spans="2:80">
      <c r="B153" s="22" t="s">
        <v>1752</v>
      </c>
      <c r="C153" s="32" t="s">
        <v>1752</v>
      </c>
    </row>
    <row r="156" spans="2:80" ht="13">
      <c r="B156" s="20" t="s">
        <v>1801</v>
      </c>
      <c r="C156" s="25" t="s">
        <v>1802</v>
      </c>
      <c r="D156" s="2"/>
    </row>
    <row r="157" spans="2:80">
      <c r="B157" s="22" t="s">
        <v>1752</v>
      </c>
      <c r="C157" s="32" t="s">
        <v>1752</v>
      </c>
    </row>
    <row r="160" spans="2:80" ht="13">
      <c r="B160" s="2" t="s">
        <v>1803</v>
      </c>
    </row>
    <row r="163" spans="2:80" ht="13">
      <c r="B163" s="2" t="s">
        <v>1804</v>
      </c>
    </row>
    <row r="165" spans="2:80" ht="13">
      <c r="B165" s="20" t="s">
        <v>1780</v>
      </c>
      <c r="C165" s="25" t="s">
        <v>1805</v>
      </c>
      <c r="D165" s="20" t="s">
        <v>1795</v>
      </c>
      <c r="E165" s="20" t="s">
        <v>1796</v>
      </c>
      <c r="F165" s="27" t="s">
        <v>1797</v>
      </c>
      <c r="G165" s="14"/>
    </row>
    <row r="166" spans="2:80">
      <c r="B166" s="22" t="s">
        <v>1752</v>
      </c>
      <c r="C166" s="32" t="s">
        <v>1752</v>
      </c>
      <c r="D166" s="22" t="s">
        <v>1752</v>
      </c>
      <c r="E166" s="22" t="s">
        <v>1752</v>
      </c>
      <c r="F166" s="33" t="s">
        <v>1752</v>
      </c>
    </row>
    <row r="169" spans="2:80" ht="13">
      <c r="B169" s="2" t="s">
        <v>1798</v>
      </c>
      <c r="C169" s="12" t="s">
        <v>1752</v>
      </c>
      <c r="D169" s="2"/>
      <c r="E169" s="2"/>
      <c r="F169" s="14"/>
      <c r="G169" s="14"/>
      <c r="H169" s="14"/>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row>
    <row r="171" spans="2:80" ht="13">
      <c r="B171" s="2" t="s">
        <v>1799</v>
      </c>
    </row>
    <row r="173" spans="2:80" ht="13">
      <c r="B173" s="20" t="s">
        <v>1800</v>
      </c>
      <c r="C173" s="25" t="s">
        <v>1788</v>
      </c>
      <c r="D173" s="2"/>
    </row>
    <row r="174" spans="2:80">
      <c r="B174" s="22" t="s">
        <v>1752</v>
      </c>
      <c r="C174" s="32" t="s">
        <v>1752</v>
      </c>
    </row>
    <row r="177" spans="2:7" ht="13">
      <c r="B177" s="20" t="s">
        <v>1801</v>
      </c>
      <c r="C177" s="25" t="s">
        <v>1802</v>
      </c>
      <c r="D177" s="2"/>
    </row>
    <row r="178" spans="2:7">
      <c r="B178" s="22" t="s">
        <v>1752</v>
      </c>
      <c r="C178" s="32" t="s">
        <v>1752</v>
      </c>
    </row>
    <row r="181" spans="2:7" ht="13">
      <c r="B181" s="2" t="s">
        <v>1803</v>
      </c>
    </row>
    <row r="184" spans="2:7" ht="13">
      <c r="B184" s="2" t="s">
        <v>1806</v>
      </c>
    </row>
    <row r="185" spans="2:7" ht="13">
      <c r="B185" s="20" t="s">
        <v>1780</v>
      </c>
      <c r="C185" s="25" t="s">
        <v>1807</v>
      </c>
      <c r="D185" s="20" t="s">
        <v>1808</v>
      </c>
      <c r="E185" s="20" t="s">
        <v>1809</v>
      </c>
      <c r="F185" s="27" t="s">
        <v>1810</v>
      </c>
      <c r="G185" s="14"/>
    </row>
    <row r="186" spans="2:7">
      <c r="B186" s="22" t="s">
        <v>1752</v>
      </c>
      <c r="C186" s="32" t="s">
        <v>1752</v>
      </c>
      <c r="D186" s="22" t="s">
        <v>1752</v>
      </c>
      <c r="E186" s="22" t="s">
        <v>1752</v>
      </c>
      <c r="F186" s="33" t="s">
        <v>1752</v>
      </c>
    </row>
    <row r="187" spans="2:7">
      <c r="B187" s="1" t="s">
        <v>1811</v>
      </c>
    </row>
  </sheetData>
  <mergeCells count="3">
    <mergeCell ref="B1:E1"/>
    <mergeCell ref="C3:C7"/>
    <mergeCell ref="D3:D7"/>
  </mergeCells>
  <phoneticPr fontId="0" type="noConversion"/>
  <hyperlinks>
    <hyperlink ref="A1" location="Index!A1" display="Index" xr:uid="{A032EF98-29A2-4760-8571-2B946261F435}"/>
  </hyperlinks>
  <pageMargins left="0.7" right="0.7" top="0.75" bottom="0.75" header="0.3" footer="0.3"/>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6E427-4DF9-425B-8A50-7EF9C243204E}">
  <sheetPr codeName="Sheet14"/>
  <dimension ref="A1:CB215"/>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bestFit="1" customWidth="1"/>
    <col min="6" max="6" width="29" style="4" bestFit="1" customWidth="1"/>
    <col min="7" max="7" width="18.1796875" style="4" bestFit="1" customWidth="1"/>
    <col min="8" max="8" width="9.1796875" style="4"/>
    <col min="9" max="16384" width="9.1796875" style="1"/>
  </cols>
  <sheetData>
    <row r="1" spans="1:9" ht="13">
      <c r="A1" s="3" t="s">
        <v>1578</v>
      </c>
      <c r="B1" s="226" t="s">
        <v>1697</v>
      </c>
      <c r="C1" s="226"/>
      <c r="D1" s="226"/>
      <c r="E1" s="226"/>
    </row>
    <row r="3" spans="1:9" ht="14.5">
      <c r="B3" s="5" t="s">
        <v>1697</v>
      </c>
      <c r="C3" s="227"/>
      <c r="D3" s="233"/>
    </row>
    <row r="4" spans="1:9" ht="14.5">
      <c r="B4" s="7" t="s">
        <v>2304</v>
      </c>
      <c r="C4" s="227"/>
      <c r="D4" s="233"/>
    </row>
    <row r="5" spans="1:9" ht="14.5">
      <c r="B5" s="7" t="s">
        <v>1720</v>
      </c>
      <c r="C5" s="227"/>
      <c r="D5" s="233"/>
    </row>
    <row r="6" spans="1:9" ht="14.5">
      <c r="B6" s="16" t="s">
        <v>2305</v>
      </c>
      <c r="C6" s="227"/>
      <c r="D6" s="233"/>
    </row>
    <row r="7" spans="1:9" ht="14.5">
      <c r="B7" s="16" t="s">
        <v>2306</v>
      </c>
      <c r="C7" s="227"/>
      <c r="D7" s="233"/>
    </row>
    <row r="8" spans="1:9" ht="29">
      <c r="B8" s="7" t="s">
        <v>1723</v>
      </c>
      <c r="C8" s="36" t="s">
        <v>1724</v>
      </c>
      <c r="D8" s="36" t="s">
        <v>1725</v>
      </c>
    </row>
    <row r="10" spans="1:9">
      <c r="B10" s="1" t="s">
        <v>1738</v>
      </c>
    </row>
    <row r="12" spans="1:9" ht="13">
      <c r="B12" s="10" t="s">
        <v>1726</v>
      </c>
      <c r="C12" s="11" t="s">
        <v>1727</v>
      </c>
      <c r="D12" s="10" t="s">
        <v>1728</v>
      </c>
      <c r="E12" s="10" t="s">
        <v>1729</v>
      </c>
      <c r="F12" s="13" t="s">
        <v>1739</v>
      </c>
      <c r="G12" s="13" t="s">
        <v>1740</v>
      </c>
      <c r="H12" s="13" t="s">
        <v>1741</v>
      </c>
      <c r="I12" s="2" t="s">
        <v>1742</v>
      </c>
    </row>
    <row r="13" spans="1:9" ht="13">
      <c r="B13" s="2" t="s">
        <v>1743</v>
      </c>
    </row>
    <row r="14" spans="1:9" ht="13">
      <c r="B14" s="2" t="s">
        <v>1731</v>
      </c>
    </row>
    <row r="15" spans="1:9">
      <c r="B15" s="1" t="s">
        <v>2748</v>
      </c>
      <c r="C15" s="9" t="s">
        <v>1732</v>
      </c>
      <c r="D15" s="1" t="s">
        <v>1997</v>
      </c>
      <c r="E15" s="1" t="s">
        <v>2175</v>
      </c>
      <c r="F15" s="4">
        <v>54912</v>
      </c>
      <c r="G15" s="4">
        <v>816.21</v>
      </c>
      <c r="H15" s="4">
        <v>10.38</v>
      </c>
    </row>
    <row r="16" spans="1:9">
      <c r="B16" s="1" t="s">
        <v>3217</v>
      </c>
      <c r="C16" s="9" t="s">
        <v>1732</v>
      </c>
      <c r="D16" s="1" t="s">
        <v>2020</v>
      </c>
      <c r="E16" s="1" t="s">
        <v>2307</v>
      </c>
      <c r="F16" s="4">
        <v>37833</v>
      </c>
      <c r="G16" s="4">
        <v>777.28</v>
      </c>
      <c r="H16" s="4">
        <v>9.89</v>
      </c>
    </row>
    <row r="17" spans="2:8">
      <c r="B17" s="1" t="s">
        <v>2773</v>
      </c>
      <c r="C17" s="9" t="s">
        <v>1732</v>
      </c>
      <c r="D17" s="1" t="s">
        <v>2048</v>
      </c>
      <c r="E17" s="1" t="s">
        <v>2193</v>
      </c>
      <c r="F17" s="4">
        <v>16301</v>
      </c>
      <c r="G17" s="4">
        <v>657.08</v>
      </c>
      <c r="H17" s="4">
        <v>8.36</v>
      </c>
    </row>
    <row r="18" spans="2:8">
      <c r="B18" s="1" t="s">
        <v>3110</v>
      </c>
      <c r="C18" s="9" t="s">
        <v>1732</v>
      </c>
      <c r="D18" s="1" t="s">
        <v>2017</v>
      </c>
      <c r="E18" s="1" t="s">
        <v>2018</v>
      </c>
      <c r="F18" s="4">
        <v>65812</v>
      </c>
      <c r="G18" s="4">
        <v>221.75</v>
      </c>
      <c r="H18" s="4">
        <v>2.82</v>
      </c>
    </row>
    <row r="19" spans="2:8">
      <c r="B19" s="1" t="s">
        <v>3218</v>
      </c>
      <c r="C19" s="9" t="s">
        <v>1732</v>
      </c>
      <c r="D19" s="1" t="s">
        <v>2292</v>
      </c>
      <c r="E19" s="1" t="s">
        <v>2308</v>
      </c>
      <c r="F19" s="4">
        <v>356719</v>
      </c>
      <c r="G19" s="4">
        <v>211.53</v>
      </c>
      <c r="H19" s="4">
        <v>2.69</v>
      </c>
    </row>
    <row r="20" spans="2:8">
      <c r="B20" s="1" t="s">
        <v>3183</v>
      </c>
      <c r="C20" s="9" t="s">
        <v>1732</v>
      </c>
      <c r="D20" s="1" t="s">
        <v>2040</v>
      </c>
      <c r="E20" s="1" t="s">
        <v>2248</v>
      </c>
      <c r="F20" s="4">
        <v>1647</v>
      </c>
      <c r="G20" s="4">
        <v>196.77</v>
      </c>
      <c r="H20" s="4">
        <v>2.5</v>
      </c>
    </row>
    <row r="21" spans="2:8">
      <c r="B21" s="1" t="s">
        <v>3113</v>
      </c>
      <c r="C21" s="9" t="s">
        <v>1732</v>
      </c>
      <c r="D21" s="1" t="s">
        <v>2017</v>
      </c>
      <c r="E21" s="1" t="s">
        <v>2023</v>
      </c>
      <c r="F21" s="4">
        <v>62876</v>
      </c>
      <c r="G21" s="4">
        <v>181.18</v>
      </c>
      <c r="H21" s="4">
        <v>2.2999999999999998</v>
      </c>
    </row>
    <row r="22" spans="2:8">
      <c r="B22" s="1" t="s">
        <v>3219</v>
      </c>
      <c r="C22" s="9" t="s">
        <v>1732</v>
      </c>
      <c r="D22" s="1" t="s">
        <v>2052</v>
      </c>
      <c r="E22" s="1" t="s">
        <v>2309</v>
      </c>
      <c r="F22" s="4">
        <v>3974</v>
      </c>
      <c r="G22" s="4">
        <v>172.63</v>
      </c>
      <c r="H22" s="4">
        <v>2.2000000000000002</v>
      </c>
    </row>
    <row r="23" spans="2:8">
      <c r="B23" s="1" t="s">
        <v>3220</v>
      </c>
      <c r="C23" s="9" t="s">
        <v>1732</v>
      </c>
      <c r="D23" s="1" t="s">
        <v>2129</v>
      </c>
      <c r="E23" s="1" t="s">
        <v>2310</v>
      </c>
      <c r="F23" s="4">
        <v>3032</v>
      </c>
      <c r="G23" s="4">
        <v>170.55</v>
      </c>
      <c r="H23" s="4">
        <v>2.17</v>
      </c>
    </row>
    <row r="24" spans="2:8">
      <c r="B24" s="1" t="s">
        <v>3221</v>
      </c>
      <c r="C24" s="9" t="s">
        <v>1732</v>
      </c>
      <c r="D24" s="1" t="s">
        <v>2106</v>
      </c>
      <c r="E24" s="1" t="s">
        <v>2311</v>
      </c>
      <c r="F24" s="4">
        <v>15325</v>
      </c>
      <c r="G24" s="4">
        <v>156.78</v>
      </c>
      <c r="H24" s="4">
        <v>1.99</v>
      </c>
    </row>
    <row r="25" spans="2:8">
      <c r="B25" s="1" t="s">
        <v>3197</v>
      </c>
      <c r="C25" s="9" t="s">
        <v>1732</v>
      </c>
      <c r="D25" s="1" t="s">
        <v>2040</v>
      </c>
      <c r="E25" s="1" t="s">
        <v>2266</v>
      </c>
      <c r="F25" s="4">
        <v>5303</v>
      </c>
      <c r="G25" s="4">
        <v>153.35</v>
      </c>
      <c r="H25" s="4">
        <v>1.95</v>
      </c>
    </row>
    <row r="26" spans="2:8">
      <c r="B26" s="1" t="s">
        <v>2774</v>
      </c>
      <c r="C26" s="9" t="s">
        <v>1732</v>
      </c>
      <c r="D26" s="1" t="s">
        <v>2111</v>
      </c>
      <c r="E26" s="1" t="s">
        <v>2196</v>
      </c>
      <c r="F26" s="4">
        <v>10244</v>
      </c>
      <c r="G26" s="4">
        <v>148.69</v>
      </c>
      <c r="H26" s="4">
        <v>1.89</v>
      </c>
    </row>
    <row r="27" spans="2:8">
      <c r="B27" s="1" t="s">
        <v>3112</v>
      </c>
      <c r="C27" s="9" t="s">
        <v>1732</v>
      </c>
      <c r="D27" s="1" t="s">
        <v>2020</v>
      </c>
      <c r="E27" s="1" t="s">
        <v>2021</v>
      </c>
      <c r="F27" s="4">
        <v>38870</v>
      </c>
      <c r="G27" s="4">
        <v>141.33000000000001</v>
      </c>
      <c r="H27" s="4">
        <v>1.8</v>
      </c>
    </row>
    <row r="28" spans="2:8">
      <c r="B28" s="1" t="s">
        <v>2262</v>
      </c>
      <c r="C28" s="9" t="s">
        <v>1732</v>
      </c>
      <c r="D28" s="1" t="s">
        <v>2038</v>
      </c>
      <c r="E28" s="1" t="s">
        <v>2263</v>
      </c>
      <c r="F28" s="4">
        <v>53920</v>
      </c>
      <c r="G28" s="4">
        <v>137.69999999999999</v>
      </c>
      <c r="H28" s="4">
        <v>1.75</v>
      </c>
    </row>
    <row r="29" spans="2:8">
      <c r="B29" s="1" t="s">
        <v>3191</v>
      </c>
      <c r="C29" s="9" t="s">
        <v>1732</v>
      </c>
      <c r="D29" s="1" t="s">
        <v>1997</v>
      </c>
      <c r="E29" s="1" t="s">
        <v>2258</v>
      </c>
      <c r="F29" s="4">
        <v>28243</v>
      </c>
      <c r="G29" s="4">
        <v>134.44</v>
      </c>
      <c r="H29" s="4">
        <v>1.71</v>
      </c>
    </row>
    <row r="30" spans="2:8">
      <c r="B30" s="1" t="s">
        <v>3222</v>
      </c>
      <c r="C30" s="9" t="s">
        <v>1732</v>
      </c>
      <c r="D30" s="1" t="s">
        <v>2312</v>
      </c>
      <c r="E30" s="1" t="s">
        <v>2313</v>
      </c>
      <c r="F30" s="4">
        <v>84145</v>
      </c>
      <c r="G30" s="4">
        <v>119.09</v>
      </c>
      <c r="H30" s="4">
        <v>1.51</v>
      </c>
    </row>
    <row r="31" spans="2:8">
      <c r="B31" s="1" t="s">
        <v>3223</v>
      </c>
      <c r="C31" s="9" t="s">
        <v>1732</v>
      </c>
      <c r="D31" s="1" t="s">
        <v>2106</v>
      </c>
      <c r="E31" s="1" t="s">
        <v>2314</v>
      </c>
      <c r="F31" s="4">
        <v>10318</v>
      </c>
      <c r="G31" s="4">
        <v>118.43</v>
      </c>
      <c r="H31" s="4">
        <v>1.51</v>
      </c>
    </row>
    <row r="32" spans="2:8">
      <c r="B32" s="1" t="s">
        <v>3224</v>
      </c>
      <c r="C32" s="9" t="s">
        <v>1732</v>
      </c>
      <c r="D32" s="1" t="s">
        <v>2106</v>
      </c>
      <c r="E32" s="1" t="s">
        <v>2315</v>
      </c>
      <c r="F32" s="4">
        <v>1402</v>
      </c>
      <c r="G32" s="4">
        <v>107.69</v>
      </c>
      <c r="H32" s="4">
        <v>1.37</v>
      </c>
    </row>
    <row r="33" spans="2:8">
      <c r="B33" s="1" t="s">
        <v>3225</v>
      </c>
      <c r="C33" s="9" t="s">
        <v>1732</v>
      </c>
      <c r="D33" s="1" t="s">
        <v>2024</v>
      </c>
      <c r="E33" s="1" t="s">
        <v>2316</v>
      </c>
      <c r="F33" s="4">
        <v>7841</v>
      </c>
      <c r="G33" s="4">
        <v>103.87</v>
      </c>
      <c r="H33" s="4">
        <v>1.32</v>
      </c>
    </row>
    <row r="34" spans="2:8">
      <c r="B34" s="1" t="s">
        <v>2771</v>
      </c>
      <c r="C34" s="9" t="s">
        <v>1732</v>
      </c>
      <c r="D34" s="1" t="s">
        <v>2098</v>
      </c>
      <c r="E34" s="1" t="s">
        <v>2189</v>
      </c>
      <c r="F34" s="4">
        <v>4418</v>
      </c>
      <c r="G34" s="4">
        <v>101.08</v>
      </c>
      <c r="H34" s="4">
        <v>1.29</v>
      </c>
    </row>
    <row r="35" spans="2:8">
      <c r="B35" s="1" t="s">
        <v>3226</v>
      </c>
      <c r="C35" s="9" t="s">
        <v>1732</v>
      </c>
      <c r="D35" s="1" t="s">
        <v>2292</v>
      </c>
      <c r="E35" s="1" t="s">
        <v>2317</v>
      </c>
      <c r="F35" s="4">
        <v>37792</v>
      </c>
      <c r="G35" s="4">
        <v>100.33</v>
      </c>
      <c r="H35" s="4">
        <v>1.28</v>
      </c>
    </row>
    <row r="36" spans="2:8">
      <c r="B36" s="1" t="s">
        <v>2318</v>
      </c>
      <c r="C36" s="9" t="s">
        <v>1732</v>
      </c>
      <c r="D36" s="1" t="s">
        <v>2111</v>
      </c>
      <c r="E36" s="1" t="s">
        <v>2319</v>
      </c>
      <c r="F36" s="4">
        <v>104935</v>
      </c>
      <c r="G36" s="4">
        <v>98.61</v>
      </c>
      <c r="H36" s="4">
        <v>1.25</v>
      </c>
    </row>
    <row r="37" spans="2:8">
      <c r="B37" s="1" t="s">
        <v>3227</v>
      </c>
      <c r="C37" s="9" t="s">
        <v>1732</v>
      </c>
      <c r="D37" s="1" t="s">
        <v>2129</v>
      </c>
      <c r="E37" s="1" t="s">
        <v>2320</v>
      </c>
      <c r="F37" s="4">
        <v>20932</v>
      </c>
      <c r="G37" s="4">
        <v>97.53</v>
      </c>
      <c r="H37" s="4">
        <v>1.24</v>
      </c>
    </row>
    <row r="38" spans="2:8">
      <c r="B38" s="1" t="s">
        <v>3104</v>
      </c>
      <c r="C38" s="9" t="s">
        <v>1732</v>
      </c>
      <c r="D38" s="1" t="s">
        <v>1997</v>
      </c>
      <c r="E38" s="1" t="s">
        <v>1998</v>
      </c>
      <c r="F38" s="4">
        <v>26906</v>
      </c>
      <c r="G38" s="4">
        <v>96</v>
      </c>
      <c r="H38" s="4">
        <v>1.22</v>
      </c>
    </row>
    <row r="39" spans="2:8">
      <c r="B39" s="1" t="s">
        <v>3228</v>
      </c>
      <c r="C39" s="9" t="s">
        <v>1732</v>
      </c>
      <c r="D39" s="1" t="s">
        <v>2024</v>
      </c>
      <c r="E39" s="1" t="s">
        <v>2321</v>
      </c>
      <c r="F39" s="4">
        <v>3140</v>
      </c>
      <c r="G39" s="4">
        <v>94.92</v>
      </c>
      <c r="H39" s="4">
        <v>1.21</v>
      </c>
    </row>
    <row r="40" spans="2:8">
      <c r="B40" s="1" t="s">
        <v>3198</v>
      </c>
      <c r="C40" s="9" t="s">
        <v>1732</v>
      </c>
      <c r="D40" s="1" t="s">
        <v>2017</v>
      </c>
      <c r="E40" s="1" t="s">
        <v>2267</v>
      </c>
      <c r="F40" s="4">
        <v>23310</v>
      </c>
      <c r="G40" s="4">
        <v>94.38</v>
      </c>
      <c r="H40" s="4">
        <v>1.2</v>
      </c>
    </row>
    <row r="41" spans="2:8">
      <c r="B41" s="1" t="s">
        <v>3229</v>
      </c>
      <c r="C41" s="9" t="s">
        <v>1732</v>
      </c>
      <c r="D41" s="1" t="s">
        <v>2098</v>
      </c>
      <c r="E41" s="1" t="s">
        <v>2322</v>
      </c>
      <c r="F41" s="4">
        <v>5486</v>
      </c>
      <c r="G41" s="4">
        <v>92.31</v>
      </c>
      <c r="H41" s="4">
        <v>1.17</v>
      </c>
    </row>
    <row r="42" spans="2:8">
      <c r="B42" s="1" t="s">
        <v>3230</v>
      </c>
      <c r="C42" s="9" t="s">
        <v>1732</v>
      </c>
      <c r="D42" s="1" t="s">
        <v>2058</v>
      </c>
      <c r="E42" s="1" t="s">
        <v>2323</v>
      </c>
      <c r="F42" s="4">
        <v>12192</v>
      </c>
      <c r="G42" s="4">
        <v>90.44</v>
      </c>
      <c r="H42" s="4">
        <v>1.1499999999999999</v>
      </c>
    </row>
    <row r="43" spans="2:8">
      <c r="B43" s="1" t="s">
        <v>3231</v>
      </c>
      <c r="C43" s="9" t="s">
        <v>1732</v>
      </c>
      <c r="D43" s="1" t="s">
        <v>2098</v>
      </c>
      <c r="E43" s="1" t="s">
        <v>2324</v>
      </c>
      <c r="F43" s="4">
        <v>4961</v>
      </c>
      <c r="G43" s="4">
        <v>86.55</v>
      </c>
      <c r="H43" s="4">
        <v>1.1000000000000001</v>
      </c>
    </row>
    <row r="44" spans="2:8">
      <c r="B44" s="1" t="s">
        <v>2325</v>
      </c>
      <c r="C44" s="9" t="s">
        <v>1732</v>
      </c>
      <c r="D44" s="1" t="s">
        <v>2122</v>
      </c>
      <c r="E44" s="1" t="s">
        <v>2326</v>
      </c>
      <c r="F44" s="4">
        <v>1222</v>
      </c>
      <c r="G44" s="4">
        <v>81.93</v>
      </c>
      <c r="H44" s="4">
        <v>1.04</v>
      </c>
    </row>
    <row r="45" spans="2:8">
      <c r="B45" s="1" t="s">
        <v>3192</v>
      </c>
      <c r="C45" s="9" t="s">
        <v>1732</v>
      </c>
      <c r="D45" s="1" t="s">
        <v>2017</v>
      </c>
      <c r="E45" s="1" t="s">
        <v>2259</v>
      </c>
      <c r="F45" s="4">
        <v>93042</v>
      </c>
      <c r="G45" s="4">
        <v>78.94</v>
      </c>
      <c r="H45" s="4">
        <v>1</v>
      </c>
    </row>
    <row r="46" spans="2:8">
      <c r="B46" s="1" t="s">
        <v>3232</v>
      </c>
      <c r="C46" s="9" t="s">
        <v>1732</v>
      </c>
      <c r="D46" s="1" t="s">
        <v>2017</v>
      </c>
      <c r="E46" s="1" t="s">
        <v>2327</v>
      </c>
      <c r="F46" s="4">
        <v>5595</v>
      </c>
      <c r="G46" s="4">
        <v>73.66</v>
      </c>
      <c r="H46" s="4">
        <v>0.94</v>
      </c>
    </row>
    <row r="47" spans="2:8">
      <c r="B47" s="1" t="s">
        <v>3233</v>
      </c>
      <c r="C47" s="9" t="s">
        <v>1732</v>
      </c>
      <c r="D47" s="1" t="s">
        <v>2020</v>
      </c>
      <c r="E47" s="1" t="s">
        <v>2328</v>
      </c>
      <c r="F47" s="4">
        <v>811981</v>
      </c>
      <c r="G47" s="4">
        <v>70.89</v>
      </c>
      <c r="H47" s="4">
        <v>0.9</v>
      </c>
    </row>
    <row r="48" spans="2:8">
      <c r="B48" s="1" t="s">
        <v>3234</v>
      </c>
      <c r="C48" s="9" t="s">
        <v>1732</v>
      </c>
      <c r="D48" s="1" t="s">
        <v>2106</v>
      </c>
      <c r="E48" s="1" t="s">
        <v>2329</v>
      </c>
      <c r="F48" s="4">
        <v>9643</v>
      </c>
      <c r="G48" s="4">
        <v>69.53</v>
      </c>
      <c r="H48" s="4">
        <v>0.88</v>
      </c>
    </row>
    <row r="49" spans="2:8">
      <c r="B49" s="1" t="s">
        <v>2772</v>
      </c>
      <c r="C49" s="9" t="s">
        <v>1732</v>
      </c>
      <c r="D49" s="1" t="s">
        <v>2038</v>
      </c>
      <c r="E49" s="1" t="s">
        <v>2039</v>
      </c>
      <c r="F49" s="4">
        <v>16040</v>
      </c>
      <c r="G49" s="4">
        <v>69.510000000000005</v>
      </c>
      <c r="H49" s="4">
        <v>0.88</v>
      </c>
    </row>
    <row r="50" spans="2:8">
      <c r="B50" s="1" t="s">
        <v>3235</v>
      </c>
      <c r="C50" s="9" t="s">
        <v>1732</v>
      </c>
      <c r="D50" s="1" t="s">
        <v>2024</v>
      </c>
      <c r="E50" s="1" t="s">
        <v>2330</v>
      </c>
      <c r="F50" s="4">
        <v>5280</v>
      </c>
      <c r="G50" s="4">
        <v>65.22</v>
      </c>
      <c r="H50" s="4">
        <v>0.83</v>
      </c>
    </row>
    <row r="51" spans="2:8">
      <c r="B51" s="1" t="s">
        <v>3236</v>
      </c>
      <c r="C51" s="9" t="s">
        <v>1732</v>
      </c>
      <c r="D51" s="1" t="s">
        <v>2058</v>
      </c>
      <c r="E51" s="1" t="s">
        <v>2331</v>
      </c>
      <c r="F51" s="4">
        <v>8871</v>
      </c>
      <c r="G51" s="4">
        <v>63.76</v>
      </c>
      <c r="H51" s="4">
        <v>0.81</v>
      </c>
    </row>
    <row r="52" spans="2:8">
      <c r="B52" s="1" t="s">
        <v>3237</v>
      </c>
      <c r="C52" s="9" t="s">
        <v>1732</v>
      </c>
      <c r="D52" s="1" t="s">
        <v>2024</v>
      </c>
      <c r="E52" s="1" t="s">
        <v>2332</v>
      </c>
      <c r="F52" s="4">
        <v>13181</v>
      </c>
      <c r="G52" s="4">
        <v>62.31</v>
      </c>
      <c r="H52" s="4">
        <v>0.79</v>
      </c>
    </row>
    <row r="53" spans="2:8">
      <c r="B53" s="1" t="s">
        <v>3238</v>
      </c>
      <c r="C53" s="9" t="s">
        <v>1732</v>
      </c>
      <c r="D53" s="1" t="s">
        <v>2181</v>
      </c>
      <c r="E53" s="1" t="s">
        <v>2333</v>
      </c>
      <c r="F53" s="4">
        <v>22042</v>
      </c>
      <c r="G53" s="4">
        <v>61.99</v>
      </c>
      <c r="H53" s="4">
        <v>0.79</v>
      </c>
    </row>
    <row r="54" spans="2:8">
      <c r="B54" s="1" t="s">
        <v>3239</v>
      </c>
      <c r="C54" s="9" t="s">
        <v>1732</v>
      </c>
      <c r="D54" s="1" t="s">
        <v>2098</v>
      </c>
      <c r="E54" s="1" t="s">
        <v>2334</v>
      </c>
      <c r="F54" s="4">
        <v>3461</v>
      </c>
      <c r="G54" s="4">
        <v>61.55</v>
      </c>
      <c r="H54" s="4">
        <v>0.78</v>
      </c>
    </row>
    <row r="55" spans="2:8">
      <c r="B55" s="1" t="s">
        <v>3240</v>
      </c>
      <c r="C55" s="9" t="s">
        <v>1732</v>
      </c>
      <c r="D55" s="1" t="s">
        <v>2106</v>
      </c>
      <c r="E55" s="1" t="s">
        <v>2335</v>
      </c>
      <c r="F55" s="4">
        <v>8846</v>
      </c>
      <c r="G55" s="4">
        <v>59.98</v>
      </c>
      <c r="H55" s="4">
        <v>0.76</v>
      </c>
    </row>
    <row r="56" spans="2:8">
      <c r="B56" s="1" t="s">
        <v>2336</v>
      </c>
      <c r="C56" s="9" t="s">
        <v>1732</v>
      </c>
      <c r="D56" s="1" t="s">
        <v>2292</v>
      </c>
      <c r="E56" s="1" t="s">
        <v>2337</v>
      </c>
      <c r="F56" s="4">
        <v>37743</v>
      </c>
      <c r="G56" s="4">
        <v>58.55</v>
      </c>
      <c r="H56" s="4">
        <v>0.74</v>
      </c>
    </row>
    <row r="57" spans="2:8">
      <c r="B57" s="1" t="s">
        <v>3241</v>
      </c>
      <c r="C57" s="9" t="s">
        <v>1732</v>
      </c>
      <c r="D57" s="1" t="s">
        <v>2098</v>
      </c>
      <c r="E57" s="1" t="s">
        <v>2338</v>
      </c>
      <c r="F57" s="4">
        <v>5435</v>
      </c>
      <c r="G57" s="4">
        <v>56.4</v>
      </c>
      <c r="H57" s="4">
        <v>0.72</v>
      </c>
    </row>
    <row r="58" spans="2:8">
      <c r="B58" s="1" t="s">
        <v>3242</v>
      </c>
      <c r="C58" s="9" t="s">
        <v>1732</v>
      </c>
      <c r="D58" s="1" t="s">
        <v>2048</v>
      </c>
      <c r="E58" s="1" t="s">
        <v>2339</v>
      </c>
      <c r="F58" s="4">
        <v>4447</v>
      </c>
      <c r="G58" s="4">
        <v>55.87</v>
      </c>
      <c r="H58" s="4">
        <v>0.71</v>
      </c>
    </row>
    <row r="59" spans="2:8">
      <c r="B59" s="1" t="s">
        <v>3243</v>
      </c>
      <c r="C59" s="9" t="s">
        <v>1732</v>
      </c>
      <c r="D59" s="1" t="s">
        <v>2129</v>
      </c>
      <c r="E59" s="1" t="s">
        <v>2340</v>
      </c>
      <c r="F59" s="4">
        <v>10133</v>
      </c>
      <c r="G59" s="4">
        <v>55.25</v>
      </c>
      <c r="H59" s="4">
        <v>0.7</v>
      </c>
    </row>
    <row r="60" spans="2:8">
      <c r="B60" s="1" t="s">
        <v>2341</v>
      </c>
      <c r="C60" s="9" t="s">
        <v>1732</v>
      </c>
      <c r="D60" s="1" t="s">
        <v>2048</v>
      </c>
      <c r="E60" s="1" t="s">
        <v>2342</v>
      </c>
      <c r="F60" s="4">
        <v>16694</v>
      </c>
      <c r="G60" s="4">
        <v>54.89</v>
      </c>
      <c r="H60" s="4">
        <v>0.7</v>
      </c>
    </row>
    <row r="61" spans="2:8">
      <c r="B61" s="1" t="s">
        <v>3244</v>
      </c>
      <c r="C61" s="9" t="s">
        <v>1732</v>
      </c>
      <c r="D61" s="1" t="s">
        <v>2017</v>
      </c>
      <c r="E61" s="1" t="s">
        <v>2343</v>
      </c>
      <c r="F61" s="4">
        <v>112152</v>
      </c>
      <c r="G61" s="4">
        <v>52.06</v>
      </c>
      <c r="H61" s="4">
        <v>0.66</v>
      </c>
    </row>
    <row r="62" spans="2:8">
      <c r="B62" s="1" t="s">
        <v>3196</v>
      </c>
      <c r="C62" s="9" t="s">
        <v>1732</v>
      </c>
      <c r="D62" s="1" t="s">
        <v>2040</v>
      </c>
      <c r="E62" s="1" t="s">
        <v>2265</v>
      </c>
      <c r="F62" s="4">
        <v>4945</v>
      </c>
      <c r="G62" s="4">
        <v>51.65</v>
      </c>
      <c r="H62" s="4">
        <v>0.66</v>
      </c>
    </row>
    <row r="63" spans="2:8">
      <c r="B63" s="1" t="s">
        <v>2764</v>
      </c>
      <c r="C63" s="9" t="s">
        <v>1732</v>
      </c>
      <c r="D63" s="1" t="s">
        <v>2024</v>
      </c>
      <c r="E63" s="1" t="s">
        <v>2191</v>
      </c>
      <c r="F63" s="4">
        <v>13385</v>
      </c>
      <c r="G63" s="4">
        <v>51.12</v>
      </c>
      <c r="H63" s="4">
        <v>0.65</v>
      </c>
    </row>
    <row r="64" spans="2:8">
      <c r="B64" s="1" t="s">
        <v>3245</v>
      </c>
      <c r="C64" s="9" t="s">
        <v>1732</v>
      </c>
      <c r="D64" s="1" t="s">
        <v>2024</v>
      </c>
      <c r="E64" s="1" t="s">
        <v>2344</v>
      </c>
      <c r="F64" s="4">
        <v>4794</v>
      </c>
      <c r="G64" s="4">
        <v>48.17</v>
      </c>
      <c r="H64" s="4">
        <v>0.61</v>
      </c>
    </row>
    <row r="65" spans="2:8">
      <c r="B65" s="1" t="s">
        <v>3246</v>
      </c>
      <c r="C65" s="9" t="s">
        <v>1732</v>
      </c>
      <c r="D65" s="1" t="s">
        <v>2048</v>
      </c>
      <c r="E65" s="1" t="s">
        <v>2345</v>
      </c>
      <c r="F65" s="4">
        <v>40526</v>
      </c>
      <c r="G65" s="4">
        <v>47.58</v>
      </c>
      <c r="H65" s="4">
        <v>0.61</v>
      </c>
    </row>
    <row r="66" spans="2:8">
      <c r="B66" s="1" t="s">
        <v>3247</v>
      </c>
      <c r="C66" s="9" t="s">
        <v>1732</v>
      </c>
      <c r="D66" s="1" t="s">
        <v>2024</v>
      </c>
      <c r="E66" s="1" t="s">
        <v>2346</v>
      </c>
      <c r="F66" s="4">
        <v>99517</v>
      </c>
      <c r="G66" s="4">
        <v>46.98</v>
      </c>
      <c r="H66" s="4">
        <v>0.6</v>
      </c>
    </row>
    <row r="67" spans="2:8">
      <c r="B67" s="1" t="s">
        <v>3248</v>
      </c>
      <c r="C67" s="9" t="s">
        <v>1732</v>
      </c>
      <c r="D67" s="1" t="s">
        <v>2106</v>
      </c>
      <c r="E67" s="1" t="s">
        <v>2347</v>
      </c>
      <c r="F67" s="4">
        <v>2658</v>
      </c>
      <c r="G67" s="4">
        <v>46.71</v>
      </c>
      <c r="H67" s="4">
        <v>0.59</v>
      </c>
    </row>
    <row r="68" spans="2:8">
      <c r="B68" s="1" t="s">
        <v>3200</v>
      </c>
      <c r="C68" s="9" t="s">
        <v>1732</v>
      </c>
      <c r="D68" s="1" t="s">
        <v>2017</v>
      </c>
      <c r="E68" s="1" t="s">
        <v>2269</v>
      </c>
      <c r="F68" s="4">
        <v>24676</v>
      </c>
      <c r="G68" s="4">
        <v>44.41</v>
      </c>
      <c r="H68" s="4">
        <v>0.56000000000000005</v>
      </c>
    </row>
    <row r="69" spans="2:8">
      <c r="B69" s="1" t="s">
        <v>3249</v>
      </c>
      <c r="C69" s="9" t="s">
        <v>1732</v>
      </c>
      <c r="D69" s="1" t="s">
        <v>2129</v>
      </c>
      <c r="E69" s="1" t="s">
        <v>2348</v>
      </c>
      <c r="F69" s="4">
        <v>3880</v>
      </c>
      <c r="G69" s="4">
        <v>42.66</v>
      </c>
      <c r="H69" s="4">
        <v>0.54</v>
      </c>
    </row>
    <row r="70" spans="2:8">
      <c r="B70" s="1" t="s">
        <v>3250</v>
      </c>
      <c r="C70" s="9" t="s">
        <v>1732</v>
      </c>
      <c r="D70" s="1" t="s">
        <v>2052</v>
      </c>
      <c r="E70" s="1" t="s">
        <v>2349</v>
      </c>
      <c r="F70" s="4">
        <v>8426</v>
      </c>
      <c r="G70" s="4">
        <v>41.91</v>
      </c>
      <c r="H70" s="4">
        <v>0.53</v>
      </c>
    </row>
    <row r="71" spans="2:8">
      <c r="B71" s="1" t="s">
        <v>3251</v>
      </c>
      <c r="C71" s="9" t="s">
        <v>1732</v>
      </c>
      <c r="D71" s="1" t="s">
        <v>2024</v>
      </c>
      <c r="E71" s="1" t="s">
        <v>2350</v>
      </c>
      <c r="F71" s="4">
        <v>4531</v>
      </c>
      <c r="G71" s="4">
        <v>41.82</v>
      </c>
      <c r="H71" s="4">
        <v>0.53</v>
      </c>
    </row>
    <row r="72" spans="2:8">
      <c r="B72" s="1" t="s">
        <v>3252</v>
      </c>
      <c r="C72" s="9" t="s">
        <v>1732</v>
      </c>
      <c r="D72" s="1" t="s">
        <v>2048</v>
      </c>
      <c r="E72" s="1" t="s">
        <v>2351</v>
      </c>
      <c r="F72" s="4">
        <v>5078</v>
      </c>
      <c r="G72" s="4">
        <v>41.53</v>
      </c>
      <c r="H72" s="4">
        <v>0.53</v>
      </c>
    </row>
    <row r="73" spans="2:8">
      <c r="B73" s="1" t="s">
        <v>3253</v>
      </c>
      <c r="C73" s="9" t="s">
        <v>1732</v>
      </c>
      <c r="D73" s="1" t="s">
        <v>2024</v>
      </c>
      <c r="E73" s="1" t="s">
        <v>2352</v>
      </c>
      <c r="F73" s="4">
        <v>4327</v>
      </c>
      <c r="G73" s="4">
        <v>41.08</v>
      </c>
      <c r="H73" s="4">
        <v>0.52</v>
      </c>
    </row>
    <row r="74" spans="2:8">
      <c r="B74" s="1" t="s">
        <v>3203</v>
      </c>
      <c r="C74" s="9" t="s">
        <v>1732</v>
      </c>
      <c r="D74" s="1" t="s">
        <v>1997</v>
      </c>
      <c r="E74" s="1" t="s">
        <v>2274</v>
      </c>
      <c r="F74" s="4">
        <v>18939</v>
      </c>
      <c r="G74" s="4">
        <v>36.93</v>
      </c>
      <c r="H74" s="4">
        <v>0.47</v>
      </c>
    </row>
    <row r="75" spans="2:8">
      <c r="B75" s="1" t="s">
        <v>3254</v>
      </c>
      <c r="C75" s="9" t="s">
        <v>1732</v>
      </c>
      <c r="D75" s="1" t="s">
        <v>2181</v>
      </c>
      <c r="E75" s="1" t="s">
        <v>2353</v>
      </c>
      <c r="F75" s="4">
        <v>4916</v>
      </c>
      <c r="G75" s="4">
        <v>36.880000000000003</v>
      </c>
      <c r="H75" s="4">
        <v>0.47</v>
      </c>
    </row>
    <row r="76" spans="2:8">
      <c r="B76" s="1" t="s">
        <v>3255</v>
      </c>
      <c r="C76" s="9" t="s">
        <v>1732</v>
      </c>
      <c r="D76" s="1" t="s">
        <v>2024</v>
      </c>
      <c r="E76" s="1" t="s">
        <v>2354</v>
      </c>
      <c r="F76" s="4">
        <v>295</v>
      </c>
      <c r="G76" s="4">
        <v>36.65</v>
      </c>
      <c r="H76" s="4">
        <v>0.47</v>
      </c>
    </row>
    <row r="77" spans="2:8">
      <c r="B77" s="1" t="s">
        <v>3256</v>
      </c>
      <c r="C77" s="9" t="s">
        <v>1732</v>
      </c>
      <c r="D77" s="1" t="s">
        <v>2181</v>
      </c>
      <c r="E77" s="1" t="s">
        <v>2355</v>
      </c>
      <c r="F77" s="4">
        <v>11269</v>
      </c>
      <c r="G77" s="4">
        <v>34.89</v>
      </c>
      <c r="H77" s="4">
        <v>0.44</v>
      </c>
    </row>
    <row r="78" spans="2:8">
      <c r="B78" s="1" t="s">
        <v>3257</v>
      </c>
      <c r="C78" s="9" t="s">
        <v>1732</v>
      </c>
      <c r="D78" s="1" t="s">
        <v>2048</v>
      </c>
      <c r="E78" s="1" t="s">
        <v>2356</v>
      </c>
      <c r="F78" s="4">
        <v>16008</v>
      </c>
      <c r="G78" s="4">
        <v>34</v>
      </c>
      <c r="H78" s="4">
        <v>0.43</v>
      </c>
    </row>
    <row r="79" spans="2:8">
      <c r="B79" s="1" t="s">
        <v>3258</v>
      </c>
      <c r="C79" s="9" t="s">
        <v>1732</v>
      </c>
      <c r="D79" s="1" t="s">
        <v>2017</v>
      </c>
      <c r="E79" s="1" t="s">
        <v>2357</v>
      </c>
      <c r="F79" s="4">
        <v>186591</v>
      </c>
      <c r="G79" s="4">
        <v>33.619999999999997</v>
      </c>
      <c r="H79" s="4">
        <v>0.43</v>
      </c>
    </row>
    <row r="80" spans="2:8">
      <c r="B80" s="1" t="s">
        <v>3259</v>
      </c>
      <c r="C80" s="9" t="s">
        <v>1732</v>
      </c>
      <c r="D80" s="1" t="s">
        <v>2312</v>
      </c>
      <c r="E80" s="1" t="s">
        <v>2358</v>
      </c>
      <c r="F80" s="4">
        <v>748</v>
      </c>
      <c r="G80" s="4">
        <v>32.909999999999997</v>
      </c>
      <c r="H80" s="4">
        <v>0.42</v>
      </c>
    </row>
    <row r="81" spans="2:8">
      <c r="B81" s="1" t="s">
        <v>3260</v>
      </c>
      <c r="C81" s="9" t="s">
        <v>1732</v>
      </c>
      <c r="D81" s="1" t="s">
        <v>2052</v>
      </c>
      <c r="E81" s="1" t="s">
        <v>2359</v>
      </c>
      <c r="F81" s="4">
        <v>3255</v>
      </c>
      <c r="G81" s="4">
        <v>32.549999999999997</v>
      </c>
      <c r="H81" s="4">
        <v>0.41</v>
      </c>
    </row>
    <row r="82" spans="2:8">
      <c r="B82" s="1" t="s">
        <v>3261</v>
      </c>
      <c r="C82" s="9" t="s">
        <v>1732</v>
      </c>
      <c r="D82" s="1" t="s">
        <v>2058</v>
      </c>
      <c r="E82" s="1" t="s">
        <v>2360</v>
      </c>
      <c r="F82" s="4">
        <v>19451</v>
      </c>
      <c r="G82" s="4">
        <v>32.15</v>
      </c>
      <c r="H82" s="4">
        <v>0.41</v>
      </c>
    </row>
    <row r="83" spans="2:8">
      <c r="B83" s="1" t="s">
        <v>3262</v>
      </c>
      <c r="C83" s="9" t="s">
        <v>1732</v>
      </c>
      <c r="D83" s="1" t="s">
        <v>2058</v>
      </c>
      <c r="E83" s="1" t="s">
        <v>2361</v>
      </c>
      <c r="F83" s="4">
        <v>7760</v>
      </c>
      <c r="G83" s="4">
        <v>30.25</v>
      </c>
      <c r="H83" s="4">
        <v>0.38</v>
      </c>
    </row>
    <row r="84" spans="2:8">
      <c r="B84" s="1" t="s">
        <v>3263</v>
      </c>
      <c r="C84" s="9" t="s">
        <v>1732</v>
      </c>
      <c r="D84" s="1" t="s">
        <v>2122</v>
      </c>
      <c r="E84" s="1" t="s">
        <v>2362</v>
      </c>
      <c r="F84" s="4">
        <v>3336</v>
      </c>
      <c r="G84" s="4">
        <v>28.82</v>
      </c>
      <c r="H84" s="4">
        <v>0.37</v>
      </c>
    </row>
    <row r="85" spans="2:8">
      <c r="B85" s="1" t="s">
        <v>2758</v>
      </c>
      <c r="C85" s="9" t="s">
        <v>1732</v>
      </c>
      <c r="D85" s="1" t="s">
        <v>2181</v>
      </c>
      <c r="E85" s="1" t="s">
        <v>2182</v>
      </c>
      <c r="F85" s="4">
        <v>2229</v>
      </c>
      <c r="G85" s="4">
        <v>28.46</v>
      </c>
      <c r="H85" s="4">
        <v>0.36</v>
      </c>
    </row>
    <row r="86" spans="2:8">
      <c r="B86" s="1" t="s">
        <v>3264</v>
      </c>
      <c r="C86" s="9" t="s">
        <v>1732</v>
      </c>
      <c r="D86" s="1" t="s">
        <v>2020</v>
      </c>
      <c r="E86" s="1" t="s">
        <v>2363</v>
      </c>
      <c r="F86" s="4">
        <v>38647</v>
      </c>
      <c r="G86" s="4">
        <v>28.41</v>
      </c>
      <c r="H86" s="4">
        <v>0.36</v>
      </c>
    </row>
    <row r="87" spans="2:8">
      <c r="B87" s="1" t="s">
        <v>2364</v>
      </c>
      <c r="C87" s="9" t="s">
        <v>1732</v>
      </c>
      <c r="D87" s="1" t="s">
        <v>2122</v>
      </c>
      <c r="E87" s="1" t="s">
        <v>2365</v>
      </c>
      <c r="F87" s="4">
        <v>3135</v>
      </c>
      <c r="G87" s="4">
        <v>27.73</v>
      </c>
      <c r="H87" s="4">
        <v>0.35</v>
      </c>
    </row>
    <row r="88" spans="2:8">
      <c r="B88" s="1" t="s">
        <v>3265</v>
      </c>
      <c r="C88" s="9" t="s">
        <v>1732</v>
      </c>
      <c r="D88" s="1" t="s">
        <v>2024</v>
      </c>
      <c r="E88" s="1" t="s">
        <v>2366</v>
      </c>
      <c r="F88" s="4">
        <v>4024</v>
      </c>
      <c r="G88" s="4">
        <v>21.85</v>
      </c>
      <c r="H88" s="4">
        <v>0.28000000000000003</v>
      </c>
    </row>
    <row r="89" spans="2:8">
      <c r="B89" s="1" t="s">
        <v>3266</v>
      </c>
      <c r="C89" s="9" t="s">
        <v>1732</v>
      </c>
      <c r="D89" s="1" t="s">
        <v>2122</v>
      </c>
      <c r="E89" s="1" t="s">
        <v>2367</v>
      </c>
      <c r="F89" s="4">
        <v>4827</v>
      </c>
      <c r="G89" s="4">
        <v>16.3</v>
      </c>
      <c r="H89" s="4">
        <v>0.21</v>
      </c>
    </row>
    <row r="90" spans="2:8" ht="13">
      <c r="B90" s="2" t="s">
        <v>1744</v>
      </c>
      <c r="C90" s="12"/>
      <c r="D90" s="2"/>
      <c r="E90" s="2"/>
      <c r="F90" s="14"/>
      <c r="G90" s="14">
        <f>SUM(G12:G89)</f>
        <v>7868.8099999999986</v>
      </c>
      <c r="H90" s="14">
        <f>SUM(H12:H89)</f>
        <v>100.04</v>
      </c>
    </row>
    <row r="91" spans="2:8" ht="13">
      <c r="B91" s="2" t="s">
        <v>1737</v>
      </c>
      <c r="C91" s="12"/>
      <c r="D91" s="2"/>
      <c r="E91" s="2"/>
      <c r="F91" s="14"/>
      <c r="G91" s="14">
        <v>7868.81</v>
      </c>
      <c r="H91" s="14">
        <v>100.04</v>
      </c>
    </row>
    <row r="92" spans="2:8" ht="13">
      <c r="B92" s="2" t="s">
        <v>1745</v>
      </c>
      <c r="C92" s="12"/>
      <c r="D92" s="2"/>
      <c r="E92" s="2"/>
      <c r="F92" s="14"/>
      <c r="G92" s="14">
        <v>-6.5771185800003877</v>
      </c>
      <c r="H92" s="14">
        <v>-4.0000000000006253E-2</v>
      </c>
    </row>
    <row r="93" spans="2:8" ht="13">
      <c r="B93" s="2" t="s">
        <v>1746</v>
      </c>
      <c r="C93" s="12"/>
      <c r="D93" s="2"/>
      <c r="E93" s="2"/>
      <c r="F93" s="14"/>
      <c r="G93" s="14">
        <v>7862.23288142</v>
      </c>
      <c r="H93" s="14">
        <v>100</v>
      </c>
    </row>
    <row r="94" spans="2:8">
      <c r="B94" s="1" t="s">
        <v>1747</v>
      </c>
    </row>
    <row r="95" spans="2:8" ht="13">
      <c r="B95" s="2" t="s">
        <v>1748</v>
      </c>
    </row>
    <row r="96" spans="2:8" ht="13">
      <c r="B96" s="2" t="s">
        <v>1749</v>
      </c>
      <c r="C96" s="9" t="s">
        <v>1750</v>
      </c>
    </row>
    <row r="97" spans="2:3" ht="13">
      <c r="B97" s="2" t="s">
        <v>1753</v>
      </c>
      <c r="C97" s="9" t="s">
        <v>1752</v>
      </c>
    </row>
    <row r="98" spans="2:3" ht="13">
      <c r="B98" s="2" t="s">
        <v>1754</v>
      </c>
      <c r="C98" s="9" t="s">
        <v>1752</v>
      </c>
    </row>
    <row r="99" spans="2:3" ht="13">
      <c r="B99" s="2" t="s">
        <v>1755</v>
      </c>
      <c r="C99" s="9" t="s">
        <v>1756</v>
      </c>
    </row>
    <row r="100" spans="2:3" ht="13">
      <c r="B100" s="2" t="s">
        <v>2368</v>
      </c>
      <c r="C100" s="12"/>
    </row>
    <row r="101" spans="2:3" ht="13">
      <c r="B101" s="2" t="s">
        <v>2369</v>
      </c>
      <c r="C101" s="12"/>
    </row>
    <row r="102" spans="2:3" ht="13">
      <c r="B102" s="2" t="s">
        <v>2370</v>
      </c>
      <c r="C102" s="12"/>
    </row>
    <row r="103" spans="2:3" ht="13">
      <c r="B103" s="2" t="s">
        <v>2371</v>
      </c>
      <c r="C103" s="12"/>
    </row>
    <row r="104" spans="2:3" ht="13">
      <c r="B104" s="2" t="s">
        <v>2372</v>
      </c>
      <c r="C104" s="12"/>
    </row>
    <row r="105" spans="2:3" ht="13">
      <c r="B105" s="2" t="s">
        <v>2373</v>
      </c>
      <c r="C105" s="12"/>
    </row>
    <row r="106" spans="2:3" ht="13">
      <c r="B106" s="2" t="s">
        <v>2374</v>
      </c>
      <c r="C106" s="12"/>
    </row>
    <row r="107" spans="2:3" ht="13">
      <c r="B107" s="2" t="s">
        <v>2375</v>
      </c>
      <c r="C107" s="12"/>
    </row>
    <row r="108" spans="2:3" ht="13">
      <c r="B108" s="2" t="s">
        <v>703</v>
      </c>
      <c r="C108" s="12"/>
    </row>
    <row r="109" spans="2:3">
      <c r="B109" s="1" t="s">
        <v>1766</v>
      </c>
    </row>
    <row r="110" spans="2:3">
      <c r="B110" s="1" t="s">
        <v>1974</v>
      </c>
    </row>
    <row r="113" spans="2:7" ht="14.5">
      <c r="B113" s="43" t="s">
        <v>4109</v>
      </c>
      <c r="C113" s="45"/>
    </row>
    <row r="114" spans="2:7" ht="14.5">
      <c r="B114" s="43" t="s">
        <v>4108</v>
      </c>
      <c r="C114" s="46" t="s">
        <v>1975</v>
      </c>
    </row>
    <row r="115" spans="2:7" ht="14.5">
      <c r="B115" s="16" t="s">
        <v>1976</v>
      </c>
      <c r="C115" s="17" t="s">
        <v>2586</v>
      </c>
    </row>
    <row r="116" spans="2:7" ht="14.5">
      <c r="B116" s="16" t="s">
        <v>1977</v>
      </c>
      <c r="C116" s="17" t="s">
        <v>2586</v>
      </c>
    </row>
    <row r="117" spans="2:7" ht="14.5">
      <c r="B117" s="16" t="s">
        <v>1978</v>
      </c>
      <c r="C117" s="17" t="s">
        <v>2586</v>
      </c>
    </row>
    <row r="118" spans="2:7" ht="14.5">
      <c r="B118" s="16" t="s">
        <v>1979</v>
      </c>
      <c r="C118" s="17" t="s">
        <v>2586</v>
      </c>
    </row>
    <row r="119" spans="2:7" ht="14.5">
      <c r="B119" s="16" t="s">
        <v>1980</v>
      </c>
      <c r="C119" s="17" t="s">
        <v>2586</v>
      </c>
    </row>
    <row r="120" spans="2:7" ht="14.5">
      <c r="B120" s="16" t="s">
        <v>1981</v>
      </c>
      <c r="C120" s="17" t="s">
        <v>2586</v>
      </c>
    </row>
    <row r="121" spans="2:7" ht="14.5">
      <c r="B121" s="43" t="s">
        <v>1982</v>
      </c>
      <c r="C121" s="45" t="s">
        <v>2586</v>
      </c>
    </row>
    <row r="123" spans="2:7" ht="14.5">
      <c r="B123" s="16" t="s">
        <v>1775</v>
      </c>
      <c r="C123" s="17"/>
      <c r="D123" s="16"/>
    </row>
    <row r="124" spans="2:7" ht="29">
      <c r="B124" s="19" t="s">
        <v>1776</v>
      </c>
      <c r="C124" s="18" t="s">
        <v>1777</v>
      </c>
      <c r="D124" s="19" t="s">
        <v>1778</v>
      </c>
    </row>
    <row r="125" spans="2:7" ht="14.5">
      <c r="B125" s="16" t="s">
        <v>1752</v>
      </c>
      <c r="C125" s="17" t="s">
        <v>1752</v>
      </c>
      <c r="D125" s="16" t="s">
        <v>1752</v>
      </c>
    </row>
    <row r="127" spans="2:7" ht="13">
      <c r="B127" s="20" t="s">
        <v>1779</v>
      </c>
      <c r="C127" s="21">
        <v>45961</v>
      </c>
      <c r="D127" s="22"/>
      <c r="E127" s="23"/>
      <c r="F127" s="24"/>
    </row>
    <row r="128" spans="2:7" ht="13">
      <c r="B128" s="20" t="s">
        <v>1780</v>
      </c>
      <c r="C128" s="25" t="s">
        <v>1781</v>
      </c>
      <c r="D128" s="20" t="s">
        <v>1782</v>
      </c>
      <c r="E128" s="26" t="s">
        <v>1783</v>
      </c>
      <c r="F128" s="27" t="s">
        <v>1784</v>
      </c>
      <c r="G128" s="14"/>
    </row>
    <row r="129" spans="2:6">
      <c r="B129" s="28" t="s">
        <v>1752</v>
      </c>
      <c r="C129" s="29" t="s">
        <v>1752</v>
      </c>
      <c r="D129" s="28" t="s">
        <v>1752</v>
      </c>
      <c r="E129" s="30" t="s">
        <v>1752</v>
      </c>
      <c r="F129" s="31" t="s">
        <v>1752</v>
      </c>
    </row>
    <row r="132" spans="2:6" ht="13">
      <c r="B132" s="2" t="s">
        <v>1785</v>
      </c>
    </row>
    <row r="133" spans="2:6" ht="13">
      <c r="B133" s="2"/>
    </row>
    <row r="134" spans="2:6" ht="13">
      <c r="B134" s="2" t="s">
        <v>1786</v>
      </c>
    </row>
    <row r="135" spans="2:6" ht="13">
      <c r="B135" s="20" t="s">
        <v>1787</v>
      </c>
      <c r="C135" s="25" t="s">
        <v>1788</v>
      </c>
      <c r="D135" s="2"/>
    </row>
    <row r="136" spans="2:6">
      <c r="B136" s="22" t="s">
        <v>1752</v>
      </c>
      <c r="C136" s="32" t="s">
        <v>1752</v>
      </c>
    </row>
    <row r="138" spans="2:6" ht="13">
      <c r="B138" s="20" t="s">
        <v>1789</v>
      </c>
      <c r="C138" s="25" t="s">
        <v>1788</v>
      </c>
    </row>
    <row r="139" spans="2:6">
      <c r="B139" s="22" t="s">
        <v>1752</v>
      </c>
      <c r="C139" s="32" t="s">
        <v>1752</v>
      </c>
    </row>
    <row r="141" spans="2:6" ht="13">
      <c r="B141" s="20" t="s">
        <v>1752</v>
      </c>
      <c r="C141" s="25" t="s">
        <v>1752</v>
      </c>
    </row>
    <row r="142" spans="2:6">
      <c r="B142" s="22" t="s">
        <v>1752</v>
      </c>
      <c r="C142" s="32" t="s">
        <v>1752</v>
      </c>
    </row>
    <row r="144" spans="2:6" ht="13">
      <c r="B144" s="26" t="s">
        <v>1790</v>
      </c>
      <c r="C144" s="25" t="s">
        <v>1791</v>
      </c>
    </row>
    <row r="145" spans="2:7">
      <c r="B145" s="23" t="s">
        <v>1752</v>
      </c>
      <c r="C145" s="32" t="s">
        <v>1752</v>
      </c>
    </row>
    <row r="147" spans="2:7" ht="13">
      <c r="B147" s="20" t="s">
        <v>1792</v>
      </c>
      <c r="C147" s="25" t="s">
        <v>1752</v>
      </c>
    </row>
    <row r="149" spans="2:7" ht="13">
      <c r="B149" s="20" t="s">
        <v>1793</v>
      </c>
      <c r="C149" s="21">
        <v>45961</v>
      </c>
      <c r="D149" s="22"/>
      <c r="E149" s="23"/>
      <c r="F149" s="24"/>
    </row>
    <row r="150" spans="2:7" ht="13">
      <c r="B150" s="20" t="s">
        <v>1780</v>
      </c>
      <c r="C150" s="25" t="s">
        <v>1781</v>
      </c>
      <c r="D150" s="20" t="s">
        <v>1782</v>
      </c>
      <c r="E150" s="26" t="s">
        <v>1783</v>
      </c>
      <c r="F150" s="27" t="s">
        <v>1784</v>
      </c>
      <c r="G150" s="14"/>
    </row>
    <row r="151" spans="2:7">
      <c r="B151" s="28" t="s">
        <v>1752</v>
      </c>
      <c r="C151" s="29" t="s">
        <v>1752</v>
      </c>
      <c r="D151" s="28" t="s">
        <v>1752</v>
      </c>
      <c r="E151" s="30" t="s">
        <v>1752</v>
      </c>
      <c r="F151" s="31" t="s">
        <v>1752</v>
      </c>
    </row>
    <row r="152" spans="2:7" ht="13">
      <c r="B152" s="2" t="s">
        <v>1785</v>
      </c>
    </row>
    <row r="153" spans="2:7" ht="13">
      <c r="B153" s="2"/>
    </row>
    <row r="154" spans="2:7" ht="13">
      <c r="B154" s="2" t="s">
        <v>1786</v>
      </c>
    </row>
    <row r="155" spans="2:7" ht="13">
      <c r="B155" s="20" t="s">
        <v>1787</v>
      </c>
      <c r="C155" s="25" t="s">
        <v>1788</v>
      </c>
      <c r="D155" s="2"/>
    </row>
    <row r="156" spans="2:7">
      <c r="B156" s="22" t="s">
        <v>1752</v>
      </c>
      <c r="C156" s="32" t="s">
        <v>1752</v>
      </c>
    </row>
    <row r="158" spans="2:7" ht="13">
      <c r="B158" s="20" t="s">
        <v>1789</v>
      </c>
      <c r="C158" s="25" t="s">
        <v>1788</v>
      </c>
    </row>
    <row r="159" spans="2:7">
      <c r="B159" s="22" t="s">
        <v>1752</v>
      </c>
      <c r="C159" s="32" t="s">
        <v>1752</v>
      </c>
    </row>
    <row r="161" spans="2:80" ht="13">
      <c r="B161" s="20" t="s">
        <v>1752</v>
      </c>
      <c r="C161" s="25" t="s">
        <v>1752</v>
      </c>
    </row>
    <row r="162" spans="2:80">
      <c r="B162" s="22" t="s">
        <v>1752</v>
      </c>
      <c r="C162" s="32" t="s">
        <v>1752</v>
      </c>
    </row>
    <row r="164" spans="2:80" ht="13">
      <c r="B164" s="26" t="s">
        <v>1790</v>
      </c>
      <c r="C164" s="25" t="s">
        <v>1791</v>
      </c>
    </row>
    <row r="165" spans="2:80">
      <c r="B165" s="23" t="s">
        <v>1752</v>
      </c>
      <c r="C165" s="32" t="s">
        <v>1752</v>
      </c>
    </row>
    <row r="167" spans="2:80" ht="13">
      <c r="B167" s="20" t="s">
        <v>1792</v>
      </c>
      <c r="C167" s="25" t="s">
        <v>1752</v>
      </c>
    </row>
    <row r="170" spans="2:80" ht="13">
      <c r="B170" s="2" t="s">
        <v>1794</v>
      </c>
    </row>
    <row r="172" spans="2:80" ht="13">
      <c r="B172" s="20" t="s">
        <v>1780</v>
      </c>
      <c r="C172" s="25" t="s">
        <v>1795</v>
      </c>
      <c r="D172" s="20" t="s">
        <v>1796</v>
      </c>
      <c r="E172" s="20" t="s">
        <v>1797</v>
      </c>
      <c r="F172" s="14"/>
    </row>
    <row r="173" spans="2:80">
      <c r="B173" s="22" t="s">
        <v>1752</v>
      </c>
      <c r="C173" s="32" t="s">
        <v>1752</v>
      </c>
      <c r="D173" s="22" t="s">
        <v>1752</v>
      </c>
      <c r="E173" s="22" t="s">
        <v>1752</v>
      </c>
    </row>
    <row r="176" spans="2:80" ht="13">
      <c r="B176" s="2" t="s">
        <v>1798</v>
      </c>
      <c r="C176" s="12" t="s">
        <v>1752</v>
      </c>
      <c r="D176" s="2"/>
      <c r="E176" s="2"/>
      <c r="F176" s="14"/>
      <c r="G176" s="14"/>
      <c r="H176" s="14"/>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row>
    <row r="178" spans="2:4" ht="13">
      <c r="B178" s="2" t="s">
        <v>1799</v>
      </c>
    </row>
    <row r="180" spans="2:4" ht="13">
      <c r="B180" s="20" t="s">
        <v>1800</v>
      </c>
      <c r="C180" s="25" t="s">
        <v>1788</v>
      </c>
      <c r="D180" s="2"/>
    </row>
    <row r="181" spans="2:4">
      <c r="B181" s="22" t="s">
        <v>1752</v>
      </c>
      <c r="C181" s="32" t="s">
        <v>1752</v>
      </c>
    </row>
    <row r="184" spans="2:4" ht="13">
      <c r="B184" s="20" t="s">
        <v>1801</v>
      </c>
      <c r="C184" s="25" t="s">
        <v>1802</v>
      </c>
      <c r="D184" s="2"/>
    </row>
    <row r="185" spans="2:4">
      <c r="B185" s="22" t="s">
        <v>1752</v>
      </c>
      <c r="C185" s="32" t="s">
        <v>1752</v>
      </c>
    </row>
    <row r="188" spans="2:4" ht="13">
      <c r="B188" s="2" t="s">
        <v>1803</v>
      </c>
    </row>
    <row r="191" spans="2:4" ht="13">
      <c r="B191" s="2" t="s">
        <v>1804</v>
      </c>
    </row>
    <row r="193" spans="2:80" ht="13">
      <c r="B193" s="20" t="s">
        <v>1780</v>
      </c>
      <c r="C193" s="25" t="s">
        <v>1805</v>
      </c>
      <c r="D193" s="20" t="s">
        <v>1795</v>
      </c>
      <c r="E193" s="20" t="s">
        <v>1796</v>
      </c>
      <c r="F193" s="27" t="s">
        <v>1797</v>
      </c>
      <c r="G193" s="14"/>
    </row>
    <row r="194" spans="2:80">
      <c r="B194" s="22" t="s">
        <v>1752</v>
      </c>
      <c r="C194" s="32" t="s">
        <v>1752</v>
      </c>
      <c r="D194" s="22" t="s">
        <v>1752</v>
      </c>
      <c r="E194" s="22" t="s">
        <v>1752</v>
      </c>
      <c r="F194" s="33" t="s">
        <v>1752</v>
      </c>
    </row>
    <row r="197" spans="2:80" ht="13">
      <c r="B197" s="2" t="s">
        <v>1798</v>
      </c>
      <c r="C197" s="12" t="s">
        <v>1752</v>
      </c>
      <c r="D197" s="2"/>
      <c r="E197" s="2"/>
      <c r="F197" s="14"/>
      <c r="G197" s="14"/>
      <c r="H197" s="14"/>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row>
    <row r="199" spans="2:80" ht="13">
      <c r="B199" s="2" t="s">
        <v>1799</v>
      </c>
    </row>
    <row r="201" spans="2:80" ht="13">
      <c r="B201" s="20" t="s">
        <v>1800</v>
      </c>
      <c r="C201" s="25" t="s">
        <v>1788</v>
      </c>
      <c r="D201" s="2"/>
    </row>
    <row r="202" spans="2:80">
      <c r="B202" s="22" t="s">
        <v>1752</v>
      </c>
      <c r="C202" s="32" t="s">
        <v>1752</v>
      </c>
    </row>
    <row r="205" spans="2:80" ht="13">
      <c r="B205" s="20" t="s">
        <v>1801</v>
      </c>
      <c r="C205" s="25" t="s">
        <v>1802</v>
      </c>
      <c r="D205" s="2"/>
    </row>
    <row r="206" spans="2:80">
      <c r="B206" s="22" t="s">
        <v>1752</v>
      </c>
      <c r="C206" s="32" t="s">
        <v>1752</v>
      </c>
    </row>
    <row r="209" spans="2:7" ht="13">
      <c r="B209" s="2" t="s">
        <v>1803</v>
      </c>
    </row>
    <row r="212" spans="2:7" ht="13">
      <c r="B212" s="2" t="s">
        <v>1806</v>
      </c>
    </row>
    <row r="213" spans="2:7" ht="13">
      <c r="B213" s="20" t="s">
        <v>1780</v>
      </c>
      <c r="C213" s="25" t="s">
        <v>1807</v>
      </c>
      <c r="D213" s="20" t="s">
        <v>1808</v>
      </c>
      <c r="E213" s="20" t="s">
        <v>1809</v>
      </c>
      <c r="F213" s="27" t="s">
        <v>1810</v>
      </c>
      <c r="G213" s="14"/>
    </row>
    <row r="214" spans="2:7">
      <c r="B214" s="22" t="s">
        <v>1752</v>
      </c>
      <c r="C214" s="32" t="s">
        <v>1752</v>
      </c>
      <c r="D214" s="22" t="s">
        <v>1752</v>
      </c>
      <c r="E214" s="22" t="s">
        <v>1752</v>
      </c>
      <c r="F214" s="33" t="s">
        <v>1752</v>
      </c>
    </row>
    <row r="215" spans="2:7">
      <c r="B215" s="1" t="s">
        <v>1811</v>
      </c>
    </row>
  </sheetData>
  <mergeCells count="3">
    <mergeCell ref="B1:E1"/>
    <mergeCell ref="C3:C7"/>
    <mergeCell ref="D3:D7"/>
  </mergeCells>
  <phoneticPr fontId="0" type="noConversion"/>
  <hyperlinks>
    <hyperlink ref="A1" location="Index!A1" display="Index" xr:uid="{5D1D318A-4280-4D59-A994-5C40429394C9}"/>
  </hyperlinks>
  <pageMargins left="0.7" right="0.7" top="0.75" bottom="0.75" header="0.3" footer="0.3"/>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9D140-75AE-43FF-890F-461A0F03ADBE}">
  <sheetPr codeName="Sheet15"/>
  <dimension ref="A1:CB218"/>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bestFit="1" customWidth="1"/>
    <col min="6" max="6" width="29" style="4" bestFit="1" customWidth="1"/>
    <col min="7" max="7" width="18.1796875" style="4" bestFit="1" customWidth="1"/>
    <col min="8" max="8" width="9.1796875" style="4"/>
    <col min="9" max="16384" width="9.1796875" style="1"/>
  </cols>
  <sheetData>
    <row r="1" spans="1:9" ht="13">
      <c r="A1" s="3" t="s">
        <v>1578</v>
      </c>
      <c r="B1" s="226" t="s">
        <v>1695</v>
      </c>
      <c r="C1" s="226"/>
      <c r="D1" s="226"/>
      <c r="E1" s="226"/>
    </row>
    <row r="3" spans="1:9" ht="14.5">
      <c r="B3" s="5" t="s">
        <v>1695</v>
      </c>
      <c r="C3" s="227"/>
      <c r="D3" s="233"/>
    </row>
    <row r="4" spans="1:9" ht="14.5">
      <c r="B4" s="7" t="s">
        <v>2377</v>
      </c>
      <c r="C4" s="227"/>
      <c r="D4" s="233"/>
    </row>
    <row r="5" spans="1:9" ht="14.5">
      <c r="B5" s="7" t="s">
        <v>1720</v>
      </c>
      <c r="C5" s="227"/>
      <c r="D5" s="233"/>
    </row>
    <row r="6" spans="1:9" ht="14.5">
      <c r="B6" s="16" t="s">
        <v>2305</v>
      </c>
      <c r="C6" s="227"/>
      <c r="D6" s="233"/>
    </row>
    <row r="7" spans="1:9" ht="29">
      <c r="B7" s="19" t="s">
        <v>2378</v>
      </c>
      <c r="C7" s="227"/>
      <c r="D7" s="233"/>
    </row>
    <row r="8" spans="1:9" ht="29">
      <c r="B8" s="7" t="s">
        <v>1723</v>
      </c>
      <c r="C8" s="36" t="s">
        <v>1724</v>
      </c>
      <c r="D8" s="36" t="s">
        <v>1725</v>
      </c>
    </row>
    <row r="10" spans="1:9">
      <c r="B10" s="1" t="s">
        <v>1738</v>
      </c>
    </row>
    <row r="12" spans="1:9" ht="13">
      <c r="B12" s="10" t="s">
        <v>1726</v>
      </c>
      <c r="C12" s="11" t="s">
        <v>1727</v>
      </c>
      <c r="D12" s="10" t="s">
        <v>1728</v>
      </c>
      <c r="E12" s="10" t="s">
        <v>1729</v>
      </c>
      <c r="F12" s="13" t="s">
        <v>1739</v>
      </c>
      <c r="G12" s="13" t="s">
        <v>1740</v>
      </c>
      <c r="H12" s="13" t="s">
        <v>1741</v>
      </c>
      <c r="I12" s="2" t="s">
        <v>1742</v>
      </c>
    </row>
    <row r="13" spans="1:9" ht="13">
      <c r="B13" s="2" t="s">
        <v>1743</v>
      </c>
    </row>
    <row r="14" spans="1:9" ht="13">
      <c r="B14" s="2" t="s">
        <v>1731</v>
      </c>
    </row>
    <row r="15" spans="1:9">
      <c r="B15" s="1" t="s">
        <v>2748</v>
      </c>
      <c r="C15" s="9" t="s">
        <v>1732</v>
      </c>
      <c r="D15" s="1" t="s">
        <v>1997</v>
      </c>
      <c r="E15" s="1" t="s">
        <v>2175</v>
      </c>
      <c r="F15" s="4">
        <v>90282</v>
      </c>
      <c r="G15" s="4">
        <v>1341.95</v>
      </c>
      <c r="H15" s="4">
        <v>10.59</v>
      </c>
    </row>
    <row r="16" spans="1:9">
      <c r="B16" s="1" t="s">
        <v>3267</v>
      </c>
      <c r="C16" s="9" t="s">
        <v>1732</v>
      </c>
      <c r="D16" s="1" t="s">
        <v>2006</v>
      </c>
      <c r="E16" s="1" t="s">
        <v>2379</v>
      </c>
      <c r="F16" s="4">
        <v>23596</v>
      </c>
      <c r="G16" s="4">
        <v>822.84</v>
      </c>
      <c r="H16" s="4">
        <v>6.49</v>
      </c>
    </row>
    <row r="17" spans="2:8">
      <c r="B17" s="1" t="s">
        <v>3268</v>
      </c>
      <c r="C17" s="9" t="s">
        <v>1732</v>
      </c>
      <c r="D17" s="1" t="s">
        <v>2006</v>
      </c>
      <c r="E17" s="1" t="s">
        <v>2380</v>
      </c>
      <c r="F17" s="4">
        <v>3493</v>
      </c>
      <c r="G17" s="4">
        <v>565.38</v>
      </c>
      <c r="H17" s="4">
        <v>4.46</v>
      </c>
    </row>
    <row r="18" spans="2:8">
      <c r="B18" s="1" t="s">
        <v>3269</v>
      </c>
      <c r="C18" s="9" t="s">
        <v>1732</v>
      </c>
      <c r="D18" s="1" t="s">
        <v>2032</v>
      </c>
      <c r="E18" s="1" t="s">
        <v>2381</v>
      </c>
      <c r="F18" s="4">
        <v>28058</v>
      </c>
      <c r="G18" s="4">
        <v>474.38</v>
      </c>
      <c r="H18" s="4">
        <v>3.74</v>
      </c>
    </row>
    <row r="19" spans="2:8">
      <c r="B19" s="1" t="s">
        <v>3270</v>
      </c>
      <c r="C19" s="9" t="s">
        <v>1732</v>
      </c>
      <c r="D19" s="1" t="s">
        <v>2013</v>
      </c>
      <c r="E19" s="1" t="s">
        <v>2382</v>
      </c>
      <c r="F19" s="4">
        <v>95365</v>
      </c>
      <c r="G19" s="4">
        <v>406.35</v>
      </c>
      <c r="H19" s="4">
        <v>3.21</v>
      </c>
    </row>
    <row r="20" spans="2:8">
      <c r="B20" s="1" t="s">
        <v>3186</v>
      </c>
      <c r="C20" s="9" t="s">
        <v>1732</v>
      </c>
      <c r="D20" s="1" t="s">
        <v>2252</v>
      </c>
      <c r="E20" s="1" t="s">
        <v>2253</v>
      </c>
      <c r="F20" s="4">
        <v>220183</v>
      </c>
      <c r="G20" s="4">
        <v>402.58</v>
      </c>
      <c r="H20" s="4">
        <v>3.18</v>
      </c>
    </row>
    <row r="21" spans="2:8">
      <c r="B21" s="1" t="s">
        <v>3206</v>
      </c>
      <c r="C21" s="9" t="s">
        <v>1732</v>
      </c>
      <c r="D21" s="1" t="s">
        <v>2277</v>
      </c>
      <c r="E21" s="1" t="s">
        <v>2278</v>
      </c>
      <c r="F21" s="4">
        <v>38563</v>
      </c>
      <c r="G21" s="4">
        <v>326.95999999999998</v>
      </c>
      <c r="H21" s="4">
        <v>2.58</v>
      </c>
    </row>
    <row r="22" spans="2:8">
      <c r="B22" s="1" t="s">
        <v>3189</v>
      </c>
      <c r="C22" s="9" t="s">
        <v>1732</v>
      </c>
      <c r="D22" s="1" t="s">
        <v>2252</v>
      </c>
      <c r="E22" s="1" t="s">
        <v>2256</v>
      </c>
      <c r="F22" s="4">
        <v>24942</v>
      </c>
      <c r="G22" s="4">
        <v>300.8</v>
      </c>
      <c r="H22" s="4">
        <v>2.37</v>
      </c>
    </row>
    <row r="23" spans="2:8">
      <c r="B23" s="1" t="s">
        <v>2783</v>
      </c>
      <c r="C23" s="9" t="s">
        <v>1732</v>
      </c>
      <c r="D23" s="1" t="s">
        <v>2006</v>
      </c>
      <c r="E23" s="1" t="s">
        <v>2007</v>
      </c>
      <c r="F23" s="4">
        <v>5197</v>
      </c>
      <c r="G23" s="4">
        <v>288.12</v>
      </c>
      <c r="H23" s="4">
        <v>2.27</v>
      </c>
    </row>
    <row r="24" spans="2:8">
      <c r="B24" s="1" t="s">
        <v>3218</v>
      </c>
      <c r="C24" s="9" t="s">
        <v>1732</v>
      </c>
      <c r="D24" s="1" t="s">
        <v>2292</v>
      </c>
      <c r="E24" s="1" t="s">
        <v>2308</v>
      </c>
      <c r="F24" s="4">
        <v>485689</v>
      </c>
      <c r="G24" s="4">
        <v>288.01</v>
      </c>
      <c r="H24" s="4">
        <v>2.27</v>
      </c>
    </row>
    <row r="25" spans="2:8">
      <c r="B25" s="1" t="s">
        <v>3122</v>
      </c>
      <c r="C25" s="9" t="s">
        <v>1732</v>
      </c>
      <c r="D25" s="1" t="s">
        <v>2006</v>
      </c>
      <c r="E25" s="1" t="s">
        <v>2044</v>
      </c>
      <c r="F25" s="4">
        <v>2951</v>
      </c>
      <c r="G25" s="4">
        <v>262.42</v>
      </c>
      <c r="H25" s="4">
        <v>2.0699999999999998</v>
      </c>
    </row>
    <row r="26" spans="2:8">
      <c r="B26" s="1" t="s">
        <v>3271</v>
      </c>
      <c r="C26" s="9" t="s">
        <v>1732</v>
      </c>
      <c r="D26" s="1" t="s">
        <v>2006</v>
      </c>
      <c r="E26" s="1" t="s">
        <v>2383</v>
      </c>
      <c r="F26" s="4">
        <v>3663</v>
      </c>
      <c r="G26" s="4">
        <v>256.67</v>
      </c>
      <c r="H26" s="4">
        <v>2.0299999999999998</v>
      </c>
    </row>
    <row r="27" spans="2:8">
      <c r="B27" s="1" t="s">
        <v>2767</v>
      </c>
      <c r="C27" s="9" t="s">
        <v>1732</v>
      </c>
      <c r="D27" s="1" t="s">
        <v>2060</v>
      </c>
      <c r="E27" s="1" t="s">
        <v>2197</v>
      </c>
      <c r="F27" s="4">
        <v>1641</v>
      </c>
      <c r="G27" s="4">
        <v>254.26</v>
      </c>
      <c r="H27" s="4">
        <v>2.0099999999999998</v>
      </c>
    </row>
    <row r="28" spans="2:8">
      <c r="B28" s="1" t="s">
        <v>3109</v>
      </c>
      <c r="C28" s="9" t="s">
        <v>1732</v>
      </c>
      <c r="D28" s="1" t="s">
        <v>2013</v>
      </c>
      <c r="E28" s="1" t="s">
        <v>2014</v>
      </c>
      <c r="F28" s="4">
        <v>5054</v>
      </c>
      <c r="G28" s="4">
        <v>236.52</v>
      </c>
      <c r="H28" s="4">
        <v>1.87</v>
      </c>
    </row>
    <row r="29" spans="2:8">
      <c r="B29" s="1" t="s">
        <v>3219</v>
      </c>
      <c r="C29" s="9" t="s">
        <v>1732</v>
      </c>
      <c r="D29" s="1" t="s">
        <v>2052</v>
      </c>
      <c r="E29" s="1" t="s">
        <v>2309</v>
      </c>
      <c r="F29" s="4">
        <v>5411</v>
      </c>
      <c r="G29" s="4">
        <v>235.06</v>
      </c>
      <c r="H29" s="4">
        <v>1.86</v>
      </c>
    </row>
    <row r="30" spans="2:8">
      <c r="B30" s="1" t="s">
        <v>3272</v>
      </c>
      <c r="C30" s="9" t="s">
        <v>1732</v>
      </c>
      <c r="D30" s="1" t="s">
        <v>2006</v>
      </c>
      <c r="E30" s="1" t="s">
        <v>2384</v>
      </c>
      <c r="F30" s="4">
        <v>55616</v>
      </c>
      <c r="G30" s="4">
        <v>228.03</v>
      </c>
      <c r="H30" s="4">
        <v>1.8</v>
      </c>
    </row>
    <row r="31" spans="2:8">
      <c r="B31" s="1" t="s">
        <v>3273</v>
      </c>
      <c r="C31" s="9" t="s">
        <v>1732</v>
      </c>
      <c r="D31" s="1" t="s">
        <v>2032</v>
      </c>
      <c r="E31" s="1" t="s">
        <v>2385</v>
      </c>
      <c r="F31" s="4">
        <v>3382</v>
      </c>
      <c r="G31" s="4">
        <v>227.88</v>
      </c>
      <c r="H31" s="4">
        <v>1.8</v>
      </c>
    </row>
    <row r="32" spans="2:8">
      <c r="B32" s="1" t="s">
        <v>3274</v>
      </c>
      <c r="C32" s="9" t="s">
        <v>1732</v>
      </c>
      <c r="D32" s="1" t="s">
        <v>2032</v>
      </c>
      <c r="E32" s="1" t="s">
        <v>2386</v>
      </c>
      <c r="F32" s="4">
        <v>14975</v>
      </c>
      <c r="G32" s="4">
        <v>224.82</v>
      </c>
      <c r="H32" s="4">
        <v>1.77</v>
      </c>
    </row>
    <row r="33" spans="2:8">
      <c r="B33" s="1" t="s">
        <v>3275</v>
      </c>
      <c r="C33" s="9" t="s">
        <v>1732</v>
      </c>
      <c r="D33" s="1" t="s">
        <v>2032</v>
      </c>
      <c r="E33" s="1" t="s">
        <v>948</v>
      </c>
      <c r="F33" s="4">
        <v>22586</v>
      </c>
      <c r="G33" s="4">
        <v>215.39</v>
      </c>
      <c r="H33" s="4">
        <v>1.7</v>
      </c>
    </row>
    <row r="34" spans="2:8">
      <c r="B34" s="1" t="s">
        <v>3276</v>
      </c>
      <c r="C34" s="9" t="s">
        <v>1732</v>
      </c>
      <c r="D34" s="1" t="s">
        <v>2032</v>
      </c>
      <c r="E34" s="1" t="s">
        <v>949</v>
      </c>
      <c r="F34" s="4">
        <v>16220</v>
      </c>
      <c r="G34" s="4">
        <v>194.25</v>
      </c>
      <c r="H34" s="4">
        <v>1.53</v>
      </c>
    </row>
    <row r="35" spans="2:8">
      <c r="B35" s="1" t="s">
        <v>3277</v>
      </c>
      <c r="C35" s="9" t="s">
        <v>1732</v>
      </c>
      <c r="D35" s="1" t="s">
        <v>2032</v>
      </c>
      <c r="E35" s="1" t="s">
        <v>950</v>
      </c>
      <c r="F35" s="4">
        <v>9687</v>
      </c>
      <c r="G35" s="4">
        <v>190.2</v>
      </c>
      <c r="H35" s="4">
        <v>1.5</v>
      </c>
    </row>
    <row r="36" spans="2:8">
      <c r="B36" s="1" t="s">
        <v>3191</v>
      </c>
      <c r="C36" s="9" t="s">
        <v>1732</v>
      </c>
      <c r="D36" s="1" t="s">
        <v>1997</v>
      </c>
      <c r="E36" s="1" t="s">
        <v>2258</v>
      </c>
      <c r="F36" s="4">
        <v>38455</v>
      </c>
      <c r="G36" s="4">
        <v>183.05</v>
      </c>
      <c r="H36" s="4">
        <v>1.44</v>
      </c>
    </row>
    <row r="37" spans="2:8">
      <c r="B37" s="1" t="s">
        <v>3211</v>
      </c>
      <c r="C37" s="9" t="s">
        <v>1732</v>
      </c>
      <c r="D37" s="1" t="s">
        <v>2081</v>
      </c>
      <c r="E37" s="1" t="s">
        <v>2286</v>
      </c>
      <c r="F37" s="4">
        <v>5812</v>
      </c>
      <c r="G37" s="4">
        <v>170.32</v>
      </c>
      <c r="H37" s="4">
        <v>1.34</v>
      </c>
    </row>
    <row r="38" spans="2:8">
      <c r="B38" s="1" t="s">
        <v>3193</v>
      </c>
      <c r="C38" s="9" t="s">
        <v>1732</v>
      </c>
      <c r="D38" s="1" t="s">
        <v>2156</v>
      </c>
      <c r="E38" s="1" t="s">
        <v>2260</v>
      </c>
      <c r="F38" s="4">
        <v>22766</v>
      </c>
      <c r="G38" s="4">
        <v>163.94</v>
      </c>
      <c r="H38" s="4">
        <v>1.29</v>
      </c>
    </row>
    <row r="39" spans="2:8">
      <c r="B39" s="1" t="s">
        <v>3222</v>
      </c>
      <c r="C39" s="9" t="s">
        <v>1732</v>
      </c>
      <c r="D39" s="1" t="s">
        <v>2312</v>
      </c>
      <c r="E39" s="1" t="s">
        <v>2313</v>
      </c>
      <c r="F39" s="4">
        <v>114567</v>
      </c>
      <c r="G39" s="4">
        <v>162.15</v>
      </c>
      <c r="H39" s="4">
        <v>1.28</v>
      </c>
    </row>
    <row r="40" spans="2:8">
      <c r="B40" s="1" t="s">
        <v>2766</v>
      </c>
      <c r="C40" s="9" t="s">
        <v>1732</v>
      </c>
      <c r="D40" s="1" t="s">
        <v>2052</v>
      </c>
      <c r="E40" s="1" t="s">
        <v>2180</v>
      </c>
      <c r="F40" s="4">
        <v>2013</v>
      </c>
      <c r="G40" s="4">
        <v>155.08000000000001</v>
      </c>
      <c r="H40" s="4">
        <v>1.22</v>
      </c>
    </row>
    <row r="41" spans="2:8">
      <c r="B41" s="1" t="s">
        <v>3278</v>
      </c>
      <c r="C41" s="9" t="s">
        <v>1732</v>
      </c>
      <c r="D41" s="1" t="s">
        <v>2312</v>
      </c>
      <c r="E41" s="1" t="s">
        <v>4110</v>
      </c>
      <c r="F41" s="4">
        <v>55579</v>
      </c>
      <c r="G41" s="4">
        <v>147.44999999999999</v>
      </c>
      <c r="H41" s="4">
        <v>1.1599999999999999</v>
      </c>
    </row>
    <row r="42" spans="2:8">
      <c r="B42" s="1" t="s">
        <v>3225</v>
      </c>
      <c r="C42" s="9" t="s">
        <v>1732</v>
      </c>
      <c r="D42" s="1" t="s">
        <v>2024</v>
      </c>
      <c r="E42" s="1" t="s">
        <v>2316</v>
      </c>
      <c r="F42" s="4">
        <v>10676</v>
      </c>
      <c r="G42" s="4">
        <v>141.41999999999999</v>
      </c>
      <c r="H42" s="4">
        <v>1.1200000000000001</v>
      </c>
    </row>
    <row r="43" spans="2:8">
      <c r="B43" s="1" t="s">
        <v>3226</v>
      </c>
      <c r="C43" s="9" t="s">
        <v>1732</v>
      </c>
      <c r="D43" s="1" t="s">
        <v>2292</v>
      </c>
      <c r="E43" s="1" t="s">
        <v>2317</v>
      </c>
      <c r="F43" s="4">
        <v>51456</v>
      </c>
      <c r="G43" s="4">
        <v>136.61000000000001</v>
      </c>
      <c r="H43" s="4">
        <v>1.08</v>
      </c>
    </row>
    <row r="44" spans="2:8">
      <c r="B44" s="1" t="s">
        <v>3208</v>
      </c>
      <c r="C44" s="9" t="s">
        <v>1732</v>
      </c>
      <c r="D44" s="1" t="s">
        <v>2052</v>
      </c>
      <c r="E44" s="1" t="s">
        <v>2283</v>
      </c>
      <c r="F44" s="4">
        <v>7262</v>
      </c>
      <c r="G44" s="4">
        <v>130.1</v>
      </c>
      <c r="H44" s="4">
        <v>1.03</v>
      </c>
    </row>
    <row r="45" spans="2:8">
      <c r="B45" s="1" t="s">
        <v>3228</v>
      </c>
      <c r="C45" s="9" t="s">
        <v>1732</v>
      </c>
      <c r="D45" s="1" t="s">
        <v>2024</v>
      </c>
      <c r="E45" s="1" t="s">
        <v>2321</v>
      </c>
      <c r="F45" s="4">
        <v>4275</v>
      </c>
      <c r="G45" s="4">
        <v>129.22999999999999</v>
      </c>
      <c r="H45" s="4">
        <v>1.02</v>
      </c>
    </row>
    <row r="46" spans="2:8">
      <c r="B46" s="1" t="s">
        <v>3279</v>
      </c>
      <c r="C46" s="9" t="s">
        <v>1732</v>
      </c>
      <c r="D46" s="1" t="s">
        <v>2032</v>
      </c>
      <c r="E46" s="1" t="s">
        <v>951</v>
      </c>
      <c r="F46" s="4">
        <v>11198</v>
      </c>
      <c r="G46" s="4">
        <v>127.53</v>
      </c>
      <c r="H46" s="4">
        <v>1.01</v>
      </c>
    </row>
    <row r="47" spans="2:8">
      <c r="B47" s="1" t="s">
        <v>3280</v>
      </c>
      <c r="C47" s="9" t="s">
        <v>1732</v>
      </c>
      <c r="D47" s="1" t="s">
        <v>2060</v>
      </c>
      <c r="E47" s="1" t="s">
        <v>952</v>
      </c>
      <c r="F47" s="4">
        <v>9116</v>
      </c>
      <c r="G47" s="4">
        <v>126.13</v>
      </c>
      <c r="H47" s="4">
        <v>1</v>
      </c>
    </row>
    <row r="48" spans="2:8">
      <c r="B48" s="1" t="s">
        <v>3281</v>
      </c>
      <c r="C48" s="9" t="s">
        <v>1732</v>
      </c>
      <c r="D48" s="1" t="s">
        <v>2032</v>
      </c>
      <c r="E48" s="1" t="s">
        <v>953</v>
      </c>
      <c r="F48" s="4">
        <v>2254</v>
      </c>
      <c r="G48" s="4">
        <v>124.12</v>
      </c>
      <c r="H48" s="4">
        <v>0.98</v>
      </c>
    </row>
    <row r="49" spans="2:8">
      <c r="B49" s="1" t="s">
        <v>2325</v>
      </c>
      <c r="C49" s="9" t="s">
        <v>1732</v>
      </c>
      <c r="D49" s="1" t="s">
        <v>2122</v>
      </c>
      <c r="E49" s="1" t="s">
        <v>2326</v>
      </c>
      <c r="F49" s="4">
        <v>1815</v>
      </c>
      <c r="G49" s="4">
        <v>121.69</v>
      </c>
      <c r="H49" s="4">
        <v>0.96</v>
      </c>
    </row>
    <row r="50" spans="2:8">
      <c r="B50" s="1" t="s">
        <v>3187</v>
      </c>
      <c r="C50" s="9" t="s">
        <v>1732</v>
      </c>
      <c r="D50" s="1" t="s">
        <v>2081</v>
      </c>
      <c r="E50" s="1" t="s">
        <v>2254</v>
      </c>
      <c r="F50" s="4">
        <v>2136</v>
      </c>
      <c r="G50" s="4">
        <v>121.48</v>
      </c>
      <c r="H50" s="4">
        <v>0.96</v>
      </c>
    </row>
    <row r="51" spans="2:8">
      <c r="B51" s="1" t="s">
        <v>3282</v>
      </c>
      <c r="C51" s="9" t="s">
        <v>1732</v>
      </c>
      <c r="D51" s="1" t="s">
        <v>2156</v>
      </c>
      <c r="E51" s="1" t="s">
        <v>954</v>
      </c>
      <c r="F51" s="4">
        <v>3243</v>
      </c>
      <c r="G51" s="4">
        <v>116.02</v>
      </c>
      <c r="H51" s="4">
        <v>0.92</v>
      </c>
    </row>
    <row r="52" spans="2:8">
      <c r="B52" s="1" t="s">
        <v>3283</v>
      </c>
      <c r="C52" s="9" t="s">
        <v>1732</v>
      </c>
      <c r="D52" s="1" t="s">
        <v>2032</v>
      </c>
      <c r="E52" s="1" t="s">
        <v>955</v>
      </c>
      <c r="F52" s="4">
        <v>6029</v>
      </c>
      <c r="G52" s="4">
        <v>114.02</v>
      </c>
      <c r="H52" s="4">
        <v>0.9</v>
      </c>
    </row>
    <row r="53" spans="2:8">
      <c r="B53" s="1" t="s">
        <v>956</v>
      </c>
      <c r="C53" s="9" t="s">
        <v>1732</v>
      </c>
      <c r="D53" s="1" t="s">
        <v>2032</v>
      </c>
      <c r="E53" s="1" t="s">
        <v>957</v>
      </c>
      <c r="F53" s="4">
        <v>4527</v>
      </c>
      <c r="G53" s="4">
        <v>107.92</v>
      </c>
      <c r="H53" s="4">
        <v>0.85</v>
      </c>
    </row>
    <row r="54" spans="2:8">
      <c r="B54" s="1" t="s">
        <v>3284</v>
      </c>
      <c r="C54" s="9" t="s">
        <v>1732</v>
      </c>
      <c r="D54" s="1" t="s">
        <v>2060</v>
      </c>
      <c r="E54" s="1" t="s">
        <v>958</v>
      </c>
      <c r="F54" s="4">
        <v>37364</v>
      </c>
      <c r="G54" s="4">
        <v>105.63</v>
      </c>
      <c r="H54" s="4">
        <v>0.83</v>
      </c>
    </row>
    <row r="55" spans="2:8">
      <c r="B55" s="1" t="s">
        <v>3285</v>
      </c>
      <c r="C55" s="9" t="s">
        <v>1732</v>
      </c>
      <c r="D55" s="1" t="s">
        <v>2050</v>
      </c>
      <c r="E55" s="1" t="s">
        <v>959</v>
      </c>
      <c r="F55" s="4">
        <v>252</v>
      </c>
      <c r="G55" s="4">
        <v>103.82</v>
      </c>
      <c r="H55" s="4">
        <v>0.82</v>
      </c>
    </row>
    <row r="56" spans="2:8">
      <c r="B56" s="1" t="s">
        <v>3286</v>
      </c>
      <c r="C56" s="9" t="s">
        <v>1732</v>
      </c>
      <c r="D56" s="1" t="s">
        <v>2060</v>
      </c>
      <c r="E56" s="1" t="s">
        <v>960</v>
      </c>
      <c r="F56" s="4">
        <v>1235</v>
      </c>
      <c r="G56" s="4">
        <v>99.25</v>
      </c>
      <c r="H56" s="4">
        <v>0.78</v>
      </c>
    </row>
    <row r="57" spans="2:8">
      <c r="B57" s="1" t="s">
        <v>3287</v>
      </c>
      <c r="C57" s="9" t="s">
        <v>1732</v>
      </c>
      <c r="D57" s="1" t="s">
        <v>2052</v>
      </c>
      <c r="E57" s="1" t="s">
        <v>961</v>
      </c>
      <c r="F57" s="4">
        <v>2585</v>
      </c>
      <c r="G57" s="4">
        <v>98.55</v>
      </c>
      <c r="H57" s="4">
        <v>0.78</v>
      </c>
    </row>
    <row r="58" spans="2:8">
      <c r="B58" s="1" t="s">
        <v>3288</v>
      </c>
      <c r="C58" s="9" t="s">
        <v>1732</v>
      </c>
      <c r="D58" s="1" t="s">
        <v>2032</v>
      </c>
      <c r="E58" s="1" t="s">
        <v>962</v>
      </c>
      <c r="F58" s="4">
        <v>4626</v>
      </c>
      <c r="G58" s="4">
        <v>89.23</v>
      </c>
      <c r="H58" s="4">
        <v>0.7</v>
      </c>
    </row>
    <row r="59" spans="2:8">
      <c r="B59" s="1" t="s">
        <v>2336</v>
      </c>
      <c r="C59" s="9" t="s">
        <v>1732</v>
      </c>
      <c r="D59" s="1" t="s">
        <v>2292</v>
      </c>
      <c r="E59" s="1" t="s">
        <v>2337</v>
      </c>
      <c r="F59" s="4">
        <v>56062</v>
      </c>
      <c r="G59" s="4">
        <v>86.97</v>
      </c>
      <c r="H59" s="4">
        <v>0.69</v>
      </c>
    </row>
    <row r="60" spans="2:8">
      <c r="B60" s="1" t="s">
        <v>3237</v>
      </c>
      <c r="C60" s="9" t="s">
        <v>1732</v>
      </c>
      <c r="D60" s="1" t="s">
        <v>2024</v>
      </c>
      <c r="E60" s="1" t="s">
        <v>2332</v>
      </c>
      <c r="F60" s="4">
        <v>17947</v>
      </c>
      <c r="G60" s="4">
        <v>84.84</v>
      </c>
      <c r="H60" s="4">
        <v>0.67</v>
      </c>
    </row>
    <row r="61" spans="2:8">
      <c r="B61" s="1" t="s">
        <v>3289</v>
      </c>
      <c r="C61" s="9" t="s">
        <v>1732</v>
      </c>
      <c r="D61" s="1" t="s">
        <v>2032</v>
      </c>
      <c r="E61" s="1" t="s">
        <v>963</v>
      </c>
      <c r="F61" s="4">
        <v>497</v>
      </c>
      <c r="G61" s="4">
        <v>81.87</v>
      </c>
      <c r="H61" s="4">
        <v>0.65</v>
      </c>
    </row>
    <row r="62" spans="2:8">
      <c r="B62" s="1" t="s">
        <v>3290</v>
      </c>
      <c r="C62" s="9" t="s">
        <v>1732</v>
      </c>
      <c r="D62" s="1" t="s">
        <v>2081</v>
      </c>
      <c r="E62" s="1" t="s">
        <v>964</v>
      </c>
      <c r="F62" s="4">
        <v>9102</v>
      </c>
      <c r="G62" s="4">
        <v>81.069999999999993</v>
      </c>
      <c r="H62" s="4">
        <v>0.64</v>
      </c>
    </row>
    <row r="63" spans="2:8">
      <c r="B63" s="1" t="s">
        <v>3291</v>
      </c>
      <c r="C63" s="9" t="s">
        <v>1732</v>
      </c>
      <c r="D63" s="1" t="s">
        <v>2032</v>
      </c>
      <c r="E63" s="1" t="s">
        <v>965</v>
      </c>
      <c r="F63" s="4">
        <v>4732</v>
      </c>
      <c r="G63" s="4">
        <v>79.61</v>
      </c>
      <c r="H63" s="4">
        <v>0.63</v>
      </c>
    </row>
    <row r="64" spans="2:8">
      <c r="B64" s="1" t="s">
        <v>3292</v>
      </c>
      <c r="C64" s="9" t="s">
        <v>1732</v>
      </c>
      <c r="D64" s="1" t="s">
        <v>2052</v>
      </c>
      <c r="E64" s="1" t="s">
        <v>966</v>
      </c>
      <c r="F64" s="4">
        <v>7606</v>
      </c>
      <c r="G64" s="4">
        <v>73.45</v>
      </c>
      <c r="H64" s="4">
        <v>0.57999999999999996</v>
      </c>
    </row>
    <row r="65" spans="2:8">
      <c r="B65" s="1" t="s">
        <v>967</v>
      </c>
      <c r="C65" s="9" t="s">
        <v>1732</v>
      </c>
      <c r="D65" s="1" t="s">
        <v>2032</v>
      </c>
      <c r="E65" s="1" t="s">
        <v>968</v>
      </c>
      <c r="F65" s="4">
        <v>35927</v>
      </c>
      <c r="G65" s="4">
        <v>71.72</v>
      </c>
      <c r="H65" s="4">
        <v>0.56999999999999995</v>
      </c>
    </row>
    <row r="66" spans="2:8">
      <c r="B66" s="1" t="s">
        <v>3245</v>
      </c>
      <c r="C66" s="9" t="s">
        <v>1732</v>
      </c>
      <c r="D66" s="1" t="s">
        <v>2024</v>
      </c>
      <c r="E66" s="1" t="s">
        <v>2344</v>
      </c>
      <c r="F66" s="4">
        <v>7121</v>
      </c>
      <c r="G66" s="4">
        <v>71.55</v>
      </c>
      <c r="H66" s="4">
        <v>0.56000000000000005</v>
      </c>
    </row>
    <row r="67" spans="2:8">
      <c r="B67" s="1" t="s">
        <v>3293</v>
      </c>
      <c r="C67" s="9" t="s">
        <v>1732</v>
      </c>
      <c r="D67" s="1" t="s">
        <v>2052</v>
      </c>
      <c r="E67" s="1" t="s">
        <v>969</v>
      </c>
      <c r="F67" s="4">
        <v>4929</v>
      </c>
      <c r="G67" s="4">
        <v>71.48</v>
      </c>
      <c r="H67" s="4">
        <v>0.56000000000000005</v>
      </c>
    </row>
    <row r="68" spans="2:8">
      <c r="B68" s="1" t="s">
        <v>2764</v>
      </c>
      <c r="C68" s="9" t="s">
        <v>1732</v>
      </c>
      <c r="D68" s="1" t="s">
        <v>2024</v>
      </c>
      <c r="E68" s="1" t="s">
        <v>2191</v>
      </c>
      <c r="F68" s="4">
        <v>18224</v>
      </c>
      <c r="G68" s="4">
        <v>69.599999999999994</v>
      </c>
      <c r="H68" s="4">
        <v>0.55000000000000004</v>
      </c>
    </row>
    <row r="69" spans="2:8">
      <c r="B69" s="1" t="s">
        <v>3294</v>
      </c>
      <c r="C69" s="9" t="s">
        <v>1732</v>
      </c>
      <c r="D69" s="1" t="s">
        <v>2081</v>
      </c>
      <c r="E69" s="1" t="s">
        <v>970</v>
      </c>
      <c r="F69" s="4">
        <v>13640</v>
      </c>
      <c r="G69" s="4">
        <v>65.78</v>
      </c>
      <c r="H69" s="4">
        <v>0.52</v>
      </c>
    </row>
    <row r="70" spans="2:8">
      <c r="B70" s="1" t="s">
        <v>3295</v>
      </c>
      <c r="C70" s="9" t="s">
        <v>1732</v>
      </c>
      <c r="D70" s="1" t="s">
        <v>2052</v>
      </c>
      <c r="E70" s="1" t="s">
        <v>971</v>
      </c>
      <c r="F70" s="4">
        <v>2087</v>
      </c>
      <c r="G70" s="4">
        <v>65.62</v>
      </c>
      <c r="H70" s="4">
        <v>0.52</v>
      </c>
    </row>
    <row r="71" spans="2:8">
      <c r="B71" s="1" t="s">
        <v>3296</v>
      </c>
      <c r="C71" s="9" t="s">
        <v>1732</v>
      </c>
      <c r="D71" s="1" t="s">
        <v>2277</v>
      </c>
      <c r="E71" s="1" t="s">
        <v>972</v>
      </c>
      <c r="F71" s="4">
        <v>19079</v>
      </c>
      <c r="G71" s="4">
        <v>64.92</v>
      </c>
      <c r="H71" s="4">
        <v>0.51</v>
      </c>
    </row>
    <row r="72" spans="2:8">
      <c r="B72" s="1" t="s">
        <v>3250</v>
      </c>
      <c r="C72" s="9" t="s">
        <v>1732</v>
      </c>
      <c r="D72" s="1" t="s">
        <v>2052</v>
      </c>
      <c r="E72" s="1" t="s">
        <v>2349</v>
      </c>
      <c r="F72" s="4">
        <v>12516</v>
      </c>
      <c r="G72" s="4">
        <v>62.25</v>
      </c>
      <c r="H72" s="4">
        <v>0.49</v>
      </c>
    </row>
    <row r="73" spans="2:8">
      <c r="B73" s="1" t="s">
        <v>3136</v>
      </c>
      <c r="C73" s="9" t="s">
        <v>1732</v>
      </c>
      <c r="D73" s="1" t="s">
        <v>2032</v>
      </c>
      <c r="E73" s="1" t="s">
        <v>2094</v>
      </c>
      <c r="F73" s="4">
        <v>4802</v>
      </c>
      <c r="G73" s="4">
        <v>61.54</v>
      </c>
      <c r="H73" s="4">
        <v>0.49</v>
      </c>
    </row>
    <row r="74" spans="2:8">
      <c r="B74" s="1" t="s">
        <v>3253</v>
      </c>
      <c r="C74" s="9" t="s">
        <v>1732</v>
      </c>
      <c r="D74" s="1" t="s">
        <v>2024</v>
      </c>
      <c r="E74" s="1" t="s">
        <v>2352</v>
      </c>
      <c r="F74" s="4">
        <v>6427</v>
      </c>
      <c r="G74" s="4">
        <v>61.02</v>
      </c>
      <c r="H74" s="4">
        <v>0.48</v>
      </c>
    </row>
    <row r="75" spans="2:8">
      <c r="B75" s="1" t="s">
        <v>3141</v>
      </c>
      <c r="C75" s="9" t="s">
        <v>1732</v>
      </c>
      <c r="D75" s="1" t="s">
        <v>2052</v>
      </c>
      <c r="E75" s="1" t="s">
        <v>2102</v>
      </c>
      <c r="F75" s="4">
        <v>6678</v>
      </c>
      <c r="G75" s="4">
        <v>60.14</v>
      </c>
      <c r="H75" s="4">
        <v>0.47</v>
      </c>
    </row>
    <row r="76" spans="2:8">
      <c r="B76" s="1" t="s">
        <v>3297</v>
      </c>
      <c r="C76" s="9" t="s">
        <v>1732</v>
      </c>
      <c r="D76" s="1" t="s">
        <v>2060</v>
      </c>
      <c r="E76" s="1" t="s">
        <v>973</v>
      </c>
      <c r="F76" s="4">
        <v>4834</v>
      </c>
      <c r="G76" s="4">
        <v>58.38</v>
      </c>
      <c r="H76" s="4">
        <v>0.46</v>
      </c>
    </row>
    <row r="77" spans="2:8">
      <c r="B77" s="1" t="s">
        <v>3298</v>
      </c>
      <c r="C77" s="9" t="s">
        <v>1732</v>
      </c>
      <c r="D77" s="1" t="s">
        <v>2279</v>
      </c>
      <c r="E77" s="1" t="s">
        <v>974</v>
      </c>
      <c r="F77" s="4">
        <v>3040</v>
      </c>
      <c r="G77" s="4">
        <v>57.05</v>
      </c>
      <c r="H77" s="4">
        <v>0.45</v>
      </c>
    </row>
    <row r="78" spans="2:8">
      <c r="B78" s="1" t="s">
        <v>3299</v>
      </c>
      <c r="C78" s="9" t="s">
        <v>1732</v>
      </c>
      <c r="D78" s="1" t="s">
        <v>2032</v>
      </c>
      <c r="E78" s="1" t="s">
        <v>975</v>
      </c>
      <c r="F78" s="4">
        <v>7426</v>
      </c>
      <c r="G78" s="4">
        <v>55.95</v>
      </c>
      <c r="H78" s="4">
        <v>0.44</v>
      </c>
    </row>
    <row r="79" spans="2:8">
      <c r="B79" s="1" t="s">
        <v>3203</v>
      </c>
      <c r="C79" s="9" t="s">
        <v>1732</v>
      </c>
      <c r="D79" s="1" t="s">
        <v>1997</v>
      </c>
      <c r="E79" s="1" t="s">
        <v>2274</v>
      </c>
      <c r="F79" s="4">
        <v>28131</v>
      </c>
      <c r="G79" s="4">
        <v>54.86</v>
      </c>
      <c r="H79" s="4">
        <v>0.43</v>
      </c>
    </row>
    <row r="80" spans="2:8">
      <c r="B80" s="1" t="s">
        <v>3300</v>
      </c>
      <c r="C80" s="9" t="s">
        <v>1732</v>
      </c>
      <c r="D80" s="1" t="s">
        <v>2081</v>
      </c>
      <c r="E80" s="1" t="s">
        <v>976</v>
      </c>
      <c r="F80" s="4">
        <v>926</v>
      </c>
      <c r="G80" s="4">
        <v>53.36</v>
      </c>
      <c r="H80" s="4">
        <v>0.42</v>
      </c>
    </row>
    <row r="81" spans="2:8">
      <c r="B81" s="1" t="s">
        <v>3301</v>
      </c>
      <c r="C81" s="9" t="s">
        <v>1732</v>
      </c>
      <c r="D81" s="1" t="s">
        <v>2060</v>
      </c>
      <c r="E81" s="1" t="s">
        <v>977</v>
      </c>
      <c r="F81" s="4">
        <v>9303</v>
      </c>
      <c r="G81" s="4">
        <v>53.12</v>
      </c>
      <c r="H81" s="4">
        <v>0.42</v>
      </c>
    </row>
    <row r="82" spans="2:8">
      <c r="B82" s="1" t="s">
        <v>3302</v>
      </c>
      <c r="C82" s="9" t="s">
        <v>1732</v>
      </c>
      <c r="D82" s="1" t="s">
        <v>2060</v>
      </c>
      <c r="E82" s="1" t="s">
        <v>978</v>
      </c>
      <c r="F82" s="4">
        <v>3601</v>
      </c>
      <c r="G82" s="4">
        <v>50.38</v>
      </c>
      <c r="H82" s="4">
        <v>0.4</v>
      </c>
    </row>
    <row r="83" spans="2:8">
      <c r="B83" s="1" t="s">
        <v>3303</v>
      </c>
      <c r="C83" s="9" t="s">
        <v>1732</v>
      </c>
      <c r="D83" s="1" t="s">
        <v>2032</v>
      </c>
      <c r="E83" s="1" t="s">
        <v>979</v>
      </c>
      <c r="F83" s="4">
        <v>8434</v>
      </c>
      <c r="G83" s="4">
        <v>47.7</v>
      </c>
      <c r="H83" s="4">
        <v>0.38</v>
      </c>
    </row>
    <row r="84" spans="2:8">
      <c r="B84" s="1" t="s">
        <v>3195</v>
      </c>
      <c r="C84" s="9" t="s">
        <v>1732</v>
      </c>
      <c r="D84" s="1" t="s">
        <v>2081</v>
      </c>
      <c r="E84" s="1" t="s">
        <v>2264</v>
      </c>
      <c r="F84" s="4">
        <v>11928</v>
      </c>
      <c r="G84" s="4">
        <v>45.32</v>
      </c>
      <c r="H84" s="4">
        <v>0.36</v>
      </c>
    </row>
    <row r="85" spans="2:8">
      <c r="B85" s="1" t="s">
        <v>3118</v>
      </c>
      <c r="C85" s="9" t="s">
        <v>1732</v>
      </c>
      <c r="D85" s="1" t="s">
        <v>2032</v>
      </c>
      <c r="E85" s="1" t="s">
        <v>2033</v>
      </c>
      <c r="F85" s="4">
        <v>5207</v>
      </c>
      <c r="G85" s="4">
        <v>42.69</v>
      </c>
      <c r="H85" s="4">
        <v>0.34</v>
      </c>
    </row>
    <row r="86" spans="2:8">
      <c r="B86" s="1" t="s">
        <v>3213</v>
      </c>
      <c r="C86" s="9" t="s">
        <v>1732</v>
      </c>
      <c r="D86" s="1" t="s">
        <v>2156</v>
      </c>
      <c r="E86" s="1" t="s">
        <v>2288</v>
      </c>
      <c r="F86" s="4">
        <v>8838</v>
      </c>
      <c r="G86" s="4">
        <v>42.5</v>
      </c>
      <c r="H86" s="4">
        <v>0.34</v>
      </c>
    </row>
    <row r="87" spans="2:8">
      <c r="B87" s="1" t="s">
        <v>2364</v>
      </c>
      <c r="C87" s="9" t="s">
        <v>1732</v>
      </c>
      <c r="D87" s="1" t="s">
        <v>2122</v>
      </c>
      <c r="E87" s="1" t="s">
        <v>2365</v>
      </c>
      <c r="F87" s="4">
        <v>4657</v>
      </c>
      <c r="G87" s="4">
        <v>41.19</v>
      </c>
      <c r="H87" s="4">
        <v>0.33</v>
      </c>
    </row>
    <row r="88" spans="2:8">
      <c r="B88" s="1" t="s">
        <v>3304</v>
      </c>
      <c r="C88" s="9" t="s">
        <v>1732</v>
      </c>
      <c r="D88" s="1" t="s">
        <v>2060</v>
      </c>
      <c r="E88" s="1" t="s">
        <v>980</v>
      </c>
      <c r="F88" s="4">
        <v>3712</v>
      </c>
      <c r="G88" s="4">
        <v>39.74</v>
      </c>
      <c r="H88" s="4">
        <v>0.31</v>
      </c>
    </row>
    <row r="89" spans="2:8">
      <c r="B89" s="1" t="s">
        <v>3305</v>
      </c>
      <c r="C89" s="9" t="s">
        <v>1732</v>
      </c>
      <c r="D89" s="1" t="s">
        <v>2052</v>
      </c>
      <c r="E89" s="1" t="s">
        <v>981</v>
      </c>
      <c r="F89" s="4">
        <v>1349</v>
      </c>
      <c r="G89" s="4">
        <v>36.99</v>
      </c>
      <c r="H89" s="4">
        <v>0.28999999999999998</v>
      </c>
    </row>
    <row r="90" spans="2:8">
      <c r="B90" s="1" t="s">
        <v>3165</v>
      </c>
      <c r="C90" s="9" t="s">
        <v>1732</v>
      </c>
      <c r="D90" s="1" t="s">
        <v>2052</v>
      </c>
      <c r="E90" s="1" t="s">
        <v>2140</v>
      </c>
      <c r="F90" s="4">
        <v>4401</v>
      </c>
      <c r="G90" s="4">
        <v>34.590000000000003</v>
      </c>
      <c r="H90" s="4">
        <v>0.27</v>
      </c>
    </row>
    <row r="91" spans="2:8">
      <c r="B91" s="1" t="s">
        <v>3306</v>
      </c>
      <c r="C91" s="9" t="s">
        <v>1732</v>
      </c>
      <c r="D91" s="1" t="s">
        <v>2024</v>
      </c>
      <c r="E91" s="1" t="s">
        <v>982</v>
      </c>
      <c r="F91" s="4">
        <v>1351</v>
      </c>
      <c r="G91" s="4">
        <v>28.92</v>
      </c>
      <c r="H91" s="4">
        <v>0.23</v>
      </c>
    </row>
    <row r="92" spans="2:8" ht="13">
      <c r="B92" s="2" t="s">
        <v>1744</v>
      </c>
      <c r="C92" s="12"/>
      <c r="D92" s="2"/>
      <c r="E92" s="2"/>
      <c r="F92" s="14"/>
      <c r="G92" s="14">
        <f>SUM(G12:G91)</f>
        <v>12673.780000000004</v>
      </c>
      <c r="H92" s="14">
        <f>SUM(H12:H91)</f>
        <v>100.02</v>
      </c>
    </row>
    <row r="93" spans="2:8" ht="13">
      <c r="B93" s="2" t="s">
        <v>1736</v>
      </c>
      <c r="C93" s="12"/>
      <c r="D93" s="2"/>
      <c r="E93" s="2"/>
      <c r="F93" s="14"/>
      <c r="G93" s="14">
        <v>1.02</v>
      </c>
      <c r="H93" s="14">
        <v>0.01</v>
      </c>
    </row>
    <row r="94" spans="2:8" ht="13">
      <c r="B94" s="2" t="s">
        <v>1737</v>
      </c>
      <c r="C94" s="12"/>
      <c r="D94" s="2"/>
      <c r="E94" s="2"/>
      <c r="F94" s="14"/>
      <c r="G94" s="14">
        <v>12674.800000000001</v>
      </c>
      <c r="H94" s="14">
        <v>100.03</v>
      </c>
    </row>
    <row r="95" spans="2:8" ht="13">
      <c r="B95" s="2" t="s">
        <v>1745</v>
      </c>
      <c r="C95" s="12"/>
      <c r="D95" s="2"/>
      <c r="E95" s="2"/>
      <c r="F95" s="14"/>
      <c r="G95" s="14">
        <v>-4.0049123100011634</v>
      </c>
      <c r="H95" s="14">
        <v>-3.0000000000001137E-2</v>
      </c>
    </row>
    <row r="96" spans="2:8" ht="13">
      <c r="B96" s="2" t="s">
        <v>1746</v>
      </c>
      <c r="C96" s="12"/>
      <c r="D96" s="2"/>
      <c r="E96" s="2"/>
      <c r="F96" s="14"/>
      <c r="G96" s="14">
        <v>12670.795087689999</v>
      </c>
      <c r="H96" s="14">
        <v>100</v>
      </c>
    </row>
    <row r="97" spans="2:3">
      <c r="B97" s="1" t="s">
        <v>1747</v>
      </c>
    </row>
    <row r="98" spans="2:3" ht="13">
      <c r="B98" s="2" t="s">
        <v>1748</v>
      </c>
    </row>
    <row r="99" spans="2:3" ht="13">
      <c r="B99" s="2" t="s">
        <v>1749</v>
      </c>
      <c r="C99" s="9" t="s">
        <v>1750</v>
      </c>
    </row>
    <row r="100" spans="2:3" ht="13">
      <c r="B100" s="2" t="s">
        <v>1753</v>
      </c>
      <c r="C100" s="9" t="s">
        <v>1752</v>
      </c>
    </row>
    <row r="101" spans="2:3" ht="13">
      <c r="B101" s="2" t="s">
        <v>1754</v>
      </c>
      <c r="C101" s="9" t="s">
        <v>1752</v>
      </c>
    </row>
    <row r="102" spans="2:3" ht="13">
      <c r="B102" s="2" t="s">
        <v>1755</v>
      </c>
      <c r="C102" s="9" t="s">
        <v>1756</v>
      </c>
    </row>
    <row r="103" spans="2:3" ht="13">
      <c r="B103" s="2" t="s">
        <v>983</v>
      </c>
      <c r="C103" s="12"/>
    </row>
    <row r="104" spans="2:3" ht="13">
      <c r="B104" s="2" t="s">
        <v>984</v>
      </c>
      <c r="C104" s="12"/>
    </row>
    <row r="105" spans="2:3" ht="13">
      <c r="B105" s="2" t="s">
        <v>985</v>
      </c>
      <c r="C105" s="12"/>
    </row>
    <row r="106" spans="2:3" ht="13">
      <c r="B106" s="2" t="s">
        <v>986</v>
      </c>
      <c r="C106" s="12"/>
    </row>
    <row r="107" spans="2:3" ht="13">
      <c r="B107" s="2" t="s">
        <v>987</v>
      </c>
      <c r="C107" s="12"/>
    </row>
    <row r="108" spans="2:3" ht="13">
      <c r="B108" s="2" t="s">
        <v>988</v>
      </c>
      <c r="C108" s="12"/>
    </row>
    <row r="109" spans="2:3" ht="13">
      <c r="B109" s="2" t="s">
        <v>989</v>
      </c>
      <c r="C109" s="12"/>
    </row>
    <row r="110" spans="2:3" ht="13">
      <c r="B110" s="2" t="s">
        <v>990</v>
      </c>
      <c r="C110" s="12"/>
    </row>
    <row r="111" spans="2:3" ht="13">
      <c r="B111" s="2" t="s">
        <v>991</v>
      </c>
      <c r="C111" s="12"/>
    </row>
    <row r="112" spans="2:3">
      <c r="B112" s="1" t="s">
        <v>1766</v>
      </c>
    </row>
    <row r="113" spans="2:4">
      <c r="B113" s="1" t="s">
        <v>1974</v>
      </c>
    </row>
    <row r="116" spans="2:4" ht="14.5">
      <c r="B116" s="43" t="s">
        <v>4109</v>
      </c>
      <c r="C116" s="45"/>
    </row>
    <row r="117" spans="2:4" ht="14.5">
      <c r="B117" s="43" t="s">
        <v>4108</v>
      </c>
      <c r="C117" s="46" t="s">
        <v>1975</v>
      </c>
    </row>
    <row r="118" spans="2:4" ht="14.5">
      <c r="B118" s="16" t="s">
        <v>1976</v>
      </c>
      <c r="C118" s="17" t="s">
        <v>2586</v>
      </c>
    </row>
    <row r="119" spans="2:4" ht="14.5">
      <c r="B119" s="16" t="s">
        <v>1977</v>
      </c>
      <c r="C119" s="17" t="s">
        <v>2586</v>
      </c>
    </row>
    <row r="120" spans="2:4" ht="14.5">
      <c r="B120" s="16" t="s">
        <v>1978</v>
      </c>
      <c r="C120" s="17" t="s">
        <v>2586</v>
      </c>
    </row>
    <row r="121" spans="2:4" ht="14.5">
      <c r="B121" s="16" t="s">
        <v>1979</v>
      </c>
      <c r="C121" s="17" t="s">
        <v>2586</v>
      </c>
    </row>
    <row r="122" spans="2:4" ht="14.5">
      <c r="B122" s="16" t="s">
        <v>1980</v>
      </c>
      <c r="C122" s="17" t="s">
        <v>2586</v>
      </c>
    </row>
    <row r="123" spans="2:4" ht="14.5">
      <c r="B123" s="16" t="s">
        <v>1981</v>
      </c>
      <c r="C123" s="17" t="s">
        <v>2586</v>
      </c>
    </row>
    <row r="124" spans="2:4" ht="14.5">
      <c r="B124" s="43" t="s">
        <v>1982</v>
      </c>
      <c r="C124" s="45" t="s">
        <v>2586</v>
      </c>
    </row>
    <row r="126" spans="2:4" ht="14.5">
      <c r="B126" s="16" t="s">
        <v>1775</v>
      </c>
      <c r="C126" s="17"/>
      <c r="D126" s="16"/>
    </row>
    <row r="127" spans="2:4" ht="29">
      <c r="B127" s="19" t="s">
        <v>1776</v>
      </c>
      <c r="C127" s="18" t="s">
        <v>1777</v>
      </c>
      <c r="D127" s="19" t="s">
        <v>1778</v>
      </c>
    </row>
    <row r="128" spans="2:4" ht="14.5">
      <c r="B128" s="16" t="s">
        <v>1752</v>
      </c>
      <c r="C128" s="17" t="s">
        <v>1752</v>
      </c>
      <c r="D128" s="16" t="s">
        <v>1752</v>
      </c>
    </row>
    <row r="130" spans="2:7" ht="13">
      <c r="B130" s="20" t="s">
        <v>1779</v>
      </c>
      <c r="C130" s="21">
        <v>45961</v>
      </c>
      <c r="D130" s="22"/>
      <c r="E130" s="23"/>
      <c r="F130" s="24"/>
    </row>
    <row r="131" spans="2:7" ht="13">
      <c r="B131" s="20" t="s">
        <v>1780</v>
      </c>
      <c r="C131" s="25" t="s">
        <v>1781</v>
      </c>
      <c r="D131" s="20" t="s">
        <v>1782</v>
      </c>
      <c r="E131" s="26" t="s">
        <v>1783</v>
      </c>
      <c r="F131" s="27" t="s">
        <v>1784</v>
      </c>
      <c r="G131" s="14"/>
    </row>
    <row r="132" spans="2:7">
      <c r="B132" s="28" t="s">
        <v>1752</v>
      </c>
      <c r="C132" s="29" t="s">
        <v>1752</v>
      </c>
      <c r="D132" s="28" t="s">
        <v>1752</v>
      </c>
      <c r="E132" s="30" t="s">
        <v>1752</v>
      </c>
      <c r="F132" s="31" t="s">
        <v>1752</v>
      </c>
    </row>
    <row r="135" spans="2:7" ht="13">
      <c r="B135" s="2" t="s">
        <v>1785</v>
      </c>
    </row>
    <row r="136" spans="2:7" ht="13">
      <c r="B136" s="2"/>
    </row>
    <row r="137" spans="2:7" ht="13">
      <c r="B137" s="2" t="s">
        <v>1786</v>
      </c>
    </row>
    <row r="138" spans="2:7" ht="13">
      <c r="B138" s="20" t="s">
        <v>1787</v>
      </c>
      <c r="C138" s="25" t="s">
        <v>1788</v>
      </c>
      <c r="D138" s="2"/>
    </row>
    <row r="139" spans="2:7">
      <c r="B139" s="22" t="s">
        <v>1752</v>
      </c>
      <c r="C139" s="32" t="s">
        <v>1752</v>
      </c>
    </row>
    <row r="141" spans="2:7" ht="13">
      <c r="B141" s="20" t="s">
        <v>1789</v>
      </c>
      <c r="C141" s="25" t="s">
        <v>1788</v>
      </c>
    </row>
    <row r="142" spans="2:7">
      <c r="B142" s="22" t="s">
        <v>1752</v>
      </c>
      <c r="C142" s="32" t="s">
        <v>1752</v>
      </c>
    </row>
    <row r="144" spans="2:7" ht="13">
      <c r="B144" s="20" t="s">
        <v>1752</v>
      </c>
      <c r="C144" s="25" t="s">
        <v>1752</v>
      </c>
    </row>
    <row r="145" spans="2:7">
      <c r="B145" s="22" t="s">
        <v>1752</v>
      </c>
      <c r="C145" s="32" t="s">
        <v>1752</v>
      </c>
    </row>
    <row r="147" spans="2:7" ht="13">
      <c r="B147" s="26" t="s">
        <v>1790</v>
      </c>
      <c r="C147" s="25" t="s">
        <v>1791</v>
      </c>
    </row>
    <row r="148" spans="2:7">
      <c r="B148" s="23" t="s">
        <v>1752</v>
      </c>
      <c r="C148" s="32" t="s">
        <v>1752</v>
      </c>
    </row>
    <row r="150" spans="2:7" ht="13">
      <c r="B150" s="20" t="s">
        <v>1792</v>
      </c>
      <c r="C150" s="25" t="s">
        <v>1752</v>
      </c>
    </row>
    <row r="152" spans="2:7" ht="13">
      <c r="B152" s="20" t="s">
        <v>1793</v>
      </c>
      <c r="C152" s="21">
        <v>45961</v>
      </c>
      <c r="D152" s="22"/>
      <c r="E152" s="23"/>
      <c r="F152" s="24"/>
    </row>
    <row r="153" spans="2:7" ht="13">
      <c r="B153" s="20" t="s">
        <v>1780</v>
      </c>
      <c r="C153" s="25" t="s">
        <v>1781</v>
      </c>
      <c r="D153" s="20" t="s">
        <v>1782</v>
      </c>
      <c r="E153" s="26" t="s">
        <v>1783</v>
      </c>
      <c r="F153" s="27" t="s">
        <v>1784</v>
      </c>
      <c r="G153" s="14"/>
    </row>
    <row r="154" spans="2:7">
      <c r="B154" s="28" t="s">
        <v>1752</v>
      </c>
      <c r="C154" s="29" t="s">
        <v>1752</v>
      </c>
      <c r="D154" s="28" t="s">
        <v>1752</v>
      </c>
      <c r="E154" s="30" t="s">
        <v>1752</v>
      </c>
      <c r="F154" s="31" t="s">
        <v>1752</v>
      </c>
    </row>
    <row r="155" spans="2:7" ht="13">
      <c r="B155" s="2" t="s">
        <v>1785</v>
      </c>
    </row>
    <row r="156" spans="2:7" ht="13">
      <c r="B156" s="2"/>
    </row>
    <row r="157" spans="2:7" ht="13">
      <c r="B157" s="2" t="s">
        <v>1786</v>
      </c>
    </row>
    <row r="158" spans="2:7" ht="13">
      <c r="B158" s="20" t="s">
        <v>1787</v>
      </c>
      <c r="C158" s="25" t="s">
        <v>1788</v>
      </c>
      <c r="D158" s="2"/>
    </row>
    <row r="159" spans="2:7">
      <c r="B159" s="22" t="s">
        <v>1752</v>
      </c>
      <c r="C159" s="32" t="s">
        <v>1752</v>
      </c>
    </row>
    <row r="161" spans="2:6" ht="13">
      <c r="B161" s="20" t="s">
        <v>1789</v>
      </c>
      <c r="C161" s="25" t="s">
        <v>1788</v>
      </c>
    </row>
    <row r="162" spans="2:6">
      <c r="B162" s="22" t="s">
        <v>1752</v>
      </c>
      <c r="C162" s="32" t="s">
        <v>1752</v>
      </c>
    </row>
    <row r="164" spans="2:6" ht="13">
      <c r="B164" s="20" t="s">
        <v>1752</v>
      </c>
      <c r="C164" s="25" t="s">
        <v>1752</v>
      </c>
    </row>
    <row r="165" spans="2:6">
      <c r="B165" s="22" t="s">
        <v>1752</v>
      </c>
      <c r="C165" s="32" t="s">
        <v>1752</v>
      </c>
    </row>
    <row r="167" spans="2:6" ht="13">
      <c r="B167" s="26" t="s">
        <v>1790</v>
      </c>
      <c r="C167" s="25" t="s">
        <v>1791</v>
      </c>
    </row>
    <row r="168" spans="2:6">
      <c r="B168" s="23" t="s">
        <v>1752</v>
      </c>
      <c r="C168" s="32" t="s">
        <v>1752</v>
      </c>
    </row>
    <row r="170" spans="2:6" ht="13">
      <c r="B170" s="20" t="s">
        <v>1792</v>
      </c>
      <c r="C170" s="25" t="s">
        <v>1752</v>
      </c>
    </row>
    <row r="173" spans="2:6" ht="13">
      <c r="B173" s="2" t="s">
        <v>1794</v>
      </c>
    </row>
    <row r="175" spans="2:6" ht="13">
      <c r="B175" s="20" t="s">
        <v>1780</v>
      </c>
      <c r="C175" s="25" t="s">
        <v>1795</v>
      </c>
      <c r="D175" s="20" t="s">
        <v>1796</v>
      </c>
      <c r="E175" s="20" t="s">
        <v>1797</v>
      </c>
      <c r="F175" s="14"/>
    </row>
    <row r="176" spans="2:6">
      <c r="B176" s="22" t="s">
        <v>1752</v>
      </c>
      <c r="C176" s="32" t="s">
        <v>1752</v>
      </c>
      <c r="D176" s="22" t="s">
        <v>1752</v>
      </c>
      <c r="E176" s="22" t="s">
        <v>1752</v>
      </c>
    </row>
    <row r="179" spans="2:80" ht="13">
      <c r="B179" s="2" t="s">
        <v>1798</v>
      </c>
      <c r="C179" s="12" t="s">
        <v>1752</v>
      </c>
      <c r="D179" s="2"/>
      <c r="E179" s="2"/>
      <c r="F179" s="14"/>
      <c r="G179" s="14"/>
      <c r="H179" s="14"/>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row>
    <row r="181" spans="2:80" ht="13">
      <c r="B181" s="2" t="s">
        <v>1799</v>
      </c>
    </row>
    <row r="183" spans="2:80" ht="13">
      <c r="B183" s="20" t="s">
        <v>1800</v>
      </c>
      <c r="C183" s="25" t="s">
        <v>1788</v>
      </c>
      <c r="D183" s="2"/>
    </row>
    <row r="184" spans="2:80">
      <c r="B184" s="22" t="s">
        <v>1752</v>
      </c>
      <c r="C184" s="32" t="s">
        <v>1752</v>
      </c>
    </row>
    <row r="187" spans="2:80" ht="13">
      <c r="B187" s="20" t="s">
        <v>1801</v>
      </c>
      <c r="C187" s="25" t="s">
        <v>1802</v>
      </c>
      <c r="D187" s="2"/>
    </row>
    <row r="188" spans="2:80">
      <c r="B188" s="22" t="s">
        <v>1752</v>
      </c>
      <c r="C188" s="32" t="s">
        <v>1752</v>
      </c>
    </row>
    <row r="191" spans="2:80" ht="13">
      <c r="B191" s="2" t="s">
        <v>1803</v>
      </c>
    </row>
    <row r="194" spans="2:80" ht="13">
      <c r="B194" s="2" t="s">
        <v>1804</v>
      </c>
    </row>
    <row r="196" spans="2:80" ht="13">
      <c r="B196" s="20" t="s">
        <v>1780</v>
      </c>
      <c r="C196" s="25" t="s">
        <v>1805</v>
      </c>
      <c r="D196" s="20" t="s">
        <v>1795</v>
      </c>
      <c r="E196" s="20" t="s">
        <v>1796</v>
      </c>
      <c r="F196" s="27" t="s">
        <v>1797</v>
      </c>
      <c r="G196" s="14"/>
    </row>
    <row r="197" spans="2:80">
      <c r="B197" s="22" t="s">
        <v>1752</v>
      </c>
      <c r="C197" s="32" t="s">
        <v>1752</v>
      </c>
      <c r="D197" s="22" t="s">
        <v>1752</v>
      </c>
      <c r="E197" s="22" t="s">
        <v>1752</v>
      </c>
      <c r="F197" s="33" t="s">
        <v>1752</v>
      </c>
    </row>
    <row r="200" spans="2:80" ht="13">
      <c r="B200" s="2" t="s">
        <v>1798</v>
      </c>
      <c r="C200" s="12" t="s">
        <v>1752</v>
      </c>
      <c r="D200" s="2"/>
      <c r="E200" s="2"/>
      <c r="F200" s="14"/>
      <c r="G200" s="14"/>
      <c r="H200" s="14"/>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row>
    <row r="202" spans="2:80" ht="13">
      <c r="B202" s="2" t="s">
        <v>1799</v>
      </c>
    </row>
    <row r="204" spans="2:80" ht="13">
      <c r="B204" s="20" t="s">
        <v>1800</v>
      </c>
      <c r="C204" s="25" t="s">
        <v>1788</v>
      </c>
      <c r="D204" s="2"/>
    </row>
    <row r="205" spans="2:80">
      <c r="B205" s="22" t="s">
        <v>1752</v>
      </c>
      <c r="C205" s="32" t="s">
        <v>1752</v>
      </c>
    </row>
    <row r="208" spans="2:80" ht="13">
      <c r="B208" s="20" t="s">
        <v>1801</v>
      </c>
      <c r="C208" s="25" t="s">
        <v>1802</v>
      </c>
      <c r="D208" s="2"/>
    </row>
    <row r="209" spans="2:7">
      <c r="B209" s="22" t="s">
        <v>1752</v>
      </c>
      <c r="C209" s="32" t="s">
        <v>1752</v>
      </c>
    </row>
    <row r="212" spans="2:7" ht="13">
      <c r="B212" s="2" t="s">
        <v>1803</v>
      </c>
    </row>
    <row r="215" spans="2:7" ht="13">
      <c r="B215" s="2" t="s">
        <v>1806</v>
      </c>
    </row>
    <row r="216" spans="2:7" ht="13">
      <c r="B216" s="20" t="s">
        <v>1780</v>
      </c>
      <c r="C216" s="25" t="s">
        <v>1807</v>
      </c>
      <c r="D216" s="20" t="s">
        <v>1808</v>
      </c>
      <c r="E216" s="20" t="s">
        <v>1809</v>
      </c>
      <c r="F216" s="27" t="s">
        <v>1810</v>
      </c>
      <c r="G216" s="14"/>
    </row>
    <row r="217" spans="2:7">
      <c r="B217" s="22" t="s">
        <v>1752</v>
      </c>
      <c r="C217" s="32" t="s">
        <v>1752</v>
      </c>
      <c r="D217" s="22" t="s">
        <v>1752</v>
      </c>
      <c r="E217" s="22" t="s">
        <v>1752</v>
      </c>
      <c r="F217" s="33" t="s">
        <v>1752</v>
      </c>
    </row>
    <row r="218" spans="2:7">
      <c r="B218" s="1" t="s">
        <v>1811</v>
      </c>
    </row>
  </sheetData>
  <mergeCells count="3">
    <mergeCell ref="B1:E1"/>
    <mergeCell ref="C3:C7"/>
    <mergeCell ref="D3:D7"/>
  </mergeCells>
  <phoneticPr fontId="0" type="noConversion"/>
  <hyperlinks>
    <hyperlink ref="A1" location="Index!A1" display="Index" xr:uid="{62D6659B-4233-481E-915A-79F110875950}"/>
  </hyperlinks>
  <pageMargins left="0.7" right="0.7" top="0.75" bottom="0.75" header="0.3" footer="0.3"/>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479F3-897C-48CF-9B92-0A4AAA20F92D}">
  <sheetPr codeName="Sheet16"/>
  <dimension ref="A1:CB171"/>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bestFit="1" customWidth="1"/>
    <col min="6" max="6" width="29" style="4" bestFit="1" customWidth="1"/>
    <col min="7" max="7" width="18.1796875" style="4" bestFit="1" customWidth="1"/>
    <col min="8" max="8" width="9.1796875" style="4"/>
    <col min="9" max="16384" width="9.1796875" style="1"/>
  </cols>
  <sheetData>
    <row r="1" spans="1:9" ht="13">
      <c r="A1" s="3" t="s">
        <v>1578</v>
      </c>
      <c r="B1" s="226" t="s">
        <v>1693</v>
      </c>
      <c r="C1" s="226"/>
      <c r="D1" s="226"/>
      <c r="E1" s="226"/>
    </row>
    <row r="3" spans="1:9" ht="14.5">
      <c r="B3" s="5" t="s">
        <v>1693</v>
      </c>
      <c r="C3" s="227"/>
      <c r="D3" s="233"/>
    </row>
    <row r="4" spans="1:9" ht="14.5">
      <c r="B4" s="7" t="s">
        <v>992</v>
      </c>
      <c r="C4" s="227"/>
      <c r="D4" s="233"/>
    </row>
    <row r="5" spans="1:9" ht="14.5">
      <c r="B5" s="7" t="s">
        <v>1720</v>
      </c>
      <c r="C5" s="227"/>
      <c r="D5" s="233"/>
    </row>
    <row r="6" spans="1:9" ht="14.5">
      <c r="B6" s="16" t="s">
        <v>2305</v>
      </c>
      <c r="C6" s="227"/>
      <c r="D6" s="233"/>
    </row>
    <row r="7" spans="1:9" ht="14.5">
      <c r="B7" s="19" t="s">
        <v>993</v>
      </c>
      <c r="C7" s="227"/>
      <c r="D7" s="233"/>
    </row>
    <row r="8" spans="1:9" ht="29">
      <c r="B8" s="7" t="s">
        <v>1723</v>
      </c>
      <c r="C8" s="36" t="s">
        <v>1724</v>
      </c>
      <c r="D8" s="36" t="s">
        <v>1725</v>
      </c>
    </row>
    <row r="10" spans="1:9">
      <c r="B10" s="1" t="s">
        <v>1738</v>
      </c>
    </row>
    <row r="12" spans="1:9" ht="13">
      <c r="B12" s="10" t="s">
        <v>1726</v>
      </c>
      <c r="C12" s="11" t="s">
        <v>1727</v>
      </c>
      <c r="D12" s="10" t="s">
        <v>1728</v>
      </c>
      <c r="E12" s="10" t="s">
        <v>1729</v>
      </c>
      <c r="F12" s="13" t="s">
        <v>1739</v>
      </c>
      <c r="G12" s="13" t="s">
        <v>1740</v>
      </c>
      <c r="H12" s="13" t="s">
        <v>1741</v>
      </c>
      <c r="I12" s="2" t="s">
        <v>1742</v>
      </c>
    </row>
    <row r="13" spans="1:9" ht="13">
      <c r="B13" s="2" t="s">
        <v>1743</v>
      </c>
    </row>
    <row r="14" spans="1:9" ht="13">
      <c r="B14" s="2" t="s">
        <v>1731</v>
      </c>
    </row>
    <row r="15" spans="1:9">
      <c r="B15" s="1" t="s">
        <v>2754</v>
      </c>
      <c r="C15" s="9" t="s">
        <v>1732</v>
      </c>
      <c r="D15" s="1" t="s">
        <v>1999</v>
      </c>
      <c r="E15" s="1" t="s">
        <v>2177</v>
      </c>
      <c r="F15" s="4">
        <v>49086</v>
      </c>
      <c r="G15" s="4">
        <v>1216.8399999999999</v>
      </c>
      <c r="H15" s="4">
        <v>5.86</v>
      </c>
    </row>
    <row r="16" spans="1:9">
      <c r="B16" s="1" t="s">
        <v>3307</v>
      </c>
      <c r="C16" s="9" t="s">
        <v>1732</v>
      </c>
      <c r="D16" s="1" t="s">
        <v>2009</v>
      </c>
      <c r="E16" s="1" t="s">
        <v>994</v>
      </c>
      <c r="F16" s="4">
        <v>62963</v>
      </c>
      <c r="G16" s="4">
        <v>1119.55</v>
      </c>
      <c r="H16" s="4">
        <v>5.39</v>
      </c>
    </row>
    <row r="17" spans="2:8">
      <c r="B17" s="1" t="s">
        <v>3308</v>
      </c>
      <c r="C17" s="9" t="s">
        <v>1732</v>
      </c>
      <c r="D17" s="1" t="s">
        <v>2042</v>
      </c>
      <c r="E17" s="1" t="s">
        <v>995</v>
      </c>
      <c r="F17" s="4">
        <v>84497</v>
      </c>
      <c r="G17" s="4">
        <v>1101.1600000000001</v>
      </c>
      <c r="H17" s="4">
        <v>5.3</v>
      </c>
    </row>
    <row r="18" spans="2:8">
      <c r="B18" s="1" t="s">
        <v>3221</v>
      </c>
      <c r="C18" s="9" t="s">
        <v>1732</v>
      </c>
      <c r="D18" s="1" t="s">
        <v>2106</v>
      </c>
      <c r="E18" s="1" t="s">
        <v>2311</v>
      </c>
      <c r="F18" s="4">
        <v>106180</v>
      </c>
      <c r="G18" s="4">
        <v>1086.27</v>
      </c>
      <c r="H18" s="4">
        <v>5.23</v>
      </c>
    </row>
    <row r="19" spans="2:8">
      <c r="B19" s="1" t="s">
        <v>3223</v>
      </c>
      <c r="C19" s="9" t="s">
        <v>1732</v>
      </c>
      <c r="D19" s="1" t="s">
        <v>2106</v>
      </c>
      <c r="E19" s="1" t="s">
        <v>2314</v>
      </c>
      <c r="F19" s="4">
        <v>81986</v>
      </c>
      <c r="G19" s="4">
        <v>941.04</v>
      </c>
      <c r="H19" s="4">
        <v>4.53</v>
      </c>
    </row>
    <row r="20" spans="2:8">
      <c r="B20" s="1" t="s">
        <v>3309</v>
      </c>
      <c r="C20" s="9" t="s">
        <v>1732</v>
      </c>
      <c r="D20" s="1" t="s">
        <v>2206</v>
      </c>
      <c r="E20" s="1" t="s">
        <v>996</v>
      </c>
      <c r="F20" s="4">
        <v>60609</v>
      </c>
      <c r="G20" s="4">
        <v>937.32</v>
      </c>
      <c r="H20" s="4">
        <v>4.51</v>
      </c>
    </row>
    <row r="21" spans="2:8">
      <c r="B21" s="1" t="s">
        <v>2761</v>
      </c>
      <c r="C21" s="9" t="s">
        <v>1732</v>
      </c>
      <c r="D21" s="1" t="s">
        <v>2001</v>
      </c>
      <c r="E21" s="1" t="s">
        <v>2003</v>
      </c>
      <c r="F21" s="4">
        <v>24665</v>
      </c>
      <c r="G21" s="4">
        <v>784.03</v>
      </c>
      <c r="H21" s="4">
        <v>3.77</v>
      </c>
    </row>
    <row r="22" spans="2:8">
      <c r="B22" s="1" t="s">
        <v>3270</v>
      </c>
      <c r="C22" s="9" t="s">
        <v>1732</v>
      </c>
      <c r="D22" s="1" t="s">
        <v>2013</v>
      </c>
      <c r="E22" s="1" t="s">
        <v>2382</v>
      </c>
      <c r="F22" s="4">
        <v>180398</v>
      </c>
      <c r="G22" s="4">
        <v>768.68</v>
      </c>
      <c r="H22" s="4">
        <v>3.7</v>
      </c>
    </row>
    <row r="23" spans="2:8">
      <c r="B23" s="1" t="s">
        <v>2749</v>
      </c>
      <c r="C23" s="9" t="s">
        <v>1732</v>
      </c>
      <c r="D23" s="1" t="s">
        <v>2081</v>
      </c>
      <c r="E23" s="1" t="s">
        <v>2176</v>
      </c>
      <c r="F23" s="4">
        <v>5520</v>
      </c>
      <c r="G23" s="4">
        <v>766.07</v>
      </c>
      <c r="H23" s="4">
        <v>3.69</v>
      </c>
    </row>
    <row r="24" spans="2:8">
      <c r="B24" s="1" t="s">
        <v>2751</v>
      </c>
      <c r="C24" s="9" t="s">
        <v>1732</v>
      </c>
      <c r="D24" s="1" t="s">
        <v>2015</v>
      </c>
      <c r="E24" s="1" t="s">
        <v>2016</v>
      </c>
      <c r="F24" s="4">
        <v>238968</v>
      </c>
      <c r="G24" s="4">
        <v>759.32</v>
      </c>
      <c r="H24" s="4">
        <v>3.65</v>
      </c>
    </row>
    <row r="25" spans="2:8">
      <c r="B25" s="1" t="s">
        <v>2767</v>
      </c>
      <c r="C25" s="9" t="s">
        <v>1732</v>
      </c>
      <c r="D25" s="1" t="s">
        <v>2060</v>
      </c>
      <c r="E25" s="1" t="s">
        <v>2197</v>
      </c>
      <c r="F25" s="4">
        <v>4777</v>
      </c>
      <c r="G25" s="4">
        <v>740.15</v>
      </c>
      <c r="H25" s="4">
        <v>3.56</v>
      </c>
    </row>
    <row r="26" spans="2:8">
      <c r="B26" s="1" t="s">
        <v>3310</v>
      </c>
      <c r="C26" s="9" t="s">
        <v>1732</v>
      </c>
      <c r="D26" s="1" t="s">
        <v>1999</v>
      </c>
      <c r="E26" s="1" t="s">
        <v>997</v>
      </c>
      <c r="F26" s="4">
        <v>13343</v>
      </c>
      <c r="G26" s="4">
        <v>717.72</v>
      </c>
      <c r="H26" s="4">
        <v>3.45</v>
      </c>
    </row>
    <row r="27" spans="2:8">
      <c r="B27" s="1" t="s">
        <v>3271</v>
      </c>
      <c r="C27" s="9" t="s">
        <v>1732</v>
      </c>
      <c r="D27" s="1" t="s">
        <v>2006</v>
      </c>
      <c r="E27" s="1" t="s">
        <v>2383</v>
      </c>
      <c r="F27" s="4">
        <v>9948</v>
      </c>
      <c r="G27" s="4">
        <v>697.06</v>
      </c>
      <c r="H27" s="4">
        <v>3.35</v>
      </c>
    </row>
    <row r="28" spans="2:8">
      <c r="B28" s="1" t="s">
        <v>3311</v>
      </c>
      <c r="C28" s="9" t="s">
        <v>1732</v>
      </c>
      <c r="D28" s="1" t="s">
        <v>2001</v>
      </c>
      <c r="E28" s="1" t="s">
        <v>998</v>
      </c>
      <c r="F28" s="4">
        <v>65013</v>
      </c>
      <c r="G28" s="4">
        <v>677.96</v>
      </c>
      <c r="H28" s="4">
        <v>3.26</v>
      </c>
    </row>
    <row r="29" spans="2:8">
      <c r="B29" s="1" t="s">
        <v>3312</v>
      </c>
      <c r="C29" s="9" t="s">
        <v>1732</v>
      </c>
      <c r="D29" s="1" t="s">
        <v>2024</v>
      </c>
      <c r="E29" s="1" t="s">
        <v>999</v>
      </c>
      <c r="F29" s="4">
        <v>1720</v>
      </c>
      <c r="G29" s="4">
        <v>640.61</v>
      </c>
      <c r="H29" s="4">
        <v>3.08</v>
      </c>
    </row>
    <row r="30" spans="2:8">
      <c r="B30" s="1" t="s">
        <v>3230</v>
      </c>
      <c r="C30" s="9" t="s">
        <v>1732</v>
      </c>
      <c r="D30" s="1" t="s">
        <v>2058</v>
      </c>
      <c r="E30" s="1" t="s">
        <v>2323</v>
      </c>
      <c r="F30" s="4">
        <v>82327</v>
      </c>
      <c r="G30" s="4">
        <v>610.70000000000005</v>
      </c>
      <c r="H30" s="4">
        <v>2.94</v>
      </c>
    </row>
    <row r="31" spans="2:8">
      <c r="B31" s="1" t="s">
        <v>3193</v>
      </c>
      <c r="C31" s="9" t="s">
        <v>1732</v>
      </c>
      <c r="D31" s="1" t="s">
        <v>2156</v>
      </c>
      <c r="E31" s="1" t="s">
        <v>2260</v>
      </c>
      <c r="F31" s="4">
        <v>83842</v>
      </c>
      <c r="G31" s="4">
        <v>603.75</v>
      </c>
      <c r="H31" s="4">
        <v>2.91</v>
      </c>
    </row>
    <row r="32" spans="2:8">
      <c r="B32" s="1" t="s">
        <v>3273</v>
      </c>
      <c r="C32" s="9" t="s">
        <v>1732</v>
      </c>
      <c r="D32" s="1" t="s">
        <v>2032</v>
      </c>
      <c r="E32" s="1" t="s">
        <v>2385</v>
      </c>
      <c r="F32" s="4">
        <v>8946</v>
      </c>
      <c r="G32" s="4">
        <v>602.78</v>
      </c>
      <c r="H32" s="4">
        <v>2.9</v>
      </c>
    </row>
    <row r="33" spans="2:8">
      <c r="B33" s="1" t="s">
        <v>3217</v>
      </c>
      <c r="C33" s="9" t="s">
        <v>1732</v>
      </c>
      <c r="D33" s="1" t="s">
        <v>2020</v>
      </c>
      <c r="E33" s="1" t="s">
        <v>2307</v>
      </c>
      <c r="F33" s="4">
        <v>28589</v>
      </c>
      <c r="G33" s="4">
        <v>587.36</v>
      </c>
      <c r="H33" s="4">
        <v>2.83</v>
      </c>
    </row>
    <row r="34" spans="2:8">
      <c r="B34" s="1" t="s">
        <v>3313</v>
      </c>
      <c r="C34" s="9" t="s">
        <v>1732</v>
      </c>
      <c r="D34" s="1" t="s">
        <v>2006</v>
      </c>
      <c r="E34" s="1" t="s">
        <v>1000</v>
      </c>
      <c r="F34" s="4">
        <v>16688</v>
      </c>
      <c r="G34" s="4">
        <v>585.53</v>
      </c>
      <c r="H34" s="4">
        <v>2.82</v>
      </c>
    </row>
    <row r="35" spans="2:8">
      <c r="B35" s="1" t="s">
        <v>1001</v>
      </c>
      <c r="C35" s="9" t="s">
        <v>1732</v>
      </c>
      <c r="D35" s="1" t="s">
        <v>1992</v>
      </c>
      <c r="E35" s="1" t="s">
        <v>1002</v>
      </c>
      <c r="F35" s="4">
        <v>66961</v>
      </c>
      <c r="G35" s="4">
        <v>574.99</v>
      </c>
      <c r="H35" s="4">
        <v>2.77</v>
      </c>
    </row>
    <row r="36" spans="2:8">
      <c r="B36" s="1" t="s">
        <v>3314</v>
      </c>
      <c r="C36" s="9" t="s">
        <v>1732</v>
      </c>
      <c r="D36" s="1" t="s">
        <v>2001</v>
      </c>
      <c r="E36" s="1" t="s">
        <v>1003</v>
      </c>
      <c r="F36" s="4">
        <v>175808</v>
      </c>
      <c r="G36" s="4">
        <v>569.97</v>
      </c>
      <c r="H36" s="4">
        <v>2.74</v>
      </c>
    </row>
    <row r="37" spans="2:8">
      <c r="B37" s="1" t="s">
        <v>3268</v>
      </c>
      <c r="C37" s="9" t="s">
        <v>1732</v>
      </c>
      <c r="D37" s="1" t="s">
        <v>2006</v>
      </c>
      <c r="E37" s="1" t="s">
        <v>2380</v>
      </c>
      <c r="F37" s="4">
        <v>3318</v>
      </c>
      <c r="G37" s="4">
        <v>537.04999999999995</v>
      </c>
      <c r="H37" s="4">
        <v>2.58</v>
      </c>
    </row>
    <row r="38" spans="2:8">
      <c r="B38" s="1" t="s">
        <v>3267</v>
      </c>
      <c r="C38" s="9" t="s">
        <v>1732</v>
      </c>
      <c r="D38" s="1" t="s">
        <v>2006</v>
      </c>
      <c r="E38" s="1" t="s">
        <v>2379</v>
      </c>
      <c r="F38" s="4">
        <v>14957</v>
      </c>
      <c r="G38" s="4">
        <v>521.58000000000004</v>
      </c>
      <c r="H38" s="4">
        <v>2.5099999999999998</v>
      </c>
    </row>
    <row r="39" spans="2:8">
      <c r="B39" s="1" t="s">
        <v>3315</v>
      </c>
      <c r="C39" s="9" t="s">
        <v>1732</v>
      </c>
      <c r="D39" s="1" t="s">
        <v>2001</v>
      </c>
      <c r="E39" s="1" t="s">
        <v>1004</v>
      </c>
      <c r="F39" s="4">
        <v>187519</v>
      </c>
      <c r="G39" s="4">
        <v>507.22</v>
      </c>
      <c r="H39" s="4">
        <v>2.44</v>
      </c>
    </row>
    <row r="40" spans="2:8">
      <c r="B40" s="1" t="s">
        <v>3220</v>
      </c>
      <c r="C40" s="9" t="s">
        <v>1732</v>
      </c>
      <c r="D40" s="1" t="s">
        <v>2129</v>
      </c>
      <c r="E40" s="1" t="s">
        <v>2310</v>
      </c>
      <c r="F40" s="4">
        <v>8895</v>
      </c>
      <c r="G40" s="4">
        <v>500.34</v>
      </c>
      <c r="H40" s="4">
        <v>2.41</v>
      </c>
    </row>
    <row r="41" spans="2:8">
      <c r="B41" s="1" t="s">
        <v>2747</v>
      </c>
      <c r="C41" s="9" t="s">
        <v>1732</v>
      </c>
      <c r="D41" s="1" t="s">
        <v>1992</v>
      </c>
      <c r="E41" s="1" t="s">
        <v>1993</v>
      </c>
      <c r="F41" s="4">
        <v>49838</v>
      </c>
      <c r="G41" s="4">
        <v>492.05</v>
      </c>
      <c r="H41" s="4">
        <v>2.37</v>
      </c>
    </row>
    <row r="42" spans="2:8">
      <c r="B42" s="1" t="s">
        <v>1005</v>
      </c>
      <c r="C42" s="9" t="s">
        <v>1732</v>
      </c>
      <c r="D42" s="1" t="s">
        <v>2122</v>
      </c>
      <c r="E42" s="1" t="s">
        <v>1006</v>
      </c>
      <c r="F42" s="4">
        <v>17473</v>
      </c>
      <c r="G42" s="4">
        <v>476.84</v>
      </c>
      <c r="H42" s="4">
        <v>2.29</v>
      </c>
    </row>
    <row r="43" spans="2:8">
      <c r="B43" s="1" t="s">
        <v>3316</v>
      </c>
      <c r="C43" s="9" t="s">
        <v>1732</v>
      </c>
      <c r="D43" s="1" t="s">
        <v>2001</v>
      </c>
      <c r="E43" s="1" t="s">
        <v>1007</v>
      </c>
      <c r="F43" s="4">
        <v>40212</v>
      </c>
      <c r="G43" s="4">
        <v>353.32</v>
      </c>
      <c r="H43" s="4">
        <v>1.7</v>
      </c>
    </row>
    <row r="44" spans="2:8">
      <c r="B44" s="1" t="s">
        <v>3283</v>
      </c>
      <c r="C44" s="9" t="s">
        <v>1732</v>
      </c>
      <c r="D44" s="1" t="s">
        <v>2032</v>
      </c>
      <c r="E44" s="1" t="s">
        <v>955</v>
      </c>
      <c r="F44" s="4">
        <v>16343</v>
      </c>
      <c r="G44" s="4">
        <v>309.08</v>
      </c>
      <c r="H44" s="4">
        <v>1.49</v>
      </c>
    </row>
    <row r="45" spans="2:8" ht="13">
      <c r="B45" s="2" t="s">
        <v>1744</v>
      </c>
      <c r="C45" s="12"/>
      <c r="D45" s="2"/>
      <c r="E45" s="2"/>
      <c r="F45" s="14"/>
      <c r="G45" s="14">
        <f>SUM(G12:G44)</f>
        <v>20786.340000000007</v>
      </c>
      <c r="H45" s="14">
        <f>SUM(H12:H44)</f>
        <v>100.03</v>
      </c>
    </row>
    <row r="46" spans="2:8" ht="13">
      <c r="B46" s="2" t="s">
        <v>1736</v>
      </c>
      <c r="C46" s="12"/>
      <c r="D46" s="2"/>
      <c r="E46" s="2"/>
      <c r="F46" s="14"/>
      <c r="G46" s="14">
        <v>26.49</v>
      </c>
      <c r="H46" s="14">
        <v>0.13</v>
      </c>
    </row>
    <row r="47" spans="2:8" ht="13">
      <c r="B47" s="2" t="s">
        <v>1737</v>
      </c>
      <c r="C47" s="12"/>
      <c r="D47" s="2"/>
      <c r="E47" s="2"/>
      <c r="F47" s="14"/>
      <c r="G47" s="14">
        <v>20812.830000000002</v>
      </c>
      <c r="H47" s="14">
        <v>100.16</v>
      </c>
    </row>
    <row r="48" spans="2:8" ht="13">
      <c r="B48" s="2" t="s">
        <v>1745</v>
      </c>
      <c r="C48" s="12"/>
      <c r="D48" s="2"/>
      <c r="E48" s="2"/>
      <c r="F48" s="14"/>
      <c r="G48" s="14">
        <v>-31.608018500001197</v>
      </c>
      <c r="H48" s="14">
        <v>-0.15999999999999659</v>
      </c>
    </row>
    <row r="49" spans="2:8" ht="13">
      <c r="B49" s="2" t="s">
        <v>1746</v>
      </c>
      <c r="C49" s="12"/>
      <c r="D49" s="2"/>
      <c r="E49" s="2"/>
      <c r="F49" s="14"/>
      <c r="G49" s="14">
        <v>20781.221981499999</v>
      </c>
      <c r="H49" s="14">
        <v>100</v>
      </c>
    </row>
    <row r="50" spans="2:8">
      <c r="B50" s="1" t="s">
        <v>1747</v>
      </c>
    </row>
    <row r="51" spans="2:8" ht="13">
      <c r="B51" s="2" t="s">
        <v>1748</v>
      </c>
    </row>
    <row r="52" spans="2:8" ht="13">
      <c r="B52" s="2" t="s">
        <v>1749</v>
      </c>
      <c r="C52" s="9" t="s">
        <v>1750</v>
      </c>
    </row>
    <row r="53" spans="2:8" ht="13">
      <c r="B53" s="2" t="s">
        <v>1753</v>
      </c>
      <c r="C53" s="9" t="s">
        <v>1752</v>
      </c>
    </row>
    <row r="54" spans="2:8" ht="13">
      <c r="B54" s="2" t="s">
        <v>1754</v>
      </c>
      <c r="C54" s="9" t="s">
        <v>1752</v>
      </c>
    </row>
    <row r="55" spans="2:8" ht="13">
      <c r="B55" s="2" t="s">
        <v>1755</v>
      </c>
      <c r="C55" s="9" t="s">
        <v>1756</v>
      </c>
    </row>
    <row r="56" spans="2:8" ht="13">
      <c r="B56" s="2" t="s">
        <v>1008</v>
      </c>
      <c r="C56" s="12"/>
    </row>
    <row r="57" spans="2:8" ht="13">
      <c r="B57" s="2" t="s">
        <v>1009</v>
      </c>
      <c r="C57" s="12"/>
    </row>
    <row r="58" spans="2:8" ht="13">
      <c r="B58" s="2" t="s">
        <v>1010</v>
      </c>
      <c r="C58" s="12"/>
    </row>
    <row r="59" spans="2:8" ht="13">
      <c r="B59" s="2" t="s">
        <v>1011</v>
      </c>
      <c r="C59" s="12"/>
    </row>
    <row r="60" spans="2:8" ht="13">
      <c r="B60" s="2" t="s">
        <v>1012</v>
      </c>
      <c r="C60" s="12"/>
    </row>
    <row r="61" spans="2:8" ht="13">
      <c r="B61" s="2" t="s">
        <v>1013</v>
      </c>
      <c r="C61" s="12"/>
    </row>
    <row r="62" spans="2:8" ht="13">
      <c r="B62" s="2" t="s">
        <v>1014</v>
      </c>
      <c r="C62" s="12"/>
    </row>
    <row r="63" spans="2:8" ht="13">
      <c r="B63" s="2" t="s">
        <v>1015</v>
      </c>
      <c r="C63" s="12"/>
    </row>
    <row r="64" spans="2:8" ht="13">
      <c r="B64" s="2" t="s">
        <v>2743</v>
      </c>
      <c r="C64" s="12"/>
    </row>
    <row r="65" spans="2:4">
      <c r="B65" s="1" t="s">
        <v>1766</v>
      </c>
    </row>
    <row r="66" spans="2:4">
      <c r="B66" s="1" t="s">
        <v>1974</v>
      </c>
    </row>
    <row r="69" spans="2:4" ht="14.5">
      <c r="B69" s="43" t="s">
        <v>4109</v>
      </c>
      <c r="C69" s="45"/>
    </row>
    <row r="70" spans="2:4" ht="14.5">
      <c r="B70" s="43" t="s">
        <v>4108</v>
      </c>
      <c r="C70" s="46" t="s">
        <v>1975</v>
      </c>
    </row>
    <row r="71" spans="2:4" ht="14.5">
      <c r="B71" s="16" t="s">
        <v>1976</v>
      </c>
      <c r="C71" s="17" t="s">
        <v>2586</v>
      </c>
    </row>
    <row r="72" spans="2:4" ht="14.5">
      <c r="B72" s="16" t="s">
        <v>1977</v>
      </c>
      <c r="C72" s="17" t="s">
        <v>2586</v>
      </c>
    </row>
    <row r="73" spans="2:4" ht="14.5">
      <c r="B73" s="16" t="s">
        <v>1978</v>
      </c>
      <c r="C73" s="17" t="s">
        <v>2586</v>
      </c>
    </row>
    <row r="74" spans="2:4" ht="14.5">
      <c r="B74" s="16" t="s">
        <v>1979</v>
      </c>
      <c r="C74" s="17" t="s">
        <v>2586</v>
      </c>
    </row>
    <row r="75" spans="2:4" ht="14.5">
      <c r="B75" s="16" t="s">
        <v>1980</v>
      </c>
      <c r="C75" s="17" t="s">
        <v>2586</v>
      </c>
    </row>
    <row r="76" spans="2:4" ht="14.5">
      <c r="B76" s="16" t="s">
        <v>1981</v>
      </c>
      <c r="C76" s="17" t="s">
        <v>2586</v>
      </c>
    </row>
    <row r="77" spans="2:4" ht="14.5">
      <c r="B77" s="43" t="s">
        <v>1982</v>
      </c>
      <c r="C77" s="45" t="s">
        <v>2586</v>
      </c>
    </row>
    <row r="79" spans="2:4" ht="14.5">
      <c r="B79" s="16" t="s">
        <v>1775</v>
      </c>
      <c r="C79" s="17"/>
      <c r="D79" s="16"/>
    </row>
    <row r="80" spans="2:4" ht="29">
      <c r="B80" s="19" t="s">
        <v>1776</v>
      </c>
      <c r="C80" s="18" t="s">
        <v>1777</v>
      </c>
      <c r="D80" s="19" t="s">
        <v>1778</v>
      </c>
    </row>
    <row r="81" spans="2:7" ht="14.5">
      <c r="B81" s="16" t="s">
        <v>1752</v>
      </c>
      <c r="C81" s="17" t="s">
        <v>1752</v>
      </c>
      <c r="D81" s="16" t="s">
        <v>1752</v>
      </c>
    </row>
    <row r="83" spans="2:7" ht="13">
      <c r="B83" s="20" t="s">
        <v>1779</v>
      </c>
      <c r="C83" s="21">
        <v>45961</v>
      </c>
      <c r="D83" s="22"/>
      <c r="E83" s="23"/>
      <c r="F83" s="24"/>
    </row>
    <row r="84" spans="2:7" ht="13">
      <c r="B84" s="20" t="s">
        <v>1780</v>
      </c>
      <c r="C84" s="25" t="s">
        <v>1781</v>
      </c>
      <c r="D84" s="20" t="s">
        <v>1782</v>
      </c>
      <c r="E84" s="26" t="s">
        <v>1783</v>
      </c>
      <c r="F84" s="27" t="s">
        <v>1784</v>
      </c>
      <c r="G84" s="14"/>
    </row>
    <row r="85" spans="2:7">
      <c r="B85" s="28" t="s">
        <v>1752</v>
      </c>
      <c r="C85" s="29" t="s">
        <v>1752</v>
      </c>
      <c r="D85" s="28" t="s">
        <v>1752</v>
      </c>
      <c r="E85" s="30" t="s">
        <v>1752</v>
      </c>
      <c r="F85" s="31" t="s">
        <v>1752</v>
      </c>
    </row>
    <row r="88" spans="2:7" ht="13">
      <c r="B88" s="2" t="s">
        <v>1785</v>
      </c>
    </row>
    <row r="89" spans="2:7" ht="13">
      <c r="B89" s="2"/>
    </row>
    <row r="90" spans="2:7" ht="13">
      <c r="B90" s="2" t="s">
        <v>1786</v>
      </c>
    </row>
    <row r="91" spans="2:7" ht="13">
      <c r="B91" s="20" t="s">
        <v>1787</v>
      </c>
      <c r="C91" s="25" t="s">
        <v>1788</v>
      </c>
      <c r="D91" s="2"/>
    </row>
    <row r="92" spans="2:7">
      <c r="B92" s="22" t="s">
        <v>1752</v>
      </c>
      <c r="C92" s="32" t="s">
        <v>1752</v>
      </c>
    </row>
    <row r="94" spans="2:7" ht="13">
      <c r="B94" s="20" t="s">
        <v>1789</v>
      </c>
      <c r="C94" s="25" t="s">
        <v>1788</v>
      </c>
    </row>
    <row r="95" spans="2:7">
      <c r="B95" s="22" t="s">
        <v>1752</v>
      </c>
      <c r="C95" s="32" t="s">
        <v>1752</v>
      </c>
    </row>
    <row r="97" spans="2:7" ht="13">
      <c r="B97" s="20" t="s">
        <v>1752</v>
      </c>
      <c r="C97" s="25" t="s">
        <v>1752</v>
      </c>
    </row>
    <row r="98" spans="2:7">
      <c r="B98" s="22" t="s">
        <v>1752</v>
      </c>
      <c r="C98" s="32" t="s">
        <v>1752</v>
      </c>
    </row>
    <row r="100" spans="2:7" ht="13">
      <c r="B100" s="26" t="s">
        <v>1790</v>
      </c>
      <c r="C100" s="25" t="s">
        <v>1791</v>
      </c>
    </row>
    <row r="101" spans="2:7">
      <c r="B101" s="23" t="s">
        <v>1752</v>
      </c>
      <c r="C101" s="32" t="s">
        <v>1752</v>
      </c>
    </row>
    <row r="103" spans="2:7" ht="13">
      <c r="B103" s="20" t="s">
        <v>1792</v>
      </c>
      <c r="C103" s="25" t="s">
        <v>1752</v>
      </c>
    </row>
    <row r="105" spans="2:7" ht="13">
      <c r="B105" s="20" t="s">
        <v>1793</v>
      </c>
      <c r="C105" s="21">
        <v>45961</v>
      </c>
      <c r="D105" s="22"/>
      <c r="E105" s="23"/>
      <c r="F105" s="24"/>
    </row>
    <row r="106" spans="2:7" ht="13">
      <c r="B106" s="20" t="s">
        <v>1780</v>
      </c>
      <c r="C106" s="25" t="s">
        <v>1781</v>
      </c>
      <c r="D106" s="20" t="s">
        <v>1782</v>
      </c>
      <c r="E106" s="26" t="s">
        <v>1783</v>
      </c>
      <c r="F106" s="27" t="s">
        <v>1784</v>
      </c>
      <c r="G106" s="14"/>
    </row>
    <row r="107" spans="2:7">
      <c r="B107" s="28" t="s">
        <v>1752</v>
      </c>
      <c r="C107" s="29" t="s">
        <v>1752</v>
      </c>
      <c r="D107" s="28" t="s">
        <v>1752</v>
      </c>
      <c r="E107" s="30" t="s">
        <v>1752</v>
      </c>
      <c r="F107" s="31" t="s">
        <v>1752</v>
      </c>
    </row>
    <row r="108" spans="2:7" ht="13">
      <c r="B108" s="2" t="s">
        <v>1785</v>
      </c>
    </row>
    <row r="109" spans="2:7" ht="13">
      <c r="B109" s="2"/>
    </row>
    <row r="110" spans="2:7" ht="13">
      <c r="B110" s="2" t="s">
        <v>1786</v>
      </c>
    </row>
    <row r="111" spans="2:7" ht="13">
      <c r="B111" s="20" t="s">
        <v>1787</v>
      </c>
      <c r="C111" s="25" t="s">
        <v>1788</v>
      </c>
      <c r="D111" s="2"/>
    </row>
    <row r="112" spans="2:7">
      <c r="B112" s="22" t="s">
        <v>1752</v>
      </c>
      <c r="C112" s="32" t="s">
        <v>1752</v>
      </c>
    </row>
    <row r="114" spans="2:6" ht="13">
      <c r="B114" s="20" t="s">
        <v>1789</v>
      </c>
      <c r="C114" s="25" t="s">
        <v>1788</v>
      </c>
    </row>
    <row r="115" spans="2:6">
      <c r="B115" s="22" t="s">
        <v>1752</v>
      </c>
      <c r="C115" s="32" t="s">
        <v>1752</v>
      </c>
    </row>
    <row r="117" spans="2:6" ht="13">
      <c r="B117" s="20" t="s">
        <v>1752</v>
      </c>
      <c r="C117" s="25" t="s">
        <v>1752</v>
      </c>
    </row>
    <row r="118" spans="2:6">
      <c r="B118" s="22" t="s">
        <v>1752</v>
      </c>
      <c r="C118" s="32" t="s">
        <v>1752</v>
      </c>
    </row>
    <row r="120" spans="2:6" ht="13">
      <c r="B120" s="26" t="s">
        <v>1790</v>
      </c>
      <c r="C120" s="25" t="s">
        <v>1791</v>
      </c>
    </row>
    <row r="121" spans="2:6">
      <c r="B121" s="23" t="s">
        <v>1752</v>
      </c>
      <c r="C121" s="32" t="s">
        <v>1752</v>
      </c>
    </row>
    <row r="123" spans="2:6" ht="13">
      <c r="B123" s="20" t="s">
        <v>1792</v>
      </c>
      <c r="C123" s="25" t="s">
        <v>1752</v>
      </c>
    </row>
    <row r="126" spans="2:6" ht="13">
      <c r="B126" s="2" t="s">
        <v>1794</v>
      </c>
    </row>
    <row r="128" spans="2:6" ht="13">
      <c r="B128" s="20" t="s">
        <v>1780</v>
      </c>
      <c r="C128" s="25" t="s">
        <v>1795</v>
      </c>
      <c r="D128" s="20" t="s">
        <v>1796</v>
      </c>
      <c r="E128" s="20" t="s">
        <v>1797</v>
      </c>
      <c r="F128" s="14"/>
    </row>
    <row r="129" spans="2:80">
      <c r="B129" s="22" t="s">
        <v>1752</v>
      </c>
      <c r="C129" s="32" t="s">
        <v>1752</v>
      </c>
      <c r="D129" s="22" t="s">
        <v>1752</v>
      </c>
      <c r="E129" s="22" t="s">
        <v>1752</v>
      </c>
    </row>
    <row r="132" spans="2:80" ht="13">
      <c r="B132" s="2" t="s">
        <v>1798</v>
      </c>
      <c r="C132" s="12" t="s">
        <v>1752</v>
      </c>
      <c r="D132" s="2"/>
      <c r="E132" s="2"/>
      <c r="F132" s="14"/>
      <c r="G132" s="14"/>
      <c r="H132" s="14"/>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row>
    <row r="134" spans="2:80" ht="13">
      <c r="B134" s="2" t="s">
        <v>1799</v>
      </c>
    </row>
    <row r="136" spans="2:80" ht="13">
      <c r="B136" s="20" t="s">
        <v>1800</v>
      </c>
      <c r="C136" s="25" t="s">
        <v>1788</v>
      </c>
      <c r="D136" s="2"/>
    </row>
    <row r="137" spans="2:80">
      <c r="B137" s="22" t="s">
        <v>1752</v>
      </c>
      <c r="C137" s="32" t="s">
        <v>1752</v>
      </c>
    </row>
    <row r="140" spans="2:80" ht="13">
      <c r="B140" s="20" t="s">
        <v>1801</v>
      </c>
      <c r="C140" s="25" t="s">
        <v>1802</v>
      </c>
      <c r="D140" s="2"/>
    </row>
    <row r="141" spans="2:80">
      <c r="B141" s="22" t="s">
        <v>1752</v>
      </c>
      <c r="C141" s="32" t="s">
        <v>1752</v>
      </c>
    </row>
    <row r="144" spans="2:80" ht="13">
      <c r="B144" s="2" t="s">
        <v>1803</v>
      </c>
    </row>
    <row r="147" spans="2:80" ht="13">
      <c r="B147" s="2" t="s">
        <v>1804</v>
      </c>
    </row>
    <row r="149" spans="2:80" ht="13">
      <c r="B149" s="20" t="s">
        <v>1780</v>
      </c>
      <c r="C149" s="25" t="s">
        <v>1805</v>
      </c>
      <c r="D149" s="20" t="s">
        <v>1795</v>
      </c>
      <c r="E149" s="20" t="s">
        <v>1796</v>
      </c>
      <c r="F149" s="27" t="s">
        <v>1797</v>
      </c>
      <c r="G149" s="14"/>
    </row>
    <row r="150" spans="2:80">
      <c r="B150" s="22" t="s">
        <v>1752</v>
      </c>
      <c r="C150" s="32" t="s">
        <v>1752</v>
      </c>
      <c r="D150" s="22" t="s">
        <v>1752</v>
      </c>
      <c r="E150" s="22" t="s">
        <v>1752</v>
      </c>
      <c r="F150" s="33" t="s">
        <v>1752</v>
      </c>
    </row>
    <row r="153" spans="2:80" ht="13">
      <c r="B153" s="2" t="s">
        <v>1798</v>
      </c>
      <c r="C153" s="12" t="s">
        <v>1752</v>
      </c>
      <c r="D153" s="2"/>
      <c r="E153" s="2"/>
      <c r="F153" s="14"/>
      <c r="G153" s="14"/>
      <c r="H153" s="14"/>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row>
    <row r="155" spans="2:80" ht="13">
      <c r="B155" s="2" t="s">
        <v>1799</v>
      </c>
    </row>
    <row r="157" spans="2:80" ht="13">
      <c r="B157" s="20" t="s">
        <v>1800</v>
      </c>
      <c r="C157" s="25" t="s">
        <v>1788</v>
      </c>
      <c r="D157" s="2"/>
    </row>
    <row r="158" spans="2:80">
      <c r="B158" s="22" t="s">
        <v>1752</v>
      </c>
      <c r="C158" s="32" t="s">
        <v>1752</v>
      </c>
    </row>
    <row r="161" spans="2:7" ht="13">
      <c r="B161" s="20" t="s">
        <v>1801</v>
      </c>
      <c r="C161" s="25" t="s">
        <v>1802</v>
      </c>
      <c r="D161" s="2"/>
    </row>
    <row r="162" spans="2:7">
      <c r="B162" s="22" t="s">
        <v>1752</v>
      </c>
      <c r="C162" s="32" t="s">
        <v>1752</v>
      </c>
    </row>
    <row r="165" spans="2:7" ht="13">
      <c r="B165" s="2" t="s">
        <v>1803</v>
      </c>
    </row>
    <row r="168" spans="2:7" ht="13">
      <c r="B168" s="2" t="s">
        <v>1806</v>
      </c>
    </row>
    <row r="169" spans="2:7" ht="13">
      <c r="B169" s="20" t="s">
        <v>1780</v>
      </c>
      <c r="C169" s="25" t="s">
        <v>1807</v>
      </c>
      <c r="D169" s="20" t="s">
        <v>1808</v>
      </c>
      <c r="E169" s="20" t="s">
        <v>1809</v>
      </c>
      <c r="F169" s="27" t="s">
        <v>1810</v>
      </c>
      <c r="G169" s="14"/>
    </row>
    <row r="170" spans="2:7">
      <c r="B170" s="22" t="s">
        <v>1752</v>
      </c>
      <c r="C170" s="32" t="s">
        <v>1752</v>
      </c>
      <c r="D170" s="22" t="s">
        <v>1752</v>
      </c>
      <c r="E170" s="22" t="s">
        <v>1752</v>
      </c>
      <c r="F170" s="33" t="s">
        <v>1752</v>
      </c>
    </row>
    <row r="171" spans="2:7">
      <c r="B171" s="1" t="s">
        <v>1811</v>
      </c>
    </row>
  </sheetData>
  <mergeCells count="3">
    <mergeCell ref="B1:E1"/>
    <mergeCell ref="C3:C7"/>
    <mergeCell ref="D3:D7"/>
  </mergeCells>
  <phoneticPr fontId="0" type="noConversion"/>
  <hyperlinks>
    <hyperlink ref="A1" location="Index!A1" display="Index" xr:uid="{5EEFAB82-0A7F-4AB4-AFE9-DE8D0EAF1203}"/>
  </hyperlinks>
  <pageMargins left="0.7" right="0.7" top="0.75" bottom="0.75" header="0.3" footer="0.3"/>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CEB26-CF44-4112-B017-251C024BF67A}">
  <sheetPr codeName="Sheet17"/>
  <dimension ref="A1:CB151"/>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bestFit="1" customWidth="1"/>
    <col min="6" max="6" width="29" style="4" bestFit="1" customWidth="1"/>
    <col min="7" max="7" width="18.1796875" style="4" bestFit="1" customWidth="1"/>
    <col min="8" max="8" width="9.1796875" style="4"/>
    <col min="9" max="16384" width="9.1796875" style="1"/>
  </cols>
  <sheetData>
    <row r="1" spans="1:9" ht="13">
      <c r="A1" s="3" t="s">
        <v>1578</v>
      </c>
      <c r="B1" s="226" t="s">
        <v>1691</v>
      </c>
      <c r="C1" s="226"/>
      <c r="D1" s="226"/>
      <c r="E1" s="226"/>
    </row>
    <row r="3" spans="1:9" ht="14.5">
      <c r="B3" s="5" t="s">
        <v>1691</v>
      </c>
      <c r="C3" s="227"/>
      <c r="D3" s="233"/>
    </row>
    <row r="4" spans="1:9" ht="14.5">
      <c r="B4" s="7" t="s">
        <v>1016</v>
      </c>
      <c r="C4" s="227"/>
      <c r="D4" s="233"/>
    </row>
    <row r="5" spans="1:9" ht="14.5">
      <c r="B5" s="7" t="s">
        <v>1720</v>
      </c>
      <c r="C5" s="227"/>
      <c r="D5" s="233"/>
    </row>
    <row r="6" spans="1:9" ht="14.5">
      <c r="B6" s="16" t="s">
        <v>2305</v>
      </c>
      <c r="C6" s="227"/>
      <c r="D6" s="233"/>
    </row>
    <row r="7" spans="1:9" ht="14.5">
      <c r="B7" s="16" t="s">
        <v>1017</v>
      </c>
      <c r="C7" s="227"/>
      <c r="D7" s="233"/>
    </row>
    <row r="8" spans="1:9" ht="29">
      <c r="B8" s="7" t="s">
        <v>1723</v>
      </c>
      <c r="C8" s="36" t="s">
        <v>1724</v>
      </c>
      <c r="D8" s="36" t="s">
        <v>1725</v>
      </c>
    </row>
    <row r="10" spans="1:9">
      <c r="B10" s="1" t="s">
        <v>1738</v>
      </c>
    </row>
    <row r="12" spans="1:9" ht="13">
      <c r="B12" s="10" t="s">
        <v>1726</v>
      </c>
      <c r="C12" s="11" t="s">
        <v>1727</v>
      </c>
      <c r="D12" s="10" t="s">
        <v>1728</v>
      </c>
      <c r="E12" s="10" t="s">
        <v>1729</v>
      </c>
      <c r="F12" s="13" t="s">
        <v>1739</v>
      </c>
      <c r="G12" s="13" t="s">
        <v>1740</v>
      </c>
      <c r="H12" s="13" t="s">
        <v>1741</v>
      </c>
      <c r="I12" s="2" t="s">
        <v>1742</v>
      </c>
    </row>
    <row r="13" spans="1:9" ht="13">
      <c r="B13" s="2" t="s">
        <v>1743</v>
      </c>
    </row>
    <row r="14" spans="1:9" ht="13">
      <c r="B14" s="2" t="s">
        <v>1731</v>
      </c>
    </row>
    <row r="15" spans="1:9">
      <c r="B15" s="1" t="s">
        <v>3317</v>
      </c>
      <c r="C15" s="9" t="s">
        <v>1732</v>
      </c>
      <c r="D15" s="1" t="s">
        <v>2098</v>
      </c>
      <c r="E15" s="1" t="s">
        <v>1018</v>
      </c>
      <c r="F15" s="4">
        <v>149781</v>
      </c>
      <c r="G15" s="4">
        <v>1132.72</v>
      </c>
      <c r="H15" s="4">
        <v>20.85</v>
      </c>
    </row>
    <row r="16" spans="1:9">
      <c r="B16" s="1" t="s">
        <v>2771</v>
      </c>
      <c r="C16" s="9" t="s">
        <v>1732</v>
      </c>
      <c r="D16" s="1" t="s">
        <v>2098</v>
      </c>
      <c r="E16" s="1" t="s">
        <v>2189</v>
      </c>
      <c r="F16" s="4">
        <v>35078</v>
      </c>
      <c r="G16" s="4">
        <v>802.58</v>
      </c>
      <c r="H16" s="4">
        <v>14.77</v>
      </c>
    </row>
    <row r="17" spans="2:8">
      <c r="B17" s="1" t="s">
        <v>3318</v>
      </c>
      <c r="C17" s="9" t="s">
        <v>1732</v>
      </c>
      <c r="D17" s="1" t="s">
        <v>2098</v>
      </c>
      <c r="E17" s="1" t="s">
        <v>1019</v>
      </c>
      <c r="F17" s="4">
        <v>65598</v>
      </c>
      <c r="G17" s="4">
        <v>785.8</v>
      </c>
      <c r="H17" s="4">
        <v>14.46</v>
      </c>
    </row>
    <row r="18" spans="2:8">
      <c r="B18" s="1" t="s">
        <v>3229</v>
      </c>
      <c r="C18" s="9" t="s">
        <v>1732</v>
      </c>
      <c r="D18" s="1" t="s">
        <v>2098</v>
      </c>
      <c r="E18" s="1" t="s">
        <v>2322</v>
      </c>
      <c r="F18" s="4">
        <v>43561</v>
      </c>
      <c r="G18" s="4">
        <v>732.96</v>
      </c>
      <c r="H18" s="4">
        <v>13.49</v>
      </c>
    </row>
    <row r="19" spans="2:8">
      <c r="B19" s="1" t="s">
        <v>3231</v>
      </c>
      <c r="C19" s="9" t="s">
        <v>1732</v>
      </c>
      <c r="D19" s="1" t="s">
        <v>2098</v>
      </c>
      <c r="E19" s="1" t="s">
        <v>2324</v>
      </c>
      <c r="F19" s="4">
        <v>39388</v>
      </c>
      <c r="G19" s="4">
        <v>687.2</v>
      </c>
      <c r="H19" s="4">
        <v>12.65</v>
      </c>
    </row>
    <row r="20" spans="2:8">
      <c r="B20" s="1" t="s">
        <v>3239</v>
      </c>
      <c r="C20" s="9" t="s">
        <v>1732</v>
      </c>
      <c r="D20" s="1" t="s">
        <v>2098</v>
      </c>
      <c r="E20" s="1" t="s">
        <v>2334</v>
      </c>
      <c r="F20" s="4">
        <v>27482</v>
      </c>
      <c r="G20" s="4">
        <v>488.71</v>
      </c>
      <c r="H20" s="4">
        <v>8.99</v>
      </c>
    </row>
    <row r="21" spans="2:8">
      <c r="B21" s="1" t="s">
        <v>3241</v>
      </c>
      <c r="C21" s="9" t="s">
        <v>1732</v>
      </c>
      <c r="D21" s="1" t="s">
        <v>2098</v>
      </c>
      <c r="E21" s="1" t="s">
        <v>2338</v>
      </c>
      <c r="F21" s="4">
        <v>32423</v>
      </c>
      <c r="G21" s="4">
        <v>336.45</v>
      </c>
      <c r="H21" s="4">
        <v>6.19</v>
      </c>
    </row>
    <row r="22" spans="2:8">
      <c r="B22" s="1" t="s">
        <v>3138</v>
      </c>
      <c r="C22" s="9" t="s">
        <v>1732</v>
      </c>
      <c r="D22" s="1" t="s">
        <v>2098</v>
      </c>
      <c r="E22" s="1" t="s">
        <v>2099</v>
      </c>
      <c r="F22" s="4">
        <v>31792</v>
      </c>
      <c r="G22" s="4">
        <v>204.87</v>
      </c>
      <c r="H22" s="4">
        <v>3.77</v>
      </c>
    </row>
    <row r="23" spans="2:8">
      <c r="B23" s="1" t="s">
        <v>3319</v>
      </c>
      <c r="C23" s="9" t="s">
        <v>1732</v>
      </c>
      <c r="D23" s="1" t="s">
        <v>2098</v>
      </c>
      <c r="E23" s="1" t="s">
        <v>1020</v>
      </c>
      <c r="F23" s="4">
        <v>10396</v>
      </c>
      <c r="G23" s="4">
        <v>168.27</v>
      </c>
      <c r="H23" s="4">
        <v>3.1</v>
      </c>
    </row>
    <row r="24" spans="2:8">
      <c r="B24" s="1" t="s">
        <v>1021</v>
      </c>
      <c r="C24" s="9" t="s">
        <v>1732</v>
      </c>
      <c r="D24" s="1" t="s">
        <v>2098</v>
      </c>
      <c r="E24" s="1" t="s">
        <v>1022</v>
      </c>
      <c r="F24" s="4">
        <v>9147</v>
      </c>
      <c r="G24" s="4">
        <v>99.18</v>
      </c>
      <c r="H24" s="4">
        <v>1.83</v>
      </c>
    </row>
    <row r="25" spans="2:8" ht="13">
      <c r="B25" s="2" t="s">
        <v>1744</v>
      </c>
      <c r="C25" s="12"/>
      <c r="D25" s="2"/>
      <c r="E25" s="2"/>
      <c r="F25" s="14"/>
      <c r="G25" s="14">
        <f>SUM(G12:G24)</f>
        <v>5438.7400000000007</v>
      </c>
      <c r="H25" s="14">
        <f>SUM(H12:H24)</f>
        <v>100.1</v>
      </c>
    </row>
    <row r="26" spans="2:8" ht="13">
      <c r="B26" s="2" t="s">
        <v>1736</v>
      </c>
      <c r="C26" s="12"/>
      <c r="D26" s="2"/>
      <c r="E26" s="2"/>
      <c r="F26" s="14"/>
      <c r="G26" s="14">
        <v>4.08</v>
      </c>
      <c r="H26" s="14">
        <v>0.08</v>
      </c>
    </row>
    <row r="27" spans="2:8" ht="13">
      <c r="B27" s="2" t="s">
        <v>1737</v>
      </c>
      <c r="C27" s="12"/>
      <c r="D27" s="2"/>
      <c r="E27" s="2"/>
      <c r="F27" s="14"/>
      <c r="G27" s="14">
        <v>5442.82</v>
      </c>
      <c r="H27" s="14">
        <v>100.18</v>
      </c>
    </row>
    <row r="28" spans="2:8" ht="13">
      <c r="B28" s="2" t="s">
        <v>1745</v>
      </c>
      <c r="C28" s="12"/>
      <c r="D28" s="2"/>
      <c r="E28" s="2"/>
      <c r="F28" s="14"/>
      <c r="G28" s="14">
        <v>-9.5924417099996209</v>
      </c>
      <c r="H28" s="14">
        <v>-0.18000000000000682</v>
      </c>
    </row>
    <row r="29" spans="2:8" ht="13">
      <c r="B29" s="2" t="s">
        <v>1746</v>
      </c>
      <c r="C29" s="12"/>
      <c r="D29" s="2"/>
      <c r="E29" s="2"/>
      <c r="F29" s="14"/>
      <c r="G29" s="14">
        <v>5433.2275582900002</v>
      </c>
      <c r="H29" s="14">
        <v>100</v>
      </c>
    </row>
    <row r="30" spans="2:8">
      <c r="B30" s="1" t="s">
        <v>1747</v>
      </c>
    </row>
    <row r="31" spans="2:8" ht="13">
      <c r="B31" s="2" t="s">
        <v>1748</v>
      </c>
    </row>
    <row r="32" spans="2:8" ht="13">
      <c r="B32" s="2" t="s">
        <v>1749</v>
      </c>
      <c r="C32" s="9" t="s">
        <v>1750</v>
      </c>
    </row>
    <row r="33" spans="2:3" ht="13">
      <c r="B33" s="2" t="s">
        <v>1753</v>
      </c>
      <c r="C33" s="9" t="s">
        <v>1752</v>
      </c>
    </row>
    <row r="34" spans="2:3" ht="13">
      <c r="B34" s="2" t="s">
        <v>1754</v>
      </c>
      <c r="C34" s="9" t="s">
        <v>1752</v>
      </c>
    </row>
    <row r="35" spans="2:3" ht="13">
      <c r="B35" s="2" t="s">
        <v>1755</v>
      </c>
      <c r="C35" s="9" t="s">
        <v>1756</v>
      </c>
    </row>
    <row r="36" spans="2:3" ht="13">
      <c r="B36" s="2" t="s">
        <v>1023</v>
      </c>
      <c r="C36" s="12"/>
    </row>
    <row r="37" spans="2:3" ht="13">
      <c r="B37" s="2" t="s">
        <v>1024</v>
      </c>
      <c r="C37" s="12"/>
    </row>
    <row r="38" spans="2:3" ht="13">
      <c r="B38" s="2" t="s">
        <v>1025</v>
      </c>
      <c r="C38" s="12"/>
    </row>
    <row r="39" spans="2:3" ht="13">
      <c r="B39" s="2" t="s">
        <v>1026</v>
      </c>
      <c r="C39" s="12"/>
    </row>
    <row r="40" spans="2:3" ht="13">
      <c r="B40" s="2" t="s">
        <v>1027</v>
      </c>
      <c r="C40" s="12"/>
    </row>
    <row r="41" spans="2:3" ht="13">
      <c r="B41" s="2" t="s">
        <v>1028</v>
      </c>
      <c r="C41" s="12"/>
    </row>
    <row r="42" spans="2:3" ht="13">
      <c r="B42" s="2" t="s">
        <v>1029</v>
      </c>
      <c r="C42" s="12"/>
    </row>
    <row r="43" spans="2:3" ht="13">
      <c r="B43" s="2" t="s">
        <v>1030</v>
      </c>
      <c r="C43" s="12"/>
    </row>
    <row r="44" spans="2:3" ht="13">
      <c r="B44" s="2" t="s">
        <v>2742</v>
      </c>
      <c r="C44" s="12"/>
    </row>
    <row r="45" spans="2:3">
      <c r="B45" s="1" t="s">
        <v>1766</v>
      </c>
    </row>
    <row r="46" spans="2:3">
      <c r="B46" s="1" t="s">
        <v>1974</v>
      </c>
    </row>
    <row r="49" spans="2:7" ht="14.5">
      <c r="B49" s="43" t="s">
        <v>4109</v>
      </c>
      <c r="C49" s="45"/>
    </row>
    <row r="50" spans="2:7" ht="14.5">
      <c r="B50" s="43" t="s">
        <v>4108</v>
      </c>
      <c r="C50" s="46" t="s">
        <v>1975</v>
      </c>
    </row>
    <row r="51" spans="2:7" ht="14.5">
      <c r="B51" s="16" t="s">
        <v>1976</v>
      </c>
      <c r="C51" s="17" t="s">
        <v>2586</v>
      </c>
    </row>
    <row r="52" spans="2:7" ht="14.5">
      <c r="B52" s="16" t="s">
        <v>1977</v>
      </c>
      <c r="C52" s="17" t="s">
        <v>2586</v>
      </c>
    </row>
    <row r="53" spans="2:7" ht="14.5">
      <c r="B53" s="16" t="s">
        <v>1978</v>
      </c>
      <c r="C53" s="17" t="s">
        <v>2586</v>
      </c>
    </row>
    <row r="54" spans="2:7" ht="14.5">
      <c r="B54" s="16" t="s">
        <v>1979</v>
      </c>
      <c r="C54" s="17" t="s">
        <v>2586</v>
      </c>
    </row>
    <row r="55" spans="2:7" ht="14.5">
      <c r="B55" s="16" t="s">
        <v>1980</v>
      </c>
      <c r="C55" s="17" t="s">
        <v>2586</v>
      </c>
    </row>
    <row r="56" spans="2:7" ht="14.5">
      <c r="B56" s="16" t="s">
        <v>1981</v>
      </c>
      <c r="C56" s="17" t="s">
        <v>2586</v>
      </c>
    </row>
    <row r="57" spans="2:7" ht="14.5">
      <c r="B57" s="43" t="s">
        <v>1982</v>
      </c>
      <c r="C57" s="45" t="s">
        <v>2586</v>
      </c>
    </row>
    <row r="59" spans="2:7" ht="14.5">
      <c r="B59" s="16" t="s">
        <v>1775</v>
      </c>
      <c r="C59" s="17"/>
      <c r="D59" s="16"/>
    </row>
    <row r="60" spans="2:7" ht="29">
      <c r="B60" s="19" t="s">
        <v>1776</v>
      </c>
      <c r="C60" s="18" t="s">
        <v>1777</v>
      </c>
      <c r="D60" s="19" t="s">
        <v>1778</v>
      </c>
    </row>
    <row r="61" spans="2:7" ht="14.5">
      <c r="B61" s="16" t="s">
        <v>1752</v>
      </c>
      <c r="C61" s="17" t="s">
        <v>1752</v>
      </c>
      <c r="D61" s="16" t="s">
        <v>1752</v>
      </c>
    </row>
    <row r="63" spans="2:7" ht="13">
      <c r="B63" s="20" t="s">
        <v>1779</v>
      </c>
      <c r="C63" s="21">
        <v>45961</v>
      </c>
      <c r="D63" s="22"/>
      <c r="E63" s="23"/>
      <c r="F63" s="24"/>
    </row>
    <row r="64" spans="2:7" ht="13">
      <c r="B64" s="20" t="s">
        <v>1780</v>
      </c>
      <c r="C64" s="25" t="s">
        <v>1781</v>
      </c>
      <c r="D64" s="20" t="s">
        <v>1782</v>
      </c>
      <c r="E64" s="26" t="s">
        <v>1783</v>
      </c>
      <c r="F64" s="27" t="s">
        <v>1784</v>
      </c>
      <c r="G64" s="14"/>
    </row>
    <row r="65" spans="2:6">
      <c r="B65" s="28" t="s">
        <v>1752</v>
      </c>
      <c r="C65" s="29" t="s">
        <v>1752</v>
      </c>
      <c r="D65" s="28" t="s">
        <v>1752</v>
      </c>
      <c r="E65" s="30" t="s">
        <v>1752</v>
      </c>
      <c r="F65" s="31" t="s">
        <v>1752</v>
      </c>
    </row>
    <row r="68" spans="2:6" ht="13">
      <c r="B68" s="2" t="s">
        <v>1785</v>
      </c>
    </row>
    <row r="69" spans="2:6" ht="13">
      <c r="B69" s="2"/>
    </row>
    <row r="70" spans="2:6" ht="13">
      <c r="B70" s="2" t="s">
        <v>1786</v>
      </c>
    </row>
    <row r="71" spans="2:6" ht="13">
      <c r="B71" s="20" t="s">
        <v>1787</v>
      </c>
      <c r="C71" s="25" t="s">
        <v>1788</v>
      </c>
      <c r="D71" s="2"/>
    </row>
    <row r="72" spans="2:6">
      <c r="B72" s="22" t="s">
        <v>1752</v>
      </c>
      <c r="C72" s="32" t="s">
        <v>1752</v>
      </c>
    </row>
    <row r="74" spans="2:6" ht="13">
      <c r="B74" s="20" t="s">
        <v>1789</v>
      </c>
      <c r="C74" s="25" t="s">
        <v>1788</v>
      </c>
    </row>
    <row r="75" spans="2:6">
      <c r="B75" s="22" t="s">
        <v>1752</v>
      </c>
      <c r="C75" s="32" t="s">
        <v>1752</v>
      </c>
    </row>
    <row r="77" spans="2:6" ht="13">
      <c r="B77" s="20" t="s">
        <v>1752</v>
      </c>
      <c r="C77" s="25" t="s">
        <v>1752</v>
      </c>
    </row>
    <row r="78" spans="2:6">
      <c r="B78" s="22" t="s">
        <v>1752</v>
      </c>
      <c r="C78" s="32" t="s">
        <v>1752</v>
      </c>
    </row>
    <row r="80" spans="2:6" ht="13">
      <c r="B80" s="26" t="s">
        <v>1790</v>
      </c>
      <c r="C80" s="25" t="s">
        <v>1791</v>
      </c>
    </row>
    <row r="81" spans="2:7">
      <c r="B81" s="23" t="s">
        <v>1752</v>
      </c>
      <c r="C81" s="32" t="s">
        <v>1752</v>
      </c>
    </row>
    <row r="83" spans="2:7" ht="13">
      <c r="B83" s="20" t="s">
        <v>1792</v>
      </c>
      <c r="C83" s="25" t="s">
        <v>1752</v>
      </c>
    </row>
    <row r="85" spans="2:7" ht="13">
      <c r="B85" s="20" t="s">
        <v>1793</v>
      </c>
      <c r="C85" s="21">
        <v>45961</v>
      </c>
      <c r="D85" s="22"/>
      <c r="E85" s="23"/>
      <c r="F85" s="24"/>
    </row>
    <row r="86" spans="2:7" ht="13">
      <c r="B86" s="20" t="s">
        <v>1780</v>
      </c>
      <c r="C86" s="25" t="s">
        <v>1781</v>
      </c>
      <c r="D86" s="20" t="s">
        <v>1782</v>
      </c>
      <c r="E86" s="26" t="s">
        <v>1783</v>
      </c>
      <c r="F86" s="27" t="s">
        <v>1784</v>
      </c>
      <c r="G86" s="14"/>
    </row>
    <row r="87" spans="2:7">
      <c r="B87" s="28" t="s">
        <v>1752</v>
      </c>
      <c r="C87" s="29" t="s">
        <v>1752</v>
      </c>
      <c r="D87" s="28" t="s">
        <v>1752</v>
      </c>
      <c r="E87" s="30" t="s">
        <v>1752</v>
      </c>
      <c r="F87" s="31" t="s">
        <v>1752</v>
      </c>
    </row>
    <row r="88" spans="2:7" ht="13">
      <c r="B88" s="2" t="s">
        <v>1785</v>
      </c>
    </row>
    <row r="89" spans="2:7" ht="13">
      <c r="B89" s="2"/>
    </row>
    <row r="90" spans="2:7" ht="13">
      <c r="B90" s="2" t="s">
        <v>1786</v>
      </c>
    </row>
    <row r="91" spans="2:7" ht="13">
      <c r="B91" s="20" t="s">
        <v>1787</v>
      </c>
      <c r="C91" s="25" t="s">
        <v>1788</v>
      </c>
      <c r="D91" s="2"/>
    </row>
    <row r="92" spans="2:7">
      <c r="B92" s="22" t="s">
        <v>1752</v>
      </c>
      <c r="C92" s="32" t="s">
        <v>1752</v>
      </c>
    </row>
    <row r="94" spans="2:7" ht="13">
      <c r="B94" s="20" t="s">
        <v>1789</v>
      </c>
      <c r="C94" s="25" t="s">
        <v>1788</v>
      </c>
    </row>
    <row r="95" spans="2:7">
      <c r="B95" s="22" t="s">
        <v>1752</v>
      </c>
      <c r="C95" s="32" t="s">
        <v>1752</v>
      </c>
    </row>
    <row r="97" spans="2:80" ht="13">
      <c r="B97" s="20" t="s">
        <v>1752</v>
      </c>
      <c r="C97" s="25" t="s">
        <v>1752</v>
      </c>
    </row>
    <row r="98" spans="2:80">
      <c r="B98" s="22" t="s">
        <v>1752</v>
      </c>
      <c r="C98" s="32" t="s">
        <v>1752</v>
      </c>
    </row>
    <row r="100" spans="2:80" ht="13">
      <c r="B100" s="26" t="s">
        <v>1790</v>
      </c>
      <c r="C100" s="25" t="s">
        <v>1791</v>
      </c>
    </row>
    <row r="101" spans="2:80">
      <c r="B101" s="23" t="s">
        <v>1752</v>
      </c>
      <c r="C101" s="32" t="s">
        <v>1752</v>
      </c>
    </row>
    <row r="103" spans="2:80" ht="13">
      <c r="B103" s="20" t="s">
        <v>1792</v>
      </c>
      <c r="C103" s="25" t="s">
        <v>1752</v>
      </c>
    </row>
    <row r="106" spans="2:80" ht="13">
      <c r="B106" s="2" t="s">
        <v>1794</v>
      </c>
    </row>
    <row r="108" spans="2:80" ht="13">
      <c r="B108" s="20" t="s">
        <v>1780</v>
      </c>
      <c r="C108" s="25" t="s">
        <v>1795</v>
      </c>
      <c r="D108" s="20" t="s">
        <v>1796</v>
      </c>
      <c r="E108" s="20" t="s">
        <v>1797</v>
      </c>
      <c r="F108" s="14"/>
    </row>
    <row r="109" spans="2:80">
      <c r="B109" s="22" t="s">
        <v>1752</v>
      </c>
      <c r="C109" s="32" t="s">
        <v>1752</v>
      </c>
      <c r="D109" s="22" t="s">
        <v>1752</v>
      </c>
      <c r="E109" s="22" t="s">
        <v>1752</v>
      </c>
    </row>
    <row r="112" spans="2:80" ht="13">
      <c r="B112" s="2" t="s">
        <v>1798</v>
      </c>
      <c r="C112" s="12" t="s">
        <v>1752</v>
      </c>
      <c r="D112" s="2"/>
      <c r="E112" s="2"/>
      <c r="F112" s="14"/>
      <c r="G112" s="14"/>
      <c r="H112" s="14"/>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row>
    <row r="114" spans="2:4" ht="13">
      <c r="B114" s="2" t="s">
        <v>1799</v>
      </c>
    </row>
    <row r="116" spans="2:4" ht="13">
      <c r="B116" s="20" t="s">
        <v>1800</v>
      </c>
      <c r="C116" s="25" t="s">
        <v>1788</v>
      </c>
      <c r="D116" s="2"/>
    </row>
    <row r="117" spans="2:4">
      <c r="B117" s="22" t="s">
        <v>1752</v>
      </c>
      <c r="C117" s="32" t="s">
        <v>1752</v>
      </c>
    </row>
    <row r="120" spans="2:4" ht="13">
      <c r="B120" s="20" t="s">
        <v>1801</v>
      </c>
      <c r="C120" s="25" t="s">
        <v>1802</v>
      </c>
      <c r="D120" s="2"/>
    </row>
    <row r="121" spans="2:4">
      <c r="B121" s="22" t="s">
        <v>1752</v>
      </c>
      <c r="C121" s="32" t="s">
        <v>1752</v>
      </c>
    </row>
    <row r="124" spans="2:4" ht="13">
      <c r="B124" s="2" t="s">
        <v>1803</v>
      </c>
    </row>
    <row r="127" spans="2:4" ht="13">
      <c r="B127" s="2" t="s">
        <v>1804</v>
      </c>
    </row>
    <row r="129" spans="2:80" ht="13">
      <c r="B129" s="20" t="s">
        <v>1780</v>
      </c>
      <c r="C129" s="25" t="s">
        <v>1805</v>
      </c>
      <c r="D129" s="20" t="s">
        <v>1795</v>
      </c>
      <c r="E129" s="20" t="s">
        <v>1796</v>
      </c>
      <c r="F129" s="27" t="s">
        <v>1797</v>
      </c>
      <c r="G129" s="14"/>
    </row>
    <row r="130" spans="2:80">
      <c r="B130" s="22" t="s">
        <v>1752</v>
      </c>
      <c r="C130" s="32" t="s">
        <v>1752</v>
      </c>
      <c r="D130" s="22" t="s">
        <v>1752</v>
      </c>
      <c r="E130" s="22" t="s">
        <v>1752</v>
      </c>
      <c r="F130" s="33" t="s">
        <v>1752</v>
      </c>
    </row>
    <row r="133" spans="2:80" ht="13">
      <c r="B133" s="2" t="s">
        <v>1798</v>
      </c>
      <c r="C133" s="12" t="s">
        <v>1752</v>
      </c>
      <c r="D133" s="2"/>
      <c r="E133" s="2"/>
      <c r="F133" s="14"/>
      <c r="G133" s="14"/>
      <c r="H133" s="14"/>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row>
    <row r="135" spans="2:80" ht="13">
      <c r="B135" s="2" t="s">
        <v>1799</v>
      </c>
    </row>
    <row r="137" spans="2:80" ht="13">
      <c r="B137" s="20" t="s">
        <v>1800</v>
      </c>
      <c r="C137" s="25" t="s">
        <v>1788</v>
      </c>
      <c r="D137" s="2"/>
    </row>
    <row r="138" spans="2:80">
      <c r="B138" s="22" t="s">
        <v>1752</v>
      </c>
      <c r="C138" s="32" t="s">
        <v>1752</v>
      </c>
    </row>
    <row r="141" spans="2:80" ht="13">
      <c r="B141" s="20" t="s">
        <v>1801</v>
      </c>
      <c r="C141" s="25" t="s">
        <v>1802</v>
      </c>
      <c r="D141" s="2"/>
    </row>
    <row r="142" spans="2:80">
      <c r="B142" s="22" t="s">
        <v>1752</v>
      </c>
      <c r="C142" s="32" t="s">
        <v>1752</v>
      </c>
    </row>
    <row r="145" spans="2:7" ht="13">
      <c r="B145" s="2" t="s">
        <v>1803</v>
      </c>
    </row>
    <row r="148" spans="2:7" ht="13">
      <c r="B148" s="2" t="s">
        <v>1806</v>
      </c>
    </row>
    <row r="149" spans="2:7" ht="13">
      <c r="B149" s="20" t="s">
        <v>1780</v>
      </c>
      <c r="C149" s="25" t="s">
        <v>1807</v>
      </c>
      <c r="D149" s="20" t="s">
        <v>1808</v>
      </c>
      <c r="E149" s="20" t="s">
        <v>1809</v>
      </c>
      <c r="F149" s="27" t="s">
        <v>1810</v>
      </c>
      <c r="G149" s="14"/>
    </row>
    <row r="150" spans="2:7">
      <c r="B150" s="22" t="s">
        <v>1752</v>
      </c>
      <c r="C150" s="32" t="s">
        <v>1752</v>
      </c>
      <c r="D150" s="22" t="s">
        <v>1752</v>
      </c>
      <c r="E150" s="22" t="s">
        <v>1752</v>
      </c>
      <c r="F150" s="33" t="s">
        <v>1752</v>
      </c>
    </row>
    <row r="151" spans="2:7">
      <c r="B151" s="1" t="s">
        <v>1811</v>
      </c>
    </row>
  </sheetData>
  <mergeCells count="3">
    <mergeCell ref="B1:E1"/>
    <mergeCell ref="C3:C7"/>
    <mergeCell ref="D3:D7"/>
  </mergeCells>
  <phoneticPr fontId="0" type="noConversion"/>
  <hyperlinks>
    <hyperlink ref="A1" location="Index!A1" display="Index" xr:uid="{43A3632F-7AA2-4C1B-A957-FA22EA8737E5}"/>
  </hyperlinks>
  <pageMargins left="0.7" right="0.7" top="0.75" bottom="0.75" header="0.3" footer="0.3"/>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12A10-4E29-4810-B093-067A02381AB9}">
  <sheetPr codeName="Sheet18"/>
  <dimension ref="A1:CB144"/>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bestFit="1" customWidth="1"/>
    <col min="6" max="6" width="29" style="4" bestFit="1" customWidth="1"/>
    <col min="7" max="7" width="18.1796875" style="4" bestFit="1" customWidth="1"/>
    <col min="8" max="8" width="9.1796875" style="4"/>
    <col min="9" max="16384" width="9.1796875" style="1"/>
  </cols>
  <sheetData>
    <row r="1" spans="1:9" ht="13">
      <c r="A1" s="3" t="s">
        <v>1578</v>
      </c>
      <c r="B1" s="226" t="s">
        <v>1689</v>
      </c>
      <c r="C1" s="226"/>
      <c r="D1" s="226"/>
      <c r="E1" s="226"/>
    </row>
    <row r="3" spans="1:9" ht="14.5">
      <c r="B3" s="5" t="s">
        <v>1031</v>
      </c>
      <c r="C3" s="227"/>
      <c r="D3" s="228"/>
      <c r="E3" s="6"/>
    </row>
    <row r="4" spans="1:9" ht="14.5">
      <c r="B4" s="7" t="s">
        <v>1032</v>
      </c>
      <c r="C4" s="227"/>
      <c r="D4" s="228"/>
      <c r="E4" s="6"/>
    </row>
    <row r="5" spans="1:9" ht="14.5">
      <c r="B5" s="35" t="s">
        <v>1720</v>
      </c>
      <c r="C5" s="227"/>
      <c r="D5" s="228"/>
      <c r="E5" s="6"/>
    </row>
    <row r="6" spans="1:9" ht="14.5">
      <c r="B6" s="35" t="s">
        <v>1033</v>
      </c>
      <c r="C6" s="227"/>
      <c r="D6" s="228"/>
      <c r="E6" s="6"/>
    </row>
    <row r="7" spans="1:9" ht="29">
      <c r="B7" s="7" t="s">
        <v>1034</v>
      </c>
      <c r="C7" s="227"/>
      <c r="D7" s="228"/>
      <c r="E7" s="6"/>
    </row>
    <row r="8" spans="1:9" ht="29">
      <c r="B8" s="7" t="s">
        <v>1723</v>
      </c>
      <c r="C8" s="8" t="s">
        <v>1724</v>
      </c>
      <c r="D8" s="8" t="s">
        <v>1725</v>
      </c>
      <c r="E8" s="6"/>
    </row>
    <row r="10" spans="1:9">
      <c r="B10" s="1" t="s">
        <v>1738</v>
      </c>
    </row>
    <row r="12" spans="1:9" ht="13">
      <c r="B12" s="10" t="s">
        <v>1726</v>
      </c>
      <c r="C12" s="11" t="s">
        <v>1727</v>
      </c>
      <c r="D12" s="10" t="s">
        <v>1728</v>
      </c>
      <c r="E12" s="10" t="s">
        <v>1729</v>
      </c>
      <c r="F12" s="13" t="s">
        <v>1739</v>
      </c>
      <c r="G12" s="13" t="s">
        <v>1740</v>
      </c>
      <c r="H12" s="13" t="s">
        <v>1741</v>
      </c>
      <c r="I12" s="2" t="s">
        <v>1742</v>
      </c>
    </row>
    <row r="13" spans="1:9" ht="13">
      <c r="B13" s="2" t="s">
        <v>1743</v>
      </c>
    </row>
    <row r="14" spans="1:9" ht="13">
      <c r="B14" s="2" t="s">
        <v>1731</v>
      </c>
    </row>
    <row r="15" spans="1:9">
      <c r="B15" s="1" t="s">
        <v>2747</v>
      </c>
      <c r="C15" s="9" t="s">
        <v>1732</v>
      </c>
      <c r="D15" s="1" t="s">
        <v>1992</v>
      </c>
      <c r="E15" s="1" t="s">
        <v>1993</v>
      </c>
      <c r="F15" s="4">
        <v>25736</v>
      </c>
      <c r="G15" s="4">
        <v>254.09</v>
      </c>
      <c r="H15" s="4">
        <v>21.21</v>
      </c>
    </row>
    <row r="16" spans="1:9">
      <c r="B16" s="1" t="s">
        <v>2762</v>
      </c>
      <c r="C16" s="9" t="s">
        <v>1732</v>
      </c>
      <c r="D16" s="1" t="s">
        <v>1992</v>
      </c>
      <c r="E16" s="1" t="s">
        <v>2008</v>
      </c>
      <c r="F16" s="4">
        <v>17871</v>
      </c>
      <c r="G16" s="4">
        <v>240.42</v>
      </c>
      <c r="H16" s="4">
        <v>20.07</v>
      </c>
    </row>
    <row r="17" spans="2:8">
      <c r="B17" s="1" t="s">
        <v>3320</v>
      </c>
      <c r="C17" s="9" t="s">
        <v>1732</v>
      </c>
      <c r="D17" s="1" t="s">
        <v>1992</v>
      </c>
      <c r="E17" s="1" t="s">
        <v>1035</v>
      </c>
      <c r="F17" s="4">
        <v>19198</v>
      </c>
      <c r="G17" s="4">
        <v>236.67</v>
      </c>
      <c r="H17" s="4">
        <v>19.760000000000002</v>
      </c>
    </row>
    <row r="18" spans="2:8">
      <c r="B18" s="1" t="s">
        <v>2775</v>
      </c>
      <c r="C18" s="9" t="s">
        <v>1732</v>
      </c>
      <c r="D18" s="1" t="s">
        <v>1992</v>
      </c>
      <c r="E18" s="1" t="s">
        <v>1996</v>
      </c>
      <c r="F18" s="4">
        <v>10596</v>
      </c>
      <c r="G18" s="4">
        <v>222.75</v>
      </c>
      <c r="H18" s="4">
        <v>18.600000000000001</v>
      </c>
    </row>
    <row r="19" spans="2:8">
      <c r="B19" s="1" t="s">
        <v>3321</v>
      </c>
      <c r="C19" s="9" t="s">
        <v>1732</v>
      </c>
      <c r="D19" s="1" t="s">
        <v>1992</v>
      </c>
      <c r="E19" s="1" t="s">
        <v>1036</v>
      </c>
      <c r="F19" s="4">
        <v>24617</v>
      </c>
      <c r="G19" s="4">
        <v>58.25</v>
      </c>
      <c r="H19" s="4">
        <v>4.8600000000000003</v>
      </c>
    </row>
    <row r="20" spans="2:8">
      <c r="B20" s="1" t="s">
        <v>3131</v>
      </c>
      <c r="C20" s="9" t="s">
        <v>1732</v>
      </c>
      <c r="D20" s="1" t="s">
        <v>1992</v>
      </c>
      <c r="E20" s="1" t="s">
        <v>2084</v>
      </c>
      <c r="F20" s="4">
        <v>66302</v>
      </c>
      <c r="G20" s="4">
        <v>54.22</v>
      </c>
      <c r="H20" s="4">
        <v>4.53</v>
      </c>
    </row>
    <row r="21" spans="2:8">
      <c r="B21" s="1" t="s">
        <v>3322</v>
      </c>
      <c r="C21" s="9" t="s">
        <v>1732</v>
      </c>
      <c r="D21" s="1" t="s">
        <v>1992</v>
      </c>
      <c r="E21" s="1" t="s">
        <v>1037</v>
      </c>
      <c r="F21" s="4">
        <v>6608</v>
      </c>
      <c r="G21" s="4">
        <v>52.52</v>
      </c>
      <c r="H21" s="4">
        <v>4.38</v>
      </c>
    </row>
    <row r="22" spans="2:8">
      <c r="B22" s="1" t="s">
        <v>3323</v>
      </c>
      <c r="C22" s="9" t="s">
        <v>1732</v>
      </c>
      <c r="D22" s="1" t="s">
        <v>1992</v>
      </c>
      <c r="E22" s="1" t="s">
        <v>1038</v>
      </c>
      <c r="F22" s="4">
        <v>189230</v>
      </c>
      <c r="G22" s="4">
        <v>43.03</v>
      </c>
      <c r="H22" s="4">
        <v>3.59</v>
      </c>
    </row>
    <row r="23" spans="2:8">
      <c r="B23" s="1" t="s">
        <v>3324</v>
      </c>
      <c r="C23" s="9" t="s">
        <v>1732</v>
      </c>
      <c r="D23" s="1" t="s">
        <v>1992</v>
      </c>
      <c r="E23" s="1" t="s">
        <v>1039</v>
      </c>
      <c r="F23" s="4">
        <v>5960</v>
      </c>
      <c r="G23" s="4">
        <v>19.45</v>
      </c>
      <c r="H23" s="4">
        <v>1.62</v>
      </c>
    </row>
    <row r="24" spans="2:8">
      <c r="B24" s="1" t="s">
        <v>3325</v>
      </c>
      <c r="C24" s="9" t="s">
        <v>1732</v>
      </c>
      <c r="D24" s="1" t="s">
        <v>1992</v>
      </c>
      <c r="E24" s="1" t="s">
        <v>1040</v>
      </c>
      <c r="F24" s="4">
        <v>8498</v>
      </c>
      <c r="G24" s="4">
        <v>13.3</v>
      </c>
      <c r="H24" s="4">
        <v>1.1100000000000001</v>
      </c>
    </row>
    <row r="25" spans="2:8" ht="13">
      <c r="B25" s="2" t="s">
        <v>1744</v>
      </c>
      <c r="C25" s="12"/>
      <c r="D25" s="2"/>
      <c r="E25" s="2"/>
      <c r="F25" s="14"/>
      <c r="G25" s="14">
        <f>SUM(G12:G24)</f>
        <v>1194.6999999999998</v>
      </c>
      <c r="H25" s="14">
        <f>SUM(H12:H24)</f>
        <v>99.730000000000018</v>
      </c>
    </row>
    <row r="26" spans="2:8" ht="13">
      <c r="B26" s="2" t="s">
        <v>1737</v>
      </c>
      <c r="C26" s="12"/>
      <c r="D26" s="2"/>
      <c r="E26" s="2"/>
      <c r="F26" s="14"/>
      <c r="G26" s="14">
        <v>1194.7</v>
      </c>
      <c r="H26" s="14">
        <v>99.73</v>
      </c>
    </row>
    <row r="27" spans="2:8" ht="13">
      <c r="B27" s="2" t="s">
        <v>1971</v>
      </c>
      <c r="C27" s="12"/>
      <c r="D27" s="2"/>
      <c r="E27" s="2"/>
      <c r="F27" s="14"/>
      <c r="G27" s="14">
        <v>3.1924980999999661</v>
      </c>
      <c r="H27" s="14">
        <v>0.26999999999999602</v>
      </c>
    </row>
    <row r="28" spans="2:8" ht="13">
      <c r="B28" s="2" t="s">
        <v>1746</v>
      </c>
      <c r="C28" s="12"/>
      <c r="D28" s="2"/>
      <c r="E28" s="2"/>
      <c r="F28" s="14"/>
      <c r="G28" s="14">
        <v>1197.8924981</v>
      </c>
      <c r="H28" s="14">
        <v>100</v>
      </c>
    </row>
    <row r="29" spans="2:8">
      <c r="B29" s="1" t="s">
        <v>1747</v>
      </c>
    </row>
    <row r="30" spans="2:8" ht="13">
      <c r="B30" s="2" t="s">
        <v>1748</v>
      </c>
    </row>
    <row r="31" spans="2:8" ht="13">
      <c r="B31" s="2" t="s">
        <v>1749</v>
      </c>
      <c r="C31" s="9" t="s">
        <v>1750</v>
      </c>
    </row>
    <row r="32" spans="2:8" ht="13">
      <c r="B32" s="2" t="s">
        <v>1753</v>
      </c>
      <c r="C32" s="9" t="s">
        <v>1752</v>
      </c>
    </row>
    <row r="33" spans="2:3" ht="13">
      <c r="B33" s="2" t="s">
        <v>1754</v>
      </c>
      <c r="C33" s="9" t="s">
        <v>1752</v>
      </c>
    </row>
    <row r="34" spans="2:3" ht="13">
      <c r="B34" s="2" t="s">
        <v>1755</v>
      </c>
      <c r="C34" s="9" t="s">
        <v>1756</v>
      </c>
    </row>
    <row r="35" spans="2:3" ht="13">
      <c r="B35" s="2" t="s">
        <v>1041</v>
      </c>
      <c r="C35" s="12"/>
    </row>
    <row r="36" spans="2:3" ht="13">
      <c r="B36" s="2" t="s">
        <v>1042</v>
      </c>
      <c r="C36" s="12"/>
    </row>
    <row r="37" spans="2:3" ht="13">
      <c r="B37" s="2" t="s">
        <v>1043</v>
      </c>
      <c r="C37" s="12"/>
    </row>
    <row r="38" spans="2:3">
      <c r="B38" s="1" t="s">
        <v>1766</v>
      </c>
    </row>
    <row r="39" spans="2:3">
      <c r="B39" s="1" t="s">
        <v>1974</v>
      </c>
    </row>
    <row r="42" spans="2:3" ht="14.5">
      <c r="B42" s="43" t="s">
        <v>4109</v>
      </c>
      <c r="C42" s="45"/>
    </row>
    <row r="43" spans="2:3" ht="14.5">
      <c r="B43" s="43" t="s">
        <v>4108</v>
      </c>
      <c r="C43" s="46" t="s">
        <v>1975</v>
      </c>
    </row>
    <row r="44" spans="2:3" ht="14.5">
      <c r="B44" s="16" t="s">
        <v>1976</v>
      </c>
      <c r="C44" s="17" t="s">
        <v>2586</v>
      </c>
    </row>
    <row r="45" spans="2:3" ht="14.5">
      <c r="B45" s="16" t="s">
        <v>1977</v>
      </c>
      <c r="C45" s="17" t="s">
        <v>2586</v>
      </c>
    </row>
    <row r="46" spans="2:3" ht="14.5">
      <c r="B46" s="16" t="s">
        <v>1978</v>
      </c>
      <c r="C46" s="17" t="s">
        <v>2586</v>
      </c>
    </row>
    <row r="47" spans="2:3" ht="14.5">
      <c r="B47" s="16" t="s">
        <v>1979</v>
      </c>
      <c r="C47" s="17" t="s">
        <v>2586</v>
      </c>
    </row>
    <row r="48" spans="2:3" ht="14.5">
      <c r="B48" s="16" t="s">
        <v>1980</v>
      </c>
      <c r="C48" s="17" t="s">
        <v>2586</v>
      </c>
    </row>
    <row r="49" spans="2:7" ht="14.5">
      <c r="B49" s="16" t="s">
        <v>1981</v>
      </c>
      <c r="C49" s="17" t="s">
        <v>2586</v>
      </c>
    </row>
    <row r="50" spans="2:7" ht="14.5">
      <c r="B50" s="43" t="s">
        <v>1982</v>
      </c>
      <c r="C50" s="45" t="s">
        <v>2586</v>
      </c>
    </row>
    <row r="52" spans="2:7" ht="14.5">
      <c r="B52" s="16" t="s">
        <v>1775</v>
      </c>
      <c r="C52" s="17"/>
      <c r="D52" s="16"/>
    </row>
    <row r="53" spans="2:7" ht="29">
      <c r="B53" s="19" t="s">
        <v>1776</v>
      </c>
      <c r="C53" s="18" t="s">
        <v>1777</v>
      </c>
      <c r="D53" s="19" t="s">
        <v>1778</v>
      </c>
    </row>
    <row r="54" spans="2:7" ht="14.5">
      <c r="B54" s="16" t="s">
        <v>1752</v>
      </c>
      <c r="C54" s="17" t="s">
        <v>1752</v>
      </c>
      <c r="D54" s="16" t="s">
        <v>1752</v>
      </c>
    </row>
    <row r="56" spans="2:7" ht="13">
      <c r="B56" s="20" t="s">
        <v>1779</v>
      </c>
      <c r="C56" s="21">
        <v>45961</v>
      </c>
      <c r="D56" s="22"/>
      <c r="E56" s="23"/>
      <c r="F56" s="24"/>
    </row>
    <row r="57" spans="2:7" ht="13">
      <c r="B57" s="20" t="s">
        <v>1780</v>
      </c>
      <c r="C57" s="25" t="s">
        <v>1781</v>
      </c>
      <c r="D57" s="20" t="s">
        <v>1782</v>
      </c>
      <c r="E57" s="26" t="s">
        <v>1783</v>
      </c>
      <c r="F57" s="27" t="s">
        <v>1784</v>
      </c>
      <c r="G57" s="14"/>
    </row>
    <row r="58" spans="2:7">
      <c r="B58" s="28" t="s">
        <v>1752</v>
      </c>
      <c r="C58" s="29" t="s">
        <v>1752</v>
      </c>
      <c r="D58" s="28" t="s">
        <v>1752</v>
      </c>
      <c r="E58" s="30" t="s">
        <v>1752</v>
      </c>
      <c r="F58" s="31" t="s">
        <v>1752</v>
      </c>
    </row>
    <row r="61" spans="2:7" ht="13">
      <c r="B61" s="2" t="s">
        <v>1785</v>
      </c>
    </row>
    <row r="62" spans="2:7" ht="13">
      <c r="B62" s="2"/>
    </row>
    <row r="63" spans="2:7" ht="13">
      <c r="B63" s="2" t="s">
        <v>1786</v>
      </c>
    </row>
    <row r="64" spans="2:7" ht="13">
      <c r="B64" s="20" t="s">
        <v>1787</v>
      </c>
      <c r="C64" s="25" t="s">
        <v>1788</v>
      </c>
      <c r="D64" s="2"/>
    </row>
    <row r="65" spans="2:7">
      <c r="B65" s="22" t="s">
        <v>1752</v>
      </c>
      <c r="C65" s="32" t="s">
        <v>1752</v>
      </c>
    </row>
    <row r="67" spans="2:7" ht="13">
      <c r="B67" s="20" t="s">
        <v>1789</v>
      </c>
      <c r="C67" s="25" t="s">
        <v>1788</v>
      </c>
    </row>
    <row r="68" spans="2:7">
      <c r="B68" s="22" t="s">
        <v>1752</v>
      </c>
      <c r="C68" s="32" t="s">
        <v>1752</v>
      </c>
    </row>
    <row r="70" spans="2:7" ht="13">
      <c r="B70" s="20" t="s">
        <v>1752</v>
      </c>
      <c r="C70" s="25" t="s">
        <v>1752</v>
      </c>
    </row>
    <row r="71" spans="2:7">
      <c r="B71" s="22" t="s">
        <v>1752</v>
      </c>
      <c r="C71" s="32" t="s">
        <v>1752</v>
      </c>
    </row>
    <row r="73" spans="2:7" ht="13">
      <c r="B73" s="26" t="s">
        <v>1790</v>
      </c>
      <c r="C73" s="25" t="s">
        <v>1791</v>
      </c>
    </row>
    <row r="74" spans="2:7">
      <c r="B74" s="23" t="s">
        <v>1752</v>
      </c>
      <c r="C74" s="32" t="s">
        <v>1752</v>
      </c>
    </row>
    <row r="76" spans="2:7" ht="13">
      <c r="B76" s="20" t="s">
        <v>1792</v>
      </c>
      <c r="C76" s="25" t="s">
        <v>1752</v>
      </c>
    </row>
    <row r="78" spans="2:7" ht="13">
      <c r="B78" s="20" t="s">
        <v>1793</v>
      </c>
      <c r="C78" s="21">
        <v>45961</v>
      </c>
      <c r="D78" s="22"/>
      <c r="E78" s="23"/>
      <c r="F78" s="24"/>
    </row>
    <row r="79" spans="2:7" ht="13">
      <c r="B79" s="20" t="s">
        <v>1780</v>
      </c>
      <c r="C79" s="25" t="s">
        <v>1781</v>
      </c>
      <c r="D79" s="20" t="s">
        <v>1782</v>
      </c>
      <c r="E79" s="26" t="s">
        <v>1783</v>
      </c>
      <c r="F79" s="27" t="s">
        <v>1784</v>
      </c>
      <c r="G79" s="14"/>
    </row>
    <row r="80" spans="2:7">
      <c r="B80" s="28" t="s">
        <v>1752</v>
      </c>
      <c r="C80" s="29" t="s">
        <v>1752</v>
      </c>
      <c r="D80" s="28" t="s">
        <v>1752</v>
      </c>
      <c r="E80" s="30" t="s">
        <v>1752</v>
      </c>
      <c r="F80" s="31" t="s">
        <v>1752</v>
      </c>
    </row>
    <row r="81" spans="2:4" ht="13">
      <c r="B81" s="2" t="s">
        <v>1785</v>
      </c>
    </row>
    <row r="82" spans="2:4" ht="13">
      <c r="B82" s="2"/>
    </row>
    <row r="83" spans="2:4" ht="13">
      <c r="B83" s="2" t="s">
        <v>1786</v>
      </c>
    </row>
    <row r="84" spans="2:4" ht="13">
      <c r="B84" s="20" t="s">
        <v>1787</v>
      </c>
      <c r="C84" s="25" t="s">
        <v>1788</v>
      </c>
      <c r="D84" s="2"/>
    </row>
    <row r="85" spans="2:4">
      <c r="B85" s="22" t="s">
        <v>1752</v>
      </c>
      <c r="C85" s="32" t="s">
        <v>1752</v>
      </c>
    </row>
    <row r="87" spans="2:4" ht="13">
      <c r="B87" s="20" t="s">
        <v>1789</v>
      </c>
      <c r="C87" s="25" t="s">
        <v>1788</v>
      </c>
    </row>
    <row r="88" spans="2:4">
      <c r="B88" s="22" t="s">
        <v>1752</v>
      </c>
      <c r="C88" s="32" t="s">
        <v>1752</v>
      </c>
    </row>
    <row r="90" spans="2:4" ht="13">
      <c r="B90" s="20" t="s">
        <v>1752</v>
      </c>
      <c r="C90" s="25" t="s">
        <v>1752</v>
      </c>
    </row>
    <row r="91" spans="2:4">
      <c r="B91" s="22" t="s">
        <v>1752</v>
      </c>
      <c r="C91" s="32" t="s">
        <v>1752</v>
      </c>
    </row>
    <row r="93" spans="2:4" ht="13">
      <c r="B93" s="26" t="s">
        <v>1790</v>
      </c>
      <c r="C93" s="25" t="s">
        <v>1791</v>
      </c>
    </row>
    <row r="94" spans="2:4">
      <c r="B94" s="23" t="s">
        <v>1752</v>
      </c>
      <c r="C94" s="32" t="s">
        <v>1752</v>
      </c>
    </row>
    <row r="96" spans="2:4" ht="13">
      <c r="B96" s="20" t="s">
        <v>1792</v>
      </c>
      <c r="C96" s="25" t="s">
        <v>1752</v>
      </c>
    </row>
    <row r="99" spans="2:80" ht="13">
      <c r="B99" s="2" t="s">
        <v>1794</v>
      </c>
    </row>
    <row r="101" spans="2:80" ht="13">
      <c r="B101" s="20" t="s">
        <v>1780</v>
      </c>
      <c r="C101" s="25" t="s">
        <v>1795</v>
      </c>
      <c r="D101" s="20" t="s">
        <v>1796</v>
      </c>
      <c r="E101" s="20" t="s">
        <v>1797</v>
      </c>
      <c r="F101" s="14"/>
    </row>
    <row r="102" spans="2:80">
      <c r="B102" s="22" t="s">
        <v>1752</v>
      </c>
      <c r="C102" s="32" t="s">
        <v>1752</v>
      </c>
      <c r="D102" s="22" t="s">
        <v>1752</v>
      </c>
      <c r="E102" s="22" t="s">
        <v>1752</v>
      </c>
    </row>
    <row r="105" spans="2:80" ht="13">
      <c r="B105" s="2" t="s">
        <v>1798</v>
      </c>
      <c r="C105" s="12" t="s">
        <v>1752</v>
      </c>
      <c r="D105" s="2"/>
      <c r="E105" s="2"/>
      <c r="F105" s="14"/>
      <c r="G105" s="14"/>
      <c r="H105" s="14"/>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row>
    <row r="107" spans="2:80" ht="13">
      <c r="B107" s="2" t="s">
        <v>1799</v>
      </c>
    </row>
    <row r="109" spans="2:80" ht="13">
      <c r="B109" s="20" t="s">
        <v>1800</v>
      </c>
      <c r="C109" s="25" t="s">
        <v>1788</v>
      </c>
      <c r="D109" s="2"/>
    </row>
    <row r="110" spans="2:80">
      <c r="B110" s="22" t="s">
        <v>1752</v>
      </c>
      <c r="C110" s="32" t="s">
        <v>1752</v>
      </c>
    </row>
    <row r="113" spans="2:80" ht="13">
      <c r="B113" s="20" t="s">
        <v>1801</v>
      </c>
      <c r="C113" s="25" t="s">
        <v>1802</v>
      </c>
      <c r="D113" s="2"/>
    </row>
    <row r="114" spans="2:80">
      <c r="B114" s="22" t="s">
        <v>1752</v>
      </c>
      <c r="C114" s="32" t="s">
        <v>1752</v>
      </c>
    </row>
    <row r="117" spans="2:80" ht="13">
      <c r="B117" s="2" t="s">
        <v>1803</v>
      </c>
    </row>
    <row r="120" spans="2:80" ht="13">
      <c r="B120" s="2" t="s">
        <v>1804</v>
      </c>
    </row>
    <row r="122" spans="2:80" ht="13">
      <c r="B122" s="20" t="s">
        <v>1780</v>
      </c>
      <c r="C122" s="25" t="s">
        <v>1805</v>
      </c>
      <c r="D122" s="20" t="s">
        <v>1795</v>
      </c>
      <c r="E122" s="20" t="s">
        <v>1796</v>
      </c>
      <c r="F122" s="27" t="s">
        <v>1797</v>
      </c>
      <c r="G122" s="14"/>
    </row>
    <row r="123" spans="2:80">
      <c r="B123" s="22" t="s">
        <v>1752</v>
      </c>
      <c r="C123" s="32" t="s">
        <v>1752</v>
      </c>
      <c r="D123" s="22" t="s">
        <v>1752</v>
      </c>
      <c r="E123" s="22" t="s">
        <v>1752</v>
      </c>
      <c r="F123" s="33" t="s">
        <v>1752</v>
      </c>
    </row>
    <row r="126" spans="2:80" ht="13">
      <c r="B126" s="2" t="s">
        <v>1798</v>
      </c>
      <c r="C126" s="12" t="s">
        <v>1752</v>
      </c>
      <c r="D126" s="2"/>
      <c r="E126" s="2"/>
      <c r="F126" s="14"/>
      <c r="G126" s="14"/>
      <c r="H126" s="14"/>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row>
    <row r="128" spans="2:80" ht="13">
      <c r="B128" s="2" t="s">
        <v>1799</v>
      </c>
    </row>
    <row r="130" spans="2:7" ht="13">
      <c r="B130" s="20" t="s">
        <v>1800</v>
      </c>
      <c r="C130" s="25" t="s">
        <v>1788</v>
      </c>
      <c r="D130" s="2"/>
    </row>
    <row r="131" spans="2:7">
      <c r="B131" s="22" t="s">
        <v>1752</v>
      </c>
      <c r="C131" s="32" t="s">
        <v>1752</v>
      </c>
    </row>
    <row r="134" spans="2:7" ht="13">
      <c r="B134" s="20" t="s">
        <v>1801</v>
      </c>
      <c r="C134" s="25" t="s">
        <v>1802</v>
      </c>
      <c r="D134" s="2"/>
    </row>
    <row r="135" spans="2:7">
      <c r="B135" s="22" t="s">
        <v>1752</v>
      </c>
      <c r="C135" s="32" t="s">
        <v>1752</v>
      </c>
    </row>
    <row r="138" spans="2:7" ht="13">
      <c r="B138" s="2" t="s">
        <v>1803</v>
      </c>
    </row>
    <row r="141" spans="2:7" ht="13">
      <c r="B141" s="2" t="s">
        <v>1806</v>
      </c>
    </row>
    <row r="142" spans="2:7" ht="13">
      <c r="B142" s="20" t="s">
        <v>1780</v>
      </c>
      <c r="C142" s="25" t="s">
        <v>1807</v>
      </c>
      <c r="D142" s="20" t="s">
        <v>1808</v>
      </c>
      <c r="E142" s="20" t="s">
        <v>1809</v>
      </c>
      <c r="F142" s="27" t="s">
        <v>1810</v>
      </c>
      <c r="G142" s="14"/>
    </row>
    <row r="143" spans="2:7">
      <c r="B143" s="22" t="s">
        <v>1752</v>
      </c>
      <c r="C143" s="32" t="s">
        <v>1752</v>
      </c>
      <c r="D143" s="22" t="s">
        <v>1752</v>
      </c>
      <c r="E143" s="22" t="s">
        <v>1752</v>
      </c>
      <c r="F143" s="33" t="s">
        <v>1752</v>
      </c>
    </row>
    <row r="144" spans="2:7">
      <c r="B144" s="1" t="s">
        <v>1811</v>
      </c>
    </row>
  </sheetData>
  <mergeCells count="3">
    <mergeCell ref="B1:E1"/>
    <mergeCell ref="C3:C7"/>
    <mergeCell ref="D3:D7"/>
  </mergeCells>
  <phoneticPr fontId="0" type="noConversion"/>
  <hyperlinks>
    <hyperlink ref="A1" location="Index!A1" display="Index" xr:uid="{870F51BB-A198-4E0E-8BAF-23773EE70197}"/>
  </hyperlinks>
  <pageMargins left="0.7" right="0.7" top="0.75" bottom="0.75" header="0.3" footer="0.3"/>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07C41-9ABA-4DA1-B72D-89AAEA9B1250}">
  <sheetPr codeName="Sheet19"/>
  <dimension ref="A1:CB188"/>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bestFit="1" customWidth="1"/>
    <col min="6" max="6" width="29" style="4" bestFit="1" customWidth="1"/>
    <col min="7" max="7" width="18.1796875" style="4" bestFit="1" customWidth="1"/>
    <col min="8" max="8" width="9.1796875" style="4"/>
    <col min="9" max="16384" width="9.1796875" style="1"/>
  </cols>
  <sheetData>
    <row r="1" spans="1:9" ht="13">
      <c r="A1" s="3" t="s">
        <v>1578</v>
      </c>
      <c r="B1" s="226" t="s">
        <v>1687</v>
      </c>
      <c r="C1" s="226"/>
      <c r="D1" s="226"/>
      <c r="E1" s="226"/>
    </row>
    <row r="3" spans="1:9" ht="14.5">
      <c r="B3" s="5" t="s">
        <v>2390</v>
      </c>
      <c r="C3" s="227"/>
      <c r="D3" s="228"/>
    </row>
    <row r="4" spans="1:9" ht="14.5">
      <c r="B4" s="35" t="s">
        <v>2391</v>
      </c>
      <c r="C4" s="227"/>
      <c r="D4" s="228"/>
    </row>
    <row r="5" spans="1:9" ht="14.5">
      <c r="B5" s="5"/>
      <c r="C5" s="227"/>
      <c r="D5" s="228"/>
    </row>
    <row r="6" spans="1:9" ht="14.5">
      <c r="B6" s="35" t="s">
        <v>1720</v>
      </c>
      <c r="C6" s="227"/>
      <c r="D6" s="228"/>
    </row>
    <row r="7" spans="1:9" ht="14.5">
      <c r="B7" s="7" t="s">
        <v>1311</v>
      </c>
      <c r="C7" s="227"/>
      <c r="D7" s="228"/>
    </row>
    <row r="8" spans="1:9" ht="29">
      <c r="B8" s="7" t="s">
        <v>2392</v>
      </c>
      <c r="C8" s="227"/>
      <c r="D8" s="228"/>
    </row>
    <row r="9" spans="1:9" ht="15" customHeight="1">
      <c r="B9" s="7" t="s">
        <v>1723</v>
      </c>
      <c r="C9" s="8" t="s">
        <v>1724</v>
      </c>
      <c r="D9" s="8" t="s">
        <v>1725</v>
      </c>
    </row>
    <row r="10" spans="1:9" ht="15" customHeight="1">
      <c r="B10" s="209"/>
    </row>
    <row r="11" spans="1:9">
      <c r="B11" s="1" t="s">
        <v>1738</v>
      </c>
    </row>
    <row r="13" spans="1:9" ht="13">
      <c r="B13" s="10" t="s">
        <v>1726</v>
      </c>
      <c r="C13" s="11" t="s">
        <v>1727</v>
      </c>
      <c r="D13" s="10" t="s">
        <v>1728</v>
      </c>
      <c r="E13" s="10" t="s">
        <v>1729</v>
      </c>
      <c r="F13" s="13" t="s">
        <v>1739</v>
      </c>
      <c r="G13" s="13" t="s">
        <v>1740</v>
      </c>
      <c r="H13" s="13" t="s">
        <v>1741</v>
      </c>
      <c r="I13" s="2" t="s">
        <v>1742</v>
      </c>
    </row>
    <row r="14" spans="1:9" ht="13">
      <c r="B14" s="2" t="s">
        <v>1743</v>
      </c>
    </row>
    <row r="15" spans="1:9" ht="13">
      <c r="B15" s="2" t="s">
        <v>1731</v>
      </c>
    </row>
    <row r="16" spans="1:9">
      <c r="B16" s="1" t="s">
        <v>3109</v>
      </c>
      <c r="C16" s="9" t="s">
        <v>1732</v>
      </c>
      <c r="D16" s="1" t="s">
        <v>2013</v>
      </c>
      <c r="E16" s="1" t="s">
        <v>2014</v>
      </c>
      <c r="F16" s="4">
        <v>10076</v>
      </c>
      <c r="G16" s="4">
        <v>471.54</v>
      </c>
      <c r="H16" s="4">
        <v>3.81</v>
      </c>
    </row>
    <row r="17" spans="2:8">
      <c r="B17" s="1" t="s">
        <v>3273</v>
      </c>
      <c r="C17" s="9" t="s">
        <v>1732</v>
      </c>
      <c r="D17" s="1" t="s">
        <v>2032</v>
      </c>
      <c r="E17" s="1" t="s">
        <v>2385</v>
      </c>
      <c r="F17" s="4">
        <v>6741</v>
      </c>
      <c r="G17" s="4">
        <v>454.21</v>
      </c>
      <c r="H17" s="4">
        <v>3.67</v>
      </c>
    </row>
    <row r="18" spans="2:8">
      <c r="B18" s="1" t="s">
        <v>3185</v>
      </c>
      <c r="C18" s="9" t="s">
        <v>1732</v>
      </c>
      <c r="D18" s="1" t="s">
        <v>2250</v>
      </c>
      <c r="E18" s="1" t="s">
        <v>2251</v>
      </c>
      <c r="F18" s="4">
        <v>90039</v>
      </c>
      <c r="G18" s="4">
        <v>444.39</v>
      </c>
      <c r="H18" s="4">
        <v>3.59</v>
      </c>
    </row>
    <row r="19" spans="2:8">
      <c r="B19" s="1" t="s">
        <v>3313</v>
      </c>
      <c r="C19" s="9" t="s">
        <v>1732</v>
      </c>
      <c r="D19" s="1" t="s">
        <v>2006</v>
      </c>
      <c r="E19" s="1" t="s">
        <v>1000</v>
      </c>
      <c r="F19" s="4">
        <v>12458</v>
      </c>
      <c r="G19" s="4">
        <v>437.11</v>
      </c>
      <c r="H19" s="4">
        <v>3.53</v>
      </c>
    </row>
    <row r="20" spans="2:8">
      <c r="B20" s="1" t="s">
        <v>3326</v>
      </c>
      <c r="C20" s="9" t="s">
        <v>1732</v>
      </c>
      <c r="D20" s="1" t="s">
        <v>2001</v>
      </c>
      <c r="E20" s="1" t="s">
        <v>1044</v>
      </c>
      <c r="F20" s="4">
        <v>22369</v>
      </c>
      <c r="G20" s="4">
        <v>379.56</v>
      </c>
      <c r="H20" s="4">
        <v>3.07</v>
      </c>
    </row>
    <row r="21" spans="2:8">
      <c r="B21" s="1" t="s">
        <v>3104</v>
      </c>
      <c r="C21" s="9" t="s">
        <v>1732</v>
      </c>
      <c r="D21" s="1" t="s">
        <v>1997</v>
      </c>
      <c r="E21" s="1" t="s">
        <v>1998</v>
      </c>
      <c r="F21" s="4">
        <v>102879</v>
      </c>
      <c r="G21" s="4">
        <v>367.07</v>
      </c>
      <c r="H21" s="4">
        <v>2.97</v>
      </c>
    </row>
    <row r="22" spans="2:8">
      <c r="B22" s="1" t="s">
        <v>3327</v>
      </c>
      <c r="C22" s="9" t="s">
        <v>1732</v>
      </c>
      <c r="D22" s="1" t="s">
        <v>2055</v>
      </c>
      <c r="E22" s="1" t="s">
        <v>1045</v>
      </c>
      <c r="F22" s="4">
        <v>6259</v>
      </c>
      <c r="G22" s="4">
        <v>365.31</v>
      </c>
      <c r="H22" s="4">
        <v>2.95</v>
      </c>
    </row>
    <row r="23" spans="2:8">
      <c r="B23" s="1" t="s">
        <v>3198</v>
      </c>
      <c r="C23" s="9" t="s">
        <v>1732</v>
      </c>
      <c r="D23" s="1" t="s">
        <v>2017</v>
      </c>
      <c r="E23" s="1" t="s">
        <v>2267</v>
      </c>
      <c r="F23" s="4">
        <v>89128</v>
      </c>
      <c r="G23" s="4">
        <v>360.88</v>
      </c>
      <c r="H23" s="4">
        <v>2.92</v>
      </c>
    </row>
    <row r="24" spans="2:8">
      <c r="B24" s="1" t="s">
        <v>3230</v>
      </c>
      <c r="C24" s="9" t="s">
        <v>1732</v>
      </c>
      <c r="D24" s="1" t="s">
        <v>2058</v>
      </c>
      <c r="E24" s="1" t="s">
        <v>2323</v>
      </c>
      <c r="F24" s="4">
        <v>46619</v>
      </c>
      <c r="G24" s="4">
        <v>345.82</v>
      </c>
      <c r="H24" s="4">
        <v>2.8</v>
      </c>
    </row>
    <row r="25" spans="2:8">
      <c r="B25" s="1" t="s">
        <v>3328</v>
      </c>
      <c r="C25" s="9" t="s">
        <v>1732</v>
      </c>
      <c r="D25" s="1" t="s">
        <v>2004</v>
      </c>
      <c r="E25" s="1" t="s">
        <v>1046</v>
      </c>
      <c r="F25" s="4">
        <v>71908</v>
      </c>
      <c r="G25" s="4">
        <v>337.72</v>
      </c>
      <c r="H25" s="4">
        <v>2.73</v>
      </c>
    </row>
    <row r="26" spans="2:8">
      <c r="B26" s="1" t="s">
        <v>3190</v>
      </c>
      <c r="C26" s="9" t="s">
        <v>1732</v>
      </c>
      <c r="D26" s="1" t="s">
        <v>2017</v>
      </c>
      <c r="E26" s="1" t="s">
        <v>2257</v>
      </c>
      <c r="F26" s="4">
        <v>208902</v>
      </c>
      <c r="G26" s="4">
        <v>329.75</v>
      </c>
      <c r="H26" s="4">
        <v>2.67</v>
      </c>
    </row>
    <row r="27" spans="2:8">
      <c r="B27" s="1" t="s">
        <v>3205</v>
      </c>
      <c r="C27" s="9" t="s">
        <v>1732</v>
      </c>
      <c r="D27" s="1" t="s">
        <v>1997</v>
      </c>
      <c r="E27" s="1" t="s">
        <v>2276</v>
      </c>
      <c r="F27" s="4">
        <v>198315</v>
      </c>
      <c r="G27" s="4">
        <v>329</v>
      </c>
      <c r="H27" s="4">
        <v>2.66</v>
      </c>
    </row>
    <row r="28" spans="2:8">
      <c r="B28" s="1" t="s">
        <v>3329</v>
      </c>
      <c r="C28" s="9" t="s">
        <v>1732</v>
      </c>
      <c r="D28" s="1" t="s">
        <v>2015</v>
      </c>
      <c r="E28" s="1" t="s">
        <v>1047</v>
      </c>
      <c r="F28" s="4">
        <v>7812</v>
      </c>
      <c r="G28" s="4">
        <v>324.47000000000003</v>
      </c>
      <c r="H28" s="4">
        <v>2.62</v>
      </c>
    </row>
    <row r="29" spans="2:8">
      <c r="B29" s="1" t="s">
        <v>3123</v>
      </c>
      <c r="C29" s="9" t="s">
        <v>1732</v>
      </c>
      <c r="D29" s="1" t="s">
        <v>2001</v>
      </c>
      <c r="E29" s="1" t="s">
        <v>2045</v>
      </c>
      <c r="F29" s="4">
        <v>77282</v>
      </c>
      <c r="G29" s="4">
        <v>311.64</v>
      </c>
      <c r="H29" s="4">
        <v>2.52</v>
      </c>
    </row>
    <row r="30" spans="2:8">
      <c r="B30" s="1" t="s">
        <v>3330</v>
      </c>
      <c r="C30" s="9" t="s">
        <v>1732</v>
      </c>
      <c r="D30" s="1" t="s">
        <v>2015</v>
      </c>
      <c r="E30" s="1" t="s">
        <v>1048</v>
      </c>
      <c r="F30" s="4">
        <v>20630</v>
      </c>
      <c r="G30" s="4">
        <v>284.33999999999997</v>
      </c>
      <c r="H30" s="4">
        <v>2.2999999999999998</v>
      </c>
    </row>
    <row r="31" spans="2:8">
      <c r="B31" s="1" t="s">
        <v>3331</v>
      </c>
      <c r="C31" s="9" t="s">
        <v>1732</v>
      </c>
      <c r="D31" s="1" t="s">
        <v>2001</v>
      </c>
      <c r="E31" s="1" t="s">
        <v>1049</v>
      </c>
      <c r="F31" s="4">
        <v>2298</v>
      </c>
      <c r="G31" s="4">
        <v>282.72000000000003</v>
      </c>
      <c r="H31" s="4">
        <v>2.29</v>
      </c>
    </row>
    <row r="32" spans="2:8">
      <c r="B32" s="1" t="s">
        <v>3332</v>
      </c>
      <c r="C32" s="9" t="s">
        <v>1732</v>
      </c>
      <c r="D32" s="1" t="s">
        <v>2009</v>
      </c>
      <c r="E32" s="1" t="s">
        <v>1050</v>
      </c>
      <c r="F32" s="4">
        <v>4921</v>
      </c>
      <c r="G32" s="4">
        <v>279.73</v>
      </c>
      <c r="H32" s="4">
        <v>2.2599999999999998</v>
      </c>
    </row>
    <row r="33" spans="2:8">
      <c r="B33" s="1" t="s">
        <v>2204</v>
      </c>
      <c r="C33" s="9" t="s">
        <v>1732</v>
      </c>
      <c r="D33" s="1" t="s">
        <v>1992</v>
      </c>
      <c r="E33" s="1" t="s">
        <v>2205</v>
      </c>
      <c r="F33" s="4">
        <v>97982</v>
      </c>
      <c r="G33" s="4">
        <v>272.77999999999997</v>
      </c>
      <c r="H33" s="4">
        <v>2.21</v>
      </c>
    </row>
    <row r="34" spans="2:8">
      <c r="B34" s="1" t="s">
        <v>3333</v>
      </c>
      <c r="C34" s="9" t="s">
        <v>1732</v>
      </c>
      <c r="D34" s="1" t="s">
        <v>2292</v>
      </c>
      <c r="E34" s="1" t="s">
        <v>1051</v>
      </c>
      <c r="F34" s="4">
        <v>36434</v>
      </c>
      <c r="G34" s="4">
        <v>268.39</v>
      </c>
      <c r="H34" s="4">
        <v>2.17</v>
      </c>
    </row>
    <row r="35" spans="2:8">
      <c r="B35" s="1" t="s">
        <v>3334</v>
      </c>
      <c r="C35" s="9" t="s">
        <v>1732</v>
      </c>
      <c r="D35" s="1" t="s">
        <v>2181</v>
      </c>
      <c r="E35" s="1" t="s">
        <v>1052</v>
      </c>
      <c r="F35" s="4">
        <v>143167</v>
      </c>
      <c r="G35" s="4">
        <v>261.64999999999998</v>
      </c>
      <c r="H35" s="4">
        <v>2.12</v>
      </c>
    </row>
    <row r="36" spans="2:8">
      <c r="B36" s="1" t="s">
        <v>3317</v>
      </c>
      <c r="C36" s="9" t="s">
        <v>1732</v>
      </c>
      <c r="D36" s="1" t="s">
        <v>2098</v>
      </c>
      <c r="E36" s="1" t="s">
        <v>1018</v>
      </c>
      <c r="F36" s="4">
        <v>34048</v>
      </c>
      <c r="G36" s="4">
        <v>257.49</v>
      </c>
      <c r="H36" s="4">
        <v>2.08</v>
      </c>
    </row>
    <row r="37" spans="2:8">
      <c r="B37" s="1" t="s">
        <v>3335</v>
      </c>
      <c r="C37" s="9" t="s">
        <v>1732</v>
      </c>
      <c r="D37" s="1" t="s">
        <v>2206</v>
      </c>
      <c r="E37" s="1" t="s">
        <v>1053</v>
      </c>
      <c r="F37" s="4">
        <v>12810</v>
      </c>
      <c r="G37" s="4">
        <v>255.39</v>
      </c>
      <c r="H37" s="4">
        <v>2.0699999999999998</v>
      </c>
    </row>
    <row r="38" spans="2:8">
      <c r="B38" s="1" t="s">
        <v>3336</v>
      </c>
      <c r="C38" s="9" t="s">
        <v>1732</v>
      </c>
      <c r="D38" s="1" t="s">
        <v>2001</v>
      </c>
      <c r="E38" s="1" t="s">
        <v>1054</v>
      </c>
      <c r="F38" s="4">
        <v>66293</v>
      </c>
      <c r="G38" s="4">
        <v>248.5</v>
      </c>
      <c r="H38" s="4">
        <v>2.0099999999999998</v>
      </c>
    </row>
    <row r="39" spans="2:8">
      <c r="B39" s="1" t="s">
        <v>3337</v>
      </c>
      <c r="C39" s="9" t="s">
        <v>1732</v>
      </c>
      <c r="D39" s="1" t="s">
        <v>2024</v>
      </c>
      <c r="E39" s="1" t="s">
        <v>1055</v>
      </c>
      <c r="F39" s="4">
        <v>235661</v>
      </c>
      <c r="G39" s="4">
        <v>248.36</v>
      </c>
      <c r="H39" s="4">
        <v>2.0099999999999998</v>
      </c>
    </row>
    <row r="40" spans="2:8">
      <c r="B40" s="1" t="s">
        <v>1056</v>
      </c>
      <c r="C40" s="9" t="s">
        <v>1732</v>
      </c>
      <c r="D40" s="1" t="s">
        <v>1992</v>
      </c>
      <c r="E40" s="1" t="s">
        <v>1057</v>
      </c>
      <c r="F40" s="4">
        <v>178942</v>
      </c>
      <c r="G40" s="4">
        <v>245.13</v>
      </c>
      <c r="H40" s="4">
        <v>1.98</v>
      </c>
    </row>
    <row r="41" spans="2:8">
      <c r="B41" s="1" t="s">
        <v>3338</v>
      </c>
      <c r="C41" s="9" t="s">
        <v>1732</v>
      </c>
      <c r="D41" s="1" t="s">
        <v>1058</v>
      </c>
      <c r="E41" s="1" t="s">
        <v>1059</v>
      </c>
      <c r="F41" s="4">
        <v>21350</v>
      </c>
      <c r="G41" s="4">
        <v>238.82</v>
      </c>
      <c r="H41" s="4">
        <v>1.93</v>
      </c>
    </row>
    <row r="42" spans="2:8">
      <c r="B42" s="1" t="s">
        <v>3339</v>
      </c>
      <c r="C42" s="9" t="s">
        <v>1732</v>
      </c>
      <c r="D42" s="1" t="s">
        <v>2081</v>
      </c>
      <c r="E42" s="1" t="s">
        <v>1060</v>
      </c>
      <c r="F42" s="4">
        <v>16475</v>
      </c>
      <c r="G42" s="4">
        <v>238</v>
      </c>
      <c r="H42" s="4">
        <v>1.92</v>
      </c>
    </row>
    <row r="43" spans="2:8">
      <c r="B43" s="1" t="s">
        <v>1061</v>
      </c>
      <c r="C43" s="9" t="s">
        <v>1732</v>
      </c>
      <c r="D43" s="1" t="s">
        <v>1992</v>
      </c>
      <c r="E43" s="1" t="s">
        <v>1062</v>
      </c>
      <c r="F43" s="4">
        <v>183008</v>
      </c>
      <c r="G43" s="4">
        <v>224.9</v>
      </c>
      <c r="H43" s="4">
        <v>1.82</v>
      </c>
    </row>
    <row r="44" spans="2:8">
      <c r="B44" s="1" t="s">
        <v>2779</v>
      </c>
      <c r="C44" s="9" t="s">
        <v>1732</v>
      </c>
      <c r="D44" s="1" t="s">
        <v>2004</v>
      </c>
      <c r="E44" s="1" t="s">
        <v>2200</v>
      </c>
      <c r="F44" s="4">
        <v>15675</v>
      </c>
      <c r="G44" s="4">
        <v>224.37</v>
      </c>
      <c r="H44" s="4">
        <v>1.81</v>
      </c>
    </row>
    <row r="45" spans="2:8">
      <c r="B45" s="1" t="s">
        <v>3188</v>
      </c>
      <c r="C45" s="9" t="s">
        <v>1732</v>
      </c>
      <c r="D45" s="1" t="s">
        <v>2252</v>
      </c>
      <c r="E45" s="1" t="s">
        <v>2255</v>
      </c>
      <c r="F45" s="4">
        <v>19837</v>
      </c>
      <c r="G45" s="4">
        <v>211.62</v>
      </c>
      <c r="H45" s="4">
        <v>1.71</v>
      </c>
    </row>
    <row r="46" spans="2:8">
      <c r="B46" s="1" t="s">
        <v>3204</v>
      </c>
      <c r="C46" s="9" t="s">
        <v>1732</v>
      </c>
      <c r="D46" s="1" t="s">
        <v>2040</v>
      </c>
      <c r="E46" s="1" t="s">
        <v>2275</v>
      </c>
      <c r="F46" s="4">
        <v>709</v>
      </c>
      <c r="G46" s="4">
        <v>200.72</v>
      </c>
      <c r="H46" s="4">
        <v>1.62</v>
      </c>
    </row>
    <row r="47" spans="2:8">
      <c r="B47" s="1" t="s">
        <v>2770</v>
      </c>
      <c r="C47" s="9" t="s">
        <v>1732</v>
      </c>
      <c r="D47" s="1" t="s">
        <v>2060</v>
      </c>
      <c r="E47" s="1" t="s">
        <v>2198</v>
      </c>
      <c r="F47" s="4">
        <v>13381</v>
      </c>
      <c r="G47" s="4">
        <v>199.9</v>
      </c>
      <c r="H47" s="4">
        <v>1.62</v>
      </c>
    </row>
    <row r="48" spans="2:8">
      <c r="B48" s="1" t="s">
        <v>3340</v>
      </c>
      <c r="C48" s="9" t="s">
        <v>1732</v>
      </c>
      <c r="D48" s="1" t="s">
        <v>2032</v>
      </c>
      <c r="E48" s="1" t="s">
        <v>1063</v>
      </c>
      <c r="F48" s="4">
        <v>5551</v>
      </c>
      <c r="G48" s="4">
        <v>197.62</v>
      </c>
      <c r="H48" s="4">
        <v>1.6</v>
      </c>
    </row>
    <row r="49" spans="2:8">
      <c r="B49" s="1" t="s">
        <v>3184</v>
      </c>
      <c r="C49" s="9" t="s">
        <v>1732</v>
      </c>
      <c r="D49" s="1" t="s">
        <v>2040</v>
      </c>
      <c r="E49" s="1" t="s">
        <v>2249</v>
      </c>
      <c r="F49" s="4">
        <v>33218</v>
      </c>
      <c r="G49" s="4">
        <v>187.81</v>
      </c>
      <c r="H49" s="4">
        <v>1.52</v>
      </c>
    </row>
    <row r="50" spans="2:8">
      <c r="B50" s="1" t="s">
        <v>3341</v>
      </c>
      <c r="C50" s="9" t="s">
        <v>1732</v>
      </c>
      <c r="D50" s="1" t="s">
        <v>2017</v>
      </c>
      <c r="E50" s="1" t="s">
        <v>1064</v>
      </c>
      <c r="F50" s="4">
        <v>16248</v>
      </c>
      <c r="G50" s="4">
        <v>185.23</v>
      </c>
      <c r="H50" s="4">
        <v>1.5</v>
      </c>
    </row>
    <row r="51" spans="2:8">
      <c r="B51" s="1" t="s">
        <v>3342</v>
      </c>
      <c r="C51" s="9" t="s">
        <v>1732</v>
      </c>
      <c r="D51" s="1" t="s">
        <v>2006</v>
      </c>
      <c r="E51" s="1" t="s">
        <v>1065</v>
      </c>
      <c r="F51" s="4">
        <v>7568</v>
      </c>
      <c r="G51" s="4">
        <v>184.56</v>
      </c>
      <c r="H51" s="4">
        <v>1.49</v>
      </c>
    </row>
    <row r="52" spans="2:8">
      <c r="B52" s="1" t="s">
        <v>3194</v>
      </c>
      <c r="C52" s="9" t="s">
        <v>1732</v>
      </c>
      <c r="D52" s="1" t="s">
        <v>2017</v>
      </c>
      <c r="E52" s="1" t="s">
        <v>2261</v>
      </c>
      <c r="F52" s="4">
        <v>18412</v>
      </c>
      <c r="G52" s="4">
        <v>181.58</v>
      </c>
      <c r="H52" s="4">
        <v>1.47</v>
      </c>
    </row>
    <row r="53" spans="2:8">
      <c r="B53" s="1" t="s">
        <v>2749</v>
      </c>
      <c r="C53" s="9" t="s">
        <v>1732</v>
      </c>
      <c r="D53" s="1" t="s">
        <v>2081</v>
      </c>
      <c r="E53" s="1" t="s">
        <v>2176</v>
      </c>
      <c r="F53" s="4">
        <v>1292</v>
      </c>
      <c r="G53" s="4">
        <v>179.3</v>
      </c>
      <c r="H53" s="4">
        <v>1.45</v>
      </c>
    </row>
    <row r="54" spans="2:8">
      <c r="B54" s="1" t="s">
        <v>3318</v>
      </c>
      <c r="C54" s="9" t="s">
        <v>1732</v>
      </c>
      <c r="D54" s="1" t="s">
        <v>2098</v>
      </c>
      <c r="E54" s="1" t="s">
        <v>1019</v>
      </c>
      <c r="F54" s="4">
        <v>14911</v>
      </c>
      <c r="G54" s="4">
        <v>178.62</v>
      </c>
      <c r="H54" s="4">
        <v>1.44</v>
      </c>
    </row>
    <row r="55" spans="2:8">
      <c r="B55" s="1" t="s">
        <v>3312</v>
      </c>
      <c r="C55" s="9" t="s">
        <v>1732</v>
      </c>
      <c r="D55" s="1" t="s">
        <v>2024</v>
      </c>
      <c r="E55" s="1" t="s">
        <v>999</v>
      </c>
      <c r="F55" s="4">
        <v>460</v>
      </c>
      <c r="G55" s="4">
        <v>171.33</v>
      </c>
      <c r="H55" s="4">
        <v>1.39</v>
      </c>
    </row>
    <row r="56" spans="2:8">
      <c r="B56" s="1" t="s">
        <v>3343</v>
      </c>
      <c r="C56" s="9" t="s">
        <v>1732</v>
      </c>
      <c r="D56" s="1" t="s">
        <v>2017</v>
      </c>
      <c r="E56" s="1" t="s">
        <v>1066</v>
      </c>
      <c r="F56" s="4">
        <v>28419</v>
      </c>
      <c r="G56" s="4">
        <v>149.9</v>
      </c>
      <c r="H56" s="4">
        <v>1.21</v>
      </c>
    </row>
    <row r="57" spans="2:8">
      <c r="B57" s="1" t="s">
        <v>3099</v>
      </c>
      <c r="C57" s="9" t="s">
        <v>1732</v>
      </c>
      <c r="D57" s="1" t="s">
        <v>2292</v>
      </c>
      <c r="E57" s="1" t="s">
        <v>1067</v>
      </c>
      <c r="F57" s="4">
        <v>4694</v>
      </c>
      <c r="G57" s="4">
        <v>149.53</v>
      </c>
      <c r="H57" s="4">
        <v>1.21</v>
      </c>
    </row>
    <row r="58" spans="2:8">
      <c r="B58" s="1" t="s">
        <v>3344</v>
      </c>
      <c r="C58" s="9" t="s">
        <v>1732</v>
      </c>
      <c r="D58" s="1" t="s">
        <v>2292</v>
      </c>
      <c r="E58" s="1" t="s">
        <v>1068</v>
      </c>
      <c r="F58" s="4">
        <v>2783</v>
      </c>
      <c r="G58" s="4">
        <v>145.27000000000001</v>
      </c>
      <c r="H58" s="4">
        <v>1.17</v>
      </c>
    </row>
    <row r="59" spans="2:8">
      <c r="B59" s="1" t="s">
        <v>3345</v>
      </c>
      <c r="C59" s="9" t="s">
        <v>1732</v>
      </c>
      <c r="D59" s="1" t="s">
        <v>2292</v>
      </c>
      <c r="E59" s="1" t="s">
        <v>1069</v>
      </c>
      <c r="F59" s="4">
        <v>4690</v>
      </c>
      <c r="G59" s="4">
        <v>145.22</v>
      </c>
      <c r="H59" s="4">
        <v>1.17</v>
      </c>
    </row>
    <row r="60" spans="2:8">
      <c r="B60" s="1" t="s">
        <v>3346</v>
      </c>
      <c r="C60" s="9" t="s">
        <v>1732</v>
      </c>
      <c r="D60" s="1" t="s">
        <v>2032</v>
      </c>
      <c r="E60" s="1" t="s">
        <v>1070</v>
      </c>
      <c r="F60" s="4">
        <v>13257</v>
      </c>
      <c r="G60" s="4">
        <v>129.18</v>
      </c>
      <c r="H60" s="4">
        <v>1.04</v>
      </c>
    </row>
    <row r="61" spans="2:8">
      <c r="B61" s="1" t="s">
        <v>3347</v>
      </c>
      <c r="C61" s="9" t="s">
        <v>1732</v>
      </c>
      <c r="D61" s="1" t="s">
        <v>2001</v>
      </c>
      <c r="E61" s="1" t="s">
        <v>1071</v>
      </c>
      <c r="F61" s="4">
        <v>94835</v>
      </c>
      <c r="G61" s="4">
        <v>116.94</v>
      </c>
      <c r="H61" s="4">
        <v>0.95</v>
      </c>
    </row>
    <row r="62" spans="2:8">
      <c r="B62" s="1" t="s">
        <v>1005</v>
      </c>
      <c r="C62" s="9" t="s">
        <v>1732</v>
      </c>
      <c r="D62" s="1" t="s">
        <v>2122</v>
      </c>
      <c r="E62" s="1" t="s">
        <v>1006</v>
      </c>
      <c r="F62" s="4">
        <v>4032</v>
      </c>
      <c r="G62" s="4">
        <v>110.03</v>
      </c>
      <c r="H62" s="4">
        <v>0.89</v>
      </c>
    </row>
    <row r="63" spans="2:8">
      <c r="B63" s="1" t="s">
        <v>3348</v>
      </c>
      <c r="C63" s="9" t="s">
        <v>1732</v>
      </c>
      <c r="D63" s="1" t="s">
        <v>2277</v>
      </c>
      <c r="E63" s="1" t="s">
        <v>1072</v>
      </c>
      <c r="F63" s="4">
        <v>23008</v>
      </c>
      <c r="G63" s="4">
        <v>109.63</v>
      </c>
      <c r="H63" s="4">
        <v>0.89</v>
      </c>
    </row>
    <row r="64" spans="2:8">
      <c r="B64" s="1" t="s">
        <v>1073</v>
      </c>
      <c r="C64" s="9" t="s">
        <v>1732</v>
      </c>
      <c r="D64" s="1" t="s">
        <v>2206</v>
      </c>
      <c r="E64" s="1" t="s">
        <v>1074</v>
      </c>
      <c r="F64" s="4">
        <v>11782</v>
      </c>
      <c r="G64" s="4">
        <v>105.41</v>
      </c>
      <c r="H64" s="4">
        <v>0.85</v>
      </c>
    </row>
    <row r="65" spans="2:8">
      <c r="B65" s="1" t="s">
        <v>1075</v>
      </c>
      <c r="C65" s="9" t="s">
        <v>1732</v>
      </c>
      <c r="D65" s="1" t="s">
        <v>2001</v>
      </c>
      <c r="E65" s="1" t="s">
        <v>1076</v>
      </c>
      <c r="F65" s="4">
        <v>49430</v>
      </c>
      <c r="G65" s="4">
        <v>54.48</v>
      </c>
      <c r="H65" s="4">
        <v>0.44</v>
      </c>
    </row>
    <row r="66" spans="2:8" ht="13">
      <c r="B66" s="2" t="s">
        <v>1744</v>
      </c>
      <c r="C66" s="12"/>
      <c r="D66" s="2"/>
      <c r="E66" s="2"/>
      <c r="F66" s="14"/>
      <c r="G66" s="14">
        <f>SUM(G13:G65)</f>
        <v>12382.920000000002</v>
      </c>
      <c r="H66" s="14">
        <f>SUM(H13:H65)</f>
        <v>100.11999999999999</v>
      </c>
    </row>
    <row r="67" spans="2:8" ht="13">
      <c r="B67" s="2" t="s">
        <v>1736</v>
      </c>
      <c r="C67" s="12"/>
      <c r="D67" s="2"/>
      <c r="E67" s="2"/>
      <c r="F67" s="14"/>
      <c r="G67" s="14">
        <v>6.11</v>
      </c>
      <c r="H67" s="14">
        <v>0.05</v>
      </c>
    </row>
    <row r="68" spans="2:8" ht="13">
      <c r="B68" s="2" t="s">
        <v>1737</v>
      </c>
      <c r="C68" s="12"/>
      <c r="D68" s="2"/>
      <c r="E68" s="2"/>
      <c r="F68" s="14"/>
      <c r="G68" s="14">
        <v>12389.03</v>
      </c>
      <c r="H68" s="14">
        <v>100.17</v>
      </c>
    </row>
    <row r="69" spans="2:8" ht="13">
      <c r="B69" s="2" t="s">
        <v>1745</v>
      </c>
      <c r="C69" s="12"/>
      <c r="D69" s="2"/>
      <c r="E69" s="2"/>
      <c r="F69" s="14"/>
      <c r="G69" s="14">
        <v>-21.350168880000055</v>
      </c>
      <c r="H69" s="14">
        <v>-0.17000000000000171</v>
      </c>
    </row>
    <row r="70" spans="2:8" ht="13">
      <c r="B70" s="2" t="s">
        <v>1746</v>
      </c>
      <c r="C70" s="12"/>
      <c r="D70" s="2"/>
      <c r="E70" s="2"/>
      <c r="F70" s="14"/>
      <c r="G70" s="14">
        <v>12367.67983112</v>
      </c>
      <c r="H70" s="14">
        <v>100</v>
      </c>
    </row>
    <row r="71" spans="2:8">
      <c r="B71" s="1" t="s">
        <v>1747</v>
      </c>
    </row>
    <row r="72" spans="2:8" ht="13">
      <c r="B72" s="2" t="s">
        <v>1748</v>
      </c>
    </row>
    <row r="73" spans="2:8" ht="13">
      <c r="B73" s="2" t="s">
        <v>1749</v>
      </c>
      <c r="C73" s="9" t="s">
        <v>1750</v>
      </c>
    </row>
    <row r="74" spans="2:8" ht="13">
      <c r="B74" s="2" t="s">
        <v>1753</v>
      </c>
      <c r="C74" s="9" t="s">
        <v>1752</v>
      </c>
    </row>
    <row r="75" spans="2:8" ht="13">
      <c r="B75" s="2" t="s">
        <v>1754</v>
      </c>
      <c r="C75" s="9" t="s">
        <v>1752</v>
      </c>
    </row>
    <row r="76" spans="2:8" ht="13">
      <c r="B76" s="2" t="s">
        <v>1755</v>
      </c>
      <c r="C76" s="9" t="s">
        <v>1756</v>
      </c>
    </row>
    <row r="77" spans="2:8" ht="13">
      <c r="B77" s="2" t="s">
        <v>1077</v>
      </c>
      <c r="C77" s="12"/>
    </row>
    <row r="78" spans="2:8" ht="13">
      <c r="B78" s="2" t="s">
        <v>1078</v>
      </c>
      <c r="C78" s="12"/>
    </row>
    <row r="79" spans="2:8" ht="13">
      <c r="B79" s="2" t="s">
        <v>1079</v>
      </c>
      <c r="C79" s="12"/>
    </row>
    <row r="80" spans="2:8" ht="13">
      <c r="B80" s="2" t="s">
        <v>1080</v>
      </c>
      <c r="C80" s="12"/>
    </row>
    <row r="81" spans="2:4" ht="13">
      <c r="B81" s="2" t="s">
        <v>1081</v>
      </c>
      <c r="C81" s="12"/>
    </row>
    <row r="82" spans="2:4">
      <c r="B82" s="1" t="s">
        <v>1766</v>
      </c>
    </row>
    <row r="83" spans="2:4">
      <c r="B83" s="1" t="s">
        <v>1974</v>
      </c>
    </row>
    <row r="86" spans="2:4" ht="14.5">
      <c r="B86" s="43" t="s">
        <v>4109</v>
      </c>
      <c r="C86" s="45"/>
    </row>
    <row r="87" spans="2:4" ht="14.5">
      <c r="B87" s="43" t="s">
        <v>4108</v>
      </c>
      <c r="C87" s="46" t="s">
        <v>1975</v>
      </c>
    </row>
    <row r="88" spans="2:4" ht="14.5">
      <c r="B88" s="16" t="s">
        <v>1976</v>
      </c>
      <c r="C88" s="17" t="s">
        <v>2586</v>
      </c>
    </row>
    <row r="89" spans="2:4" ht="14.5">
      <c r="B89" s="16" t="s">
        <v>1977</v>
      </c>
      <c r="C89" s="17" t="s">
        <v>2586</v>
      </c>
    </row>
    <row r="90" spans="2:4" ht="14.5">
      <c r="B90" s="16" t="s">
        <v>1978</v>
      </c>
      <c r="C90" s="17" t="s">
        <v>2586</v>
      </c>
    </row>
    <row r="91" spans="2:4" ht="14.5">
      <c r="B91" s="16" t="s">
        <v>1979</v>
      </c>
      <c r="C91" s="17" t="s">
        <v>2586</v>
      </c>
    </row>
    <row r="92" spans="2:4" ht="14.5">
      <c r="B92" s="16" t="s">
        <v>1980</v>
      </c>
      <c r="C92" s="17" t="s">
        <v>2586</v>
      </c>
    </row>
    <row r="93" spans="2:4" ht="14.5">
      <c r="B93" s="16" t="s">
        <v>1981</v>
      </c>
      <c r="C93" s="17" t="s">
        <v>2586</v>
      </c>
    </row>
    <row r="94" spans="2:4" ht="14.5">
      <c r="B94" s="43" t="s">
        <v>1982</v>
      </c>
      <c r="C94" s="45" t="s">
        <v>2586</v>
      </c>
    </row>
    <row r="96" spans="2:4" ht="14.5">
      <c r="B96" s="16" t="s">
        <v>1775</v>
      </c>
      <c r="C96" s="17"/>
      <c r="D96" s="16"/>
    </row>
    <row r="97" spans="2:7" ht="29">
      <c r="B97" s="19" t="s">
        <v>1776</v>
      </c>
      <c r="C97" s="18" t="s">
        <v>1777</v>
      </c>
      <c r="D97" s="19" t="s">
        <v>1778</v>
      </c>
    </row>
    <row r="98" spans="2:7" ht="14.5">
      <c r="B98" s="16" t="s">
        <v>1752</v>
      </c>
      <c r="C98" s="17" t="s">
        <v>1752</v>
      </c>
      <c r="D98" s="16" t="s">
        <v>1752</v>
      </c>
    </row>
    <row r="100" spans="2:7" ht="13">
      <c r="B100" s="20" t="s">
        <v>1779</v>
      </c>
      <c r="C100" s="21">
        <v>45961</v>
      </c>
      <c r="D100" s="22"/>
      <c r="E100" s="23"/>
      <c r="F100" s="24"/>
    </row>
    <row r="101" spans="2:7" ht="13">
      <c r="B101" s="20" t="s">
        <v>1780</v>
      </c>
      <c r="C101" s="25" t="s">
        <v>1781</v>
      </c>
      <c r="D101" s="20" t="s">
        <v>1782</v>
      </c>
      <c r="E101" s="26" t="s">
        <v>1783</v>
      </c>
      <c r="F101" s="27" t="s">
        <v>1784</v>
      </c>
      <c r="G101" s="14"/>
    </row>
    <row r="102" spans="2:7">
      <c r="B102" s="28" t="s">
        <v>1752</v>
      </c>
      <c r="C102" s="29" t="s">
        <v>1752</v>
      </c>
      <c r="D102" s="28" t="s">
        <v>1752</v>
      </c>
      <c r="E102" s="30" t="s">
        <v>1752</v>
      </c>
      <c r="F102" s="31" t="s">
        <v>1752</v>
      </c>
    </row>
    <row r="105" spans="2:7" ht="13">
      <c r="B105" s="2" t="s">
        <v>1785</v>
      </c>
    </row>
    <row r="106" spans="2:7" ht="13">
      <c r="B106" s="2"/>
    </row>
    <row r="107" spans="2:7" ht="13">
      <c r="B107" s="2" t="s">
        <v>1786</v>
      </c>
    </row>
    <row r="108" spans="2:7" ht="13">
      <c r="B108" s="20" t="s">
        <v>1787</v>
      </c>
      <c r="C108" s="25" t="s">
        <v>1788</v>
      </c>
      <c r="D108" s="2"/>
    </row>
    <row r="109" spans="2:7">
      <c r="B109" s="22" t="s">
        <v>1752</v>
      </c>
      <c r="C109" s="32" t="s">
        <v>1752</v>
      </c>
    </row>
    <row r="111" spans="2:7" ht="13">
      <c r="B111" s="20" t="s">
        <v>1789</v>
      </c>
      <c r="C111" s="25" t="s">
        <v>1788</v>
      </c>
    </row>
    <row r="112" spans="2:7">
      <c r="B112" s="22" t="s">
        <v>1752</v>
      </c>
      <c r="C112" s="32" t="s">
        <v>1752</v>
      </c>
    </row>
    <row r="114" spans="2:7" ht="13">
      <c r="B114" s="20" t="s">
        <v>1752</v>
      </c>
      <c r="C114" s="25" t="s">
        <v>1752</v>
      </c>
    </row>
    <row r="115" spans="2:7">
      <c r="B115" s="22" t="s">
        <v>1752</v>
      </c>
      <c r="C115" s="32" t="s">
        <v>1752</v>
      </c>
    </row>
    <row r="117" spans="2:7" ht="13">
      <c r="B117" s="26" t="s">
        <v>1790</v>
      </c>
      <c r="C117" s="25" t="s">
        <v>1791</v>
      </c>
    </row>
    <row r="118" spans="2:7">
      <c r="B118" s="23" t="s">
        <v>1752</v>
      </c>
      <c r="C118" s="32" t="s">
        <v>1752</v>
      </c>
    </row>
    <row r="120" spans="2:7" ht="13">
      <c r="B120" s="20" t="s">
        <v>1792</v>
      </c>
      <c r="C120" s="25" t="s">
        <v>1752</v>
      </c>
    </row>
    <row r="122" spans="2:7" ht="13">
      <c r="B122" s="20" t="s">
        <v>1793</v>
      </c>
      <c r="C122" s="21">
        <v>45961</v>
      </c>
      <c r="D122" s="22"/>
      <c r="E122" s="23"/>
      <c r="F122" s="24"/>
    </row>
    <row r="123" spans="2:7" ht="13">
      <c r="B123" s="20" t="s">
        <v>1780</v>
      </c>
      <c r="C123" s="25" t="s">
        <v>1781</v>
      </c>
      <c r="D123" s="20" t="s">
        <v>1782</v>
      </c>
      <c r="E123" s="26" t="s">
        <v>1783</v>
      </c>
      <c r="F123" s="27" t="s">
        <v>1784</v>
      </c>
      <c r="G123" s="14"/>
    </row>
    <row r="124" spans="2:7">
      <c r="B124" s="28" t="s">
        <v>1752</v>
      </c>
      <c r="C124" s="29" t="s">
        <v>1752</v>
      </c>
      <c r="D124" s="28" t="s">
        <v>1752</v>
      </c>
      <c r="E124" s="30" t="s">
        <v>1752</v>
      </c>
      <c r="F124" s="31" t="s">
        <v>1752</v>
      </c>
    </row>
    <row r="125" spans="2:7" ht="13">
      <c r="B125" s="2" t="s">
        <v>1785</v>
      </c>
    </row>
    <row r="126" spans="2:7" ht="13">
      <c r="B126" s="2"/>
    </row>
    <row r="127" spans="2:7" ht="13">
      <c r="B127" s="2" t="s">
        <v>1786</v>
      </c>
    </row>
    <row r="128" spans="2:7" ht="13">
      <c r="B128" s="20" t="s">
        <v>1787</v>
      </c>
      <c r="C128" s="25" t="s">
        <v>1788</v>
      </c>
      <c r="D128" s="2"/>
    </row>
    <row r="129" spans="2:3">
      <c r="B129" s="22" t="s">
        <v>1752</v>
      </c>
      <c r="C129" s="32" t="s">
        <v>1752</v>
      </c>
    </row>
    <row r="131" spans="2:3" ht="13">
      <c r="B131" s="20" t="s">
        <v>1789</v>
      </c>
      <c r="C131" s="25" t="s">
        <v>1788</v>
      </c>
    </row>
    <row r="132" spans="2:3">
      <c r="B132" s="22" t="s">
        <v>1752</v>
      </c>
      <c r="C132" s="32" t="s">
        <v>1752</v>
      </c>
    </row>
    <row r="134" spans="2:3" ht="13">
      <c r="B134" s="20" t="s">
        <v>1752</v>
      </c>
      <c r="C134" s="25" t="s">
        <v>1752</v>
      </c>
    </row>
    <row r="135" spans="2:3">
      <c r="B135" s="22" t="s">
        <v>1752</v>
      </c>
      <c r="C135" s="32" t="s">
        <v>1752</v>
      </c>
    </row>
    <row r="137" spans="2:3" ht="13">
      <c r="B137" s="26" t="s">
        <v>1790</v>
      </c>
      <c r="C137" s="25" t="s">
        <v>1791</v>
      </c>
    </row>
    <row r="138" spans="2:3">
      <c r="B138" s="23" t="s">
        <v>1752</v>
      </c>
      <c r="C138" s="32" t="s">
        <v>1752</v>
      </c>
    </row>
    <row r="140" spans="2:3" ht="13">
      <c r="B140" s="20" t="s">
        <v>1792</v>
      </c>
      <c r="C140" s="25" t="s">
        <v>1752</v>
      </c>
    </row>
    <row r="143" spans="2:3" ht="13">
      <c r="B143" s="2" t="s">
        <v>1794</v>
      </c>
    </row>
    <row r="145" spans="2:80" ht="13">
      <c r="B145" s="20" t="s">
        <v>1780</v>
      </c>
      <c r="C145" s="25" t="s">
        <v>1795</v>
      </c>
      <c r="D145" s="20" t="s">
        <v>1796</v>
      </c>
      <c r="E145" s="20" t="s">
        <v>1797</v>
      </c>
      <c r="F145" s="14"/>
    </row>
    <row r="146" spans="2:80">
      <c r="B146" s="22" t="s">
        <v>1752</v>
      </c>
      <c r="C146" s="32" t="s">
        <v>1752</v>
      </c>
      <c r="D146" s="22" t="s">
        <v>1752</v>
      </c>
      <c r="E146" s="22" t="s">
        <v>1752</v>
      </c>
    </row>
    <row r="149" spans="2:80" ht="13">
      <c r="B149" s="2" t="s">
        <v>1798</v>
      </c>
      <c r="C149" s="12" t="s">
        <v>1752</v>
      </c>
      <c r="D149" s="2"/>
      <c r="E149" s="2"/>
      <c r="F149" s="14"/>
      <c r="G149" s="14"/>
      <c r="H149" s="14"/>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row>
    <row r="151" spans="2:80" ht="13">
      <c r="B151" s="2" t="s">
        <v>1799</v>
      </c>
    </row>
    <row r="153" spans="2:80" ht="13">
      <c r="B153" s="20" t="s">
        <v>1800</v>
      </c>
      <c r="C153" s="25" t="s">
        <v>1788</v>
      </c>
      <c r="D153" s="2"/>
    </row>
    <row r="154" spans="2:80">
      <c r="B154" s="22" t="s">
        <v>1752</v>
      </c>
      <c r="C154" s="32" t="s">
        <v>1752</v>
      </c>
    </row>
    <row r="157" spans="2:80" ht="13">
      <c r="B157" s="20" t="s">
        <v>1801</v>
      </c>
      <c r="C157" s="25" t="s">
        <v>1802</v>
      </c>
      <c r="D157" s="2"/>
    </row>
    <row r="158" spans="2:80">
      <c r="B158" s="22" t="s">
        <v>1752</v>
      </c>
      <c r="C158" s="32" t="s">
        <v>1752</v>
      </c>
    </row>
    <row r="161" spans="2:80" ht="13">
      <c r="B161" s="2" t="s">
        <v>1803</v>
      </c>
    </row>
    <row r="164" spans="2:80" ht="13">
      <c r="B164" s="2" t="s">
        <v>1804</v>
      </c>
    </row>
    <row r="166" spans="2:80" ht="13">
      <c r="B166" s="20" t="s">
        <v>1780</v>
      </c>
      <c r="C166" s="25" t="s">
        <v>1805</v>
      </c>
      <c r="D166" s="20" t="s">
        <v>1795</v>
      </c>
      <c r="E166" s="20" t="s">
        <v>1796</v>
      </c>
      <c r="F166" s="27" t="s">
        <v>1797</v>
      </c>
      <c r="G166" s="14"/>
    </row>
    <row r="167" spans="2:80">
      <c r="B167" s="22" t="s">
        <v>1752</v>
      </c>
      <c r="C167" s="32" t="s">
        <v>1752</v>
      </c>
      <c r="D167" s="22" t="s">
        <v>1752</v>
      </c>
      <c r="E167" s="22" t="s">
        <v>1752</v>
      </c>
      <c r="F167" s="33" t="s">
        <v>1752</v>
      </c>
    </row>
    <row r="170" spans="2:80" ht="13">
      <c r="B170" s="2" t="s">
        <v>1798</v>
      </c>
      <c r="C170" s="12" t="s">
        <v>1752</v>
      </c>
      <c r="D170" s="2"/>
      <c r="E170" s="2"/>
      <c r="F170" s="14"/>
      <c r="G170" s="14"/>
      <c r="H170" s="14"/>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row>
    <row r="172" spans="2:80" ht="13">
      <c r="B172" s="2" t="s">
        <v>1799</v>
      </c>
    </row>
    <row r="174" spans="2:80" ht="13">
      <c r="B174" s="20" t="s">
        <v>1800</v>
      </c>
      <c r="C174" s="25" t="s">
        <v>1788</v>
      </c>
      <c r="D174" s="2"/>
    </row>
    <row r="175" spans="2:80">
      <c r="B175" s="22" t="s">
        <v>1752</v>
      </c>
      <c r="C175" s="32" t="s">
        <v>1752</v>
      </c>
    </row>
    <row r="178" spans="2:7" ht="13">
      <c r="B178" s="20" t="s">
        <v>1801</v>
      </c>
      <c r="C178" s="25" t="s">
        <v>1802</v>
      </c>
      <c r="D178" s="2"/>
    </row>
    <row r="179" spans="2:7">
      <c r="B179" s="22" t="s">
        <v>1752</v>
      </c>
      <c r="C179" s="32" t="s">
        <v>1752</v>
      </c>
    </row>
    <row r="182" spans="2:7" ht="13">
      <c r="B182" s="2" t="s">
        <v>1803</v>
      </c>
    </row>
    <row r="185" spans="2:7" ht="13">
      <c r="B185" s="2" t="s">
        <v>1806</v>
      </c>
    </row>
    <row r="186" spans="2:7" ht="13">
      <c r="B186" s="20" t="s">
        <v>1780</v>
      </c>
      <c r="C186" s="25" t="s">
        <v>1807</v>
      </c>
      <c r="D186" s="20" t="s">
        <v>1808</v>
      </c>
      <c r="E186" s="20" t="s">
        <v>1809</v>
      </c>
      <c r="F186" s="27" t="s">
        <v>1810</v>
      </c>
      <c r="G186" s="14"/>
    </row>
    <row r="187" spans="2:7">
      <c r="B187" s="22" t="s">
        <v>1752</v>
      </c>
      <c r="C187" s="32" t="s">
        <v>1752</v>
      </c>
      <c r="D187" s="22" t="s">
        <v>1752</v>
      </c>
      <c r="E187" s="22" t="s">
        <v>1752</v>
      </c>
      <c r="F187" s="33" t="s">
        <v>1752</v>
      </c>
    </row>
    <row r="188" spans="2:7">
      <c r="B188" s="1" t="s">
        <v>1811</v>
      </c>
    </row>
  </sheetData>
  <mergeCells count="3">
    <mergeCell ref="B1:E1"/>
    <mergeCell ref="C3:C8"/>
    <mergeCell ref="D3:D8"/>
  </mergeCells>
  <phoneticPr fontId="0" type="noConversion"/>
  <hyperlinks>
    <hyperlink ref="A1" location="Index!A1" display="Index" xr:uid="{5B4FCE53-7F12-479F-8AED-2F5234F2E77B}"/>
  </hyperlinks>
  <pageMargins left="0.7" right="0.7" top="0.75" bottom="0.75" header="0.3" footer="0.3"/>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48B08-01D0-4F90-92E9-A986C7CD6781}">
  <sheetPr codeName="Sheet20"/>
  <dimension ref="A1:CB171"/>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bestFit="1" customWidth="1"/>
    <col min="6" max="6" width="29" style="4" bestFit="1" customWidth="1"/>
    <col min="7" max="7" width="18.1796875" style="4" bestFit="1" customWidth="1"/>
    <col min="8" max="8" width="9.1796875" style="4"/>
    <col min="9" max="16384" width="9.1796875" style="1"/>
  </cols>
  <sheetData>
    <row r="1" spans="1:9" ht="13">
      <c r="A1" s="3" t="s">
        <v>1578</v>
      </c>
      <c r="B1" s="226" t="s">
        <v>1685</v>
      </c>
      <c r="C1" s="226"/>
      <c r="D1" s="226"/>
      <c r="E1" s="226"/>
    </row>
    <row r="3" spans="1:9" ht="14.5">
      <c r="B3" s="5" t="s">
        <v>1685</v>
      </c>
      <c r="C3" s="227"/>
      <c r="D3" s="233"/>
    </row>
    <row r="4" spans="1:9" ht="14.5">
      <c r="B4" s="7" t="s">
        <v>1082</v>
      </c>
      <c r="C4" s="227"/>
      <c r="D4" s="233"/>
    </row>
    <row r="5" spans="1:9" ht="14.5">
      <c r="B5" s="7" t="s">
        <v>1720</v>
      </c>
      <c r="C5" s="227"/>
      <c r="D5" s="233"/>
    </row>
    <row r="6" spans="1:9" ht="14.5">
      <c r="B6" s="16" t="s">
        <v>2305</v>
      </c>
      <c r="C6" s="227"/>
      <c r="D6" s="233"/>
    </row>
    <row r="7" spans="1:9" ht="14.5">
      <c r="B7" s="16" t="s">
        <v>1083</v>
      </c>
      <c r="C7" s="227"/>
      <c r="D7" s="233"/>
    </row>
    <row r="8" spans="1:9" ht="29">
      <c r="B8" s="7" t="s">
        <v>1723</v>
      </c>
      <c r="C8" s="36" t="s">
        <v>1724</v>
      </c>
      <c r="D8" s="36" t="s">
        <v>1725</v>
      </c>
    </row>
    <row r="10" spans="1:9">
      <c r="B10" s="1" t="s">
        <v>1738</v>
      </c>
    </row>
    <row r="12" spans="1:9" ht="13">
      <c r="B12" s="10" t="s">
        <v>1726</v>
      </c>
      <c r="C12" s="11" t="s">
        <v>1727</v>
      </c>
      <c r="D12" s="10" t="s">
        <v>1728</v>
      </c>
      <c r="E12" s="10" t="s">
        <v>1729</v>
      </c>
      <c r="F12" s="13" t="s">
        <v>1739</v>
      </c>
      <c r="G12" s="13" t="s">
        <v>1740</v>
      </c>
      <c r="H12" s="13" t="s">
        <v>1741</v>
      </c>
      <c r="I12" s="2" t="s">
        <v>1742</v>
      </c>
    </row>
    <row r="13" spans="1:9" ht="13">
      <c r="B13" s="2" t="s">
        <v>1743</v>
      </c>
    </row>
    <row r="14" spans="1:9" ht="13">
      <c r="B14" s="2" t="s">
        <v>1731</v>
      </c>
    </row>
    <row r="15" spans="1:9">
      <c r="B15" s="1" t="s">
        <v>3221</v>
      </c>
      <c r="C15" s="9" t="s">
        <v>1732</v>
      </c>
      <c r="D15" s="1" t="s">
        <v>2106</v>
      </c>
      <c r="E15" s="1" t="s">
        <v>2311</v>
      </c>
      <c r="F15" s="4">
        <v>155518</v>
      </c>
      <c r="G15" s="4">
        <v>1591.03</v>
      </c>
      <c r="H15" s="4">
        <v>9.94</v>
      </c>
    </row>
    <row r="16" spans="1:9">
      <c r="B16" s="1" t="s">
        <v>3277</v>
      </c>
      <c r="C16" s="9" t="s">
        <v>1732</v>
      </c>
      <c r="D16" s="1" t="s">
        <v>2032</v>
      </c>
      <c r="E16" s="1" t="s">
        <v>950</v>
      </c>
      <c r="F16" s="4">
        <v>72198</v>
      </c>
      <c r="G16" s="4">
        <v>1417.61</v>
      </c>
      <c r="H16" s="4">
        <v>8.86</v>
      </c>
    </row>
    <row r="17" spans="2:8">
      <c r="B17" s="1" t="s">
        <v>3275</v>
      </c>
      <c r="C17" s="9" t="s">
        <v>1732</v>
      </c>
      <c r="D17" s="1" t="s">
        <v>2032</v>
      </c>
      <c r="E17" s="1" t="s">
        <v>948</v>
      </c>
      <c r="F17" s="4">
        <v>115944</v>
      </c>
      <c r="G17" s="4">
        <v>1105.7</v>
      </c>
      <c r="H17" s="4">
        <v>6.91</v>
      </c>
    </row>
    <row r="18" spans="2:8">
      <c r="B18" s="1" t="s">
        <v>3279</v>
      </c>
      <c r="C18" s="9" t="s">
        <v>1732</v>
      </c>
      <c r="D18" s="1" t="s">
        <v>2032</v>
      </c>
      <c r="E18" s="1" t="s">
        <v>951</v>
      </c>
      <c r="F18" s="4">
        <v>83462</v>
      </c>
      <c r="G18" s="4">
        <v>950.55</v>
      </c>
      <c r="H18" s="4">
        <v>5.94</v>
      </c>
    </row>
    <row r="19" spans="2:8">
      <c r="B19" s="1" t="s">
        <v>3281</v>
      </c>
      <c r="C19" s="9" t="s">
        <v>1732</v>
      </c>
      <c r="D19" s="1" t="s">
        <v>2032</v>
      </c>
      <c r="E19" s="1" t="s">
        <v>953</v>
      </c>
      <c r="F19" s="4">
        <v>16804</v>
      </c>
      <c r="G19" s="4">
        <v>925.31</v>
      </c>
      <c r="H19" s="4">
        <v>5.78</v>
      </c>
    </row>
    <row r="20" spans="2:8">
      <c r="B20" s="1" t="s">
        <v>3283</v>
      </c>
      <c r="C20" s="9" t="s">
        <v>1732</v>
      </c>
      <c r="D20" s="1" t="s">
        <v>2032</v>
      </c>
      <c r="E20" s="1" t="s">
        <v>955</v>
      </c>
      <c r="F20" s="4">
        <v>44940</v>
      </c>
      <c r="G20" s="4">
        <v>849.91</v>
      </c>
      <c r="H20" s="4">
        <v>5.31</v>
      </c>
    </row>
    <row r="21" spans="2:8">
      <c r="B21" s="1" t="s">
        <v>956</v>
      </c>
      <c r="C21" s="9" t="s">
        <v>1732</v>
      </c>
      <c r="D21" s="1" t="s">
        <v>2032</v>
      </c>
      <c r="E21" s="1" t="s">
        <v>957</v>
      </c>
      <c r="F21" s="4">
        <v>33743</v>
      </c>
      <c r="G21" s="4">
        <v>804.43</v>
      </c>
      <c r="H21" s="4">
        <v>5.03</v>
      </c>
    </row>
    <row r="22" spans="2:8">
      <c r="B22" s="1" t="s">
        <v>3349</v>
      </c>
      <c r="C22" s="9" t="s">
        <v>1732</v>
      </c>
      <c r="D22" s="1" t="s">
        <v>2032</v>
      </c>
      <c r="E22" s="1" t="s">
        <v>1084</v>
      </c>
      <c r="F22" s="4">
        <v>179250</v>
      </c>
      <c r="G22" s="4">
        <v>666.99</v>
      </c>
      <c r="H22" s="4">
        <v>4.17</v>
      </c>
    </row>
    <row r="23" spans="2:8">
      <c r="B23" s="1" t="s">
        <v>3234</v>
      </c>
      <c r="C23" s="9" t="s">
        <v>1732</v>
      </c>
      <c r="D23" s="1" t="s">
        <v>2106</v>
      </c>
      <c r="E23" s="1" t="s">
        <v>2329</v>
      </c>
      <c r="F23" s="4">
        <v>73526</v>
      </c>
      <c r="G23" s="4">
        <v>530.16</v>
      </c>
      <c r="H23" s="4">
        <v>3.31</v>
      </c>
    </row>
    <row r="24" spans="2:8">
      <c r="B24" s="1" t="s">
        <v>3350</v>
      </c>
      <c r="C24" s="9" t="s">
        <v>1732</v>
      </c>
      <c r="D24" s="1" t="s">
        <v>2032</v>
      </c>
      <c r="E24" s="1" t="s">
        <v>1085</v>
      </c>
      <c r="F24" s="4">
        <v>41478</v>
      </c>
      <c r="G24" s="4">
        <v>527.27</v>
      </c>
      <c r="H24" s="4">
        <v>3.29</v>
      </c>
    </row>
    <row r="25" spans="2:8">
      <c r="B25" s="1" t="s">
        <v>3288</v>
      </c>
      <c r="C25" s="9" t="s">
        <v>1732</v>
      </c>
      <c r="D25" s="1" t="s">
        <v>2032</v>
      </c>
      <c r="E25" s="1" t="s">
        <v>962</v>
      </c>
      <c r="F25" s="4">
        <v>23750</v>
      </c>
      <c r="G25" s="4">
        <v>458.11</v>
      </c>
      <c r="H25" s="4">
        <v>2.86</v>
      </c>
    </row>
    <row r="26" spans="2:8">
      <c r="B26" s="1" t="s">
        <v>3240</v>
      </c>
      <c r="C26" s="9" t="s">
        <v>1732</v>
      </c>
      <c r="D26" s="1" t="s">
        <v>2106</v>
      </c>
      <c r="E26" s="1" t="s">
        <v>2335</v>
      </c>
      <c r="F26" s="4">
        <v>67449</v>
      </c>
      <c r="G26" s="4">
        <v>457.34</v>
      </c>
      <c r="H26" s="4">
        <v>2.86</v>
      </c>
    </row>
    <row r="27" spans="2:8">
      <c r="B27" s="1" t="s">
        <v>3351</v>
      </c>
      <c r="C27" s="9" t="s">
        <v>1732</v>
      </c>
      <c r="D27" s="1" t="s">
        <v>2032</v>
      </c>
      <c r="E27" s="1" t="s">
        <v>1086</v>
      </c>
      <c r="F27" s="4">
        <v>1557</v>
      </c>
      <c r="G27" s="4">
        <v>451.45</v>
      </c>
      <c r="H27" s="4">
        <v>2.82</v>
      </c>
    </row>
    <row r="28" spans="2:8">
      <c r="B28" s="1" t="s">
        <v>3289</v>
      </c>
      <c r="C28" s="9" t="s">
        <v>1732</v>
      </c>
      <c r="D28" s="1" t="s">
        <v>2032</v>
      </c>
      <c r="E28" s="1" t="s">
        <v>963</v>
      </c>
      <c r="F28" s="4">
        <v>2556</v>
      </c>
      <c r="G28" s="4">
        <v>421.05</v>
      </c>
      <c r="H28" s="4">
        <v>2.63</v>
      </c>
    </row>
    <row r="29" spans="2:8">
      <c r="B29" s="1" t="s">
        <v>3291</v>
      </c>
      <c r="C29" s="9" t="s">
        <v>1732</v>
      </c>
      <c r="D29" s="1" t="s">
        <v>2032</v>
      </c>
      <c r="E29" s="1" t="s">
        <v>965</v>
      </c>
      <c r="F29" s="4">
        <v>24294</v>
      </c>
      <c r="G29" s="4">
        <v>408.7</v>
      </c>
      <c r="H29" s="4">
        <v>2.5499999999999998</v>
      </c>
    </row>
    <row r="30" spans="2:8">
      <c r="B30" s="1" t="s">
        <v>967</v>
      </c>
      <c r="C30" s="9" t="s">
        <v>1732</v>
      </c>
      <c r="D30" s="1" t="s">
        <v>2032</v>
      </c>
      <c r="E30" s="1" t="s">
        <v>968</v>
      </c>
      <c r="F30" s="4">
        <v>184424</v>
      </c>
      <c r="G30" s="4">
        <v>368.17</v>
      </c>
      <c r="H30" s="4">
        <v>2.2999999999999998</v>
      </c>
    </row>
    <row r="31" spans="2:8">
      <c r="B31" s="1" t="s">
        <v>3352</v>
      </c>
      <c r="C31" s="9" t="s">
        <v>1732</v>
      </c>
      <c r="D31" s="1" t="s">
        <v>2106</v>
      </c>
      <c r="E31" s="1" t="s">
        <v>1087</v>
      </c>
      <c r="F31" s="4">
        <v>56604</v>
      </c>
      <c r="G31" s="4">
        <v>367.98</v>
      </c>
      <c r="H31" s="4">
        <v>2.2999999999999998</v>
      </c>
    </row>
    <row r="32" spans="2:8">
      <c r="B32" s="1" t="s">
        <v>3353</v>
      </c>
      <c r="C32" s="9" t="s">
        <v>1732</v>
      </c>
      <c r="D32" s="1" t="s">
        <v>2106</v>
      </c>
      <c r="E32" s="1" t="s">
        <v>1088</v>
      </c>
      <c r="F32" s="4">
        <v>11396</v>
      </c>
      <c r="G32" s="4">
        <v>357.32</v>
      </c>
      <c r="H32" s="4">
        <v>2.23</v>
      </c>
    </row>
    <row r="33" spans="2:8">
      <c r="B33" s="1" t="s">
        <v>3248</v>
      </c>
      <c r="C33" s="9" t="s">
        <v>1732</v>
      </c>
      <c r="D33" s="1" t="s">
        <v>2106</v>
      </c>
      <c r="E33" s="1" t="s">
        <v>2347</v>
      </c>
      <c r="F33" s="4">
        <v>20267</v>
      </c>
      <c r="G33" s="4">
        <v>356.17</v>
      </c>
      <c r="H33" s="4">
        <v>2.23</v>
      </c>
    </row>
    <row r="34" spans="2:8">
      <c r="B34" s="1" t="s">
        <v>3354</v>
      </c>
      <c r="C34" s="9" t="s">
        <v>1732</v>
      </c>
      <c r="D34" s="1" t="s">
        <v>2106</v>
      </c>
      <c r="E34" s="1" t="s">
        <v>1089</v>
      </c>
      <c r="F34" s="4">
        <v>25185</v>
      </c>
      <c r="G34" s="4">
        <v>330.3</v>
      </c>
      <c r="H34" s="4">
        <v>2.06</v>
      </c>
    </row>
    <row r="35" spans="2:8">
      <c r="B35" s="1" t="s">
        <v>3355</v>
      </c>
      <c r="C35" s="9" t="s">
        <v>1732</v>
      </c>
      <c r="D35" s="1" t="s">
        <v>2032</v>
      </c>
      <c r="E35" s="1" t="s">
        <v>1090</v>
      </c>
      <c r="F35" s="4">
        <v>12357</v>
      </c>
      <c r="G35" s="4">
        <v>323.58</v>
      </c>
      <c r="H35" s="4">
        <v>2.02</v>
      </c>
    </row>
    <row r="36" spans="2:8">
      <c r="B36" s="1" t="s">
        <v>3136</v>
      </c>
      <c r="C36" s="9" t="s">
        <v>1732</v>
      </c>
      <c r="D36" s="1" t="s">
        <v>2032</v>
      </c>
      <c r="E36" s="1" t="s">
        <v>2094</v>
      </c>
      <c r="F36" s="4">
        <v>24652</v>
      </c>
      <c r="G36" s="4">
        <v>315.92</v>
      </c>
      <c r="H36" s="4">
        <v>1.97</v>
      </c>
    </row>
    <row r="37" spans="2:8">
      <c r="B37" s="1" t="s">
        <v>3356</v>
      </c>
      <c r="C37" s="9" t="s">
        <v>1732</v>
      </c>
      <c r="D37" s="1" t="s">
        <v>2032</v>
      </c>
      <c r="E37" s="1" t="s">
        <v>1091</v>
      </c>
      <c r="F37" s="4">
        <v>12566</v>
      </c>
      <c r="G37" s="4">
        <v>309.79000000000002</v>
      </c>
      <c r="H37" s="4">
        <v>1.94</v>
      </c>
    </row>
    <row r="38" spans="2:8">
      <c r="B38" s="1" t="s">
        <v>1092</v>
      </c>
      <c r="C38" s="9" t="s">
        <v>1732</v>
      </c>
      <c r="D38" s="1" t="s">
        <v>2032</v>
      </c>
      <c r="E38" s="1" t="s">
        <v>1093</v>
      </c>
      <c r="F38" s="4">
        <v>16500</v>
      </c>
      <c r="G38" s="4">
        <v>305.93</v>
      </c>
      <c r="H38" s="4">
        <v>1.91</v>
      </c>
    </row>
    <row r="39" spans="2:8">
      <c r="B39" s="1" t="s">
        <v>3299</v>
      </c>
      <c r="C39" s="9" t="s">
        <v>1732</v>
      </c>
      <c r="D39" s="1" t="s">
        <v>2032</v>
      </c>
      <c r="E39" s="1" t="s">
        <v>975</v>
      </c>
      <c r="F39" s="4">
        <v>38123</v>
      </c>
      <c r="G39" s="4">
        <v>287.22000000000003</v>
      </c>
      <c r="H39" s="4">
        <v>1.79</v>
      </c>
    </row>
    <row r="40" spans="2:8">
      <c r="B40" s="1" t="s">
        <v>3303</v>
      </c>
      <c r="C40" s="9" t="s">
        <v>1732</v>
      </c>
      <c r="D40" s="1" t="s">
        <v>2032</v>
      </c>
      <c r="E40" s="1" t="s">
        <v>979</v>
      </c>
      <c r="F40" s="4">
        <v>43296</v>
      </c>
      <c r="G40" s="4">
        <v>244.88</v>
      </c>
      <c r="H40" s="4">
        <v>1.53</v>
      </c>
    </row>
    <row r="41" spans="2:8">
      <c r="B41" s="1" t="s">
        <v>3357</v>
      </c>
      <c r="C41" s="9" t="s">
        <v>1732</v>
      </c>
      <c r="D41" s="1" t="s">
        <v>2032</v>
      </c>
      <c r="E41" s="1" t="s">
        <v>1094</v>
      </c>
      <c r="F41" s="4">
        <v>4526</v>
      </c>
      <c r="G41" s="4">
        <v>235.76</v>
      </c>
      <c r="H41" s="4">
        <v>1.47</v>
      </c>
    </row>
    <row r="42" spans="2:8">
      <c r="B42" s="1" t="s">
        <v>3358</v>
      </c>
      <c r="C42" s="9" t="s">
        <v>1732</v>
      </c>
      <c r="D42" s="1" t="s">
        <v>1095</v>
      </c>
      <c r="E42" s="1" t="s">
        <v>1096</v>
      </c>
      <c r="F42" s="4">
        <v>11389</v>
      </c>
      <c r="G42" s="4">
        <v>227.75</v>
      </c>
      <c r="H42" s="4">
        <v>1.42</v>
      </c>
    </row>
    <row r="43" spans="2:8">
      <c r="B43" s="1" t="s">
        <v>3118</v>
      </c>
      <c r="C43" s="9" t="s">
        <v>1732</v>
      </c>
      <c r="D43" s="1" t="s">
        <v>2032</v>
      </c>
      <c r="E43" s="1" t="s">
        <v>2033</v>
      </c>
      <c r="F43" s="4">
        <v>26728</v>
      </c>
      <c r="G43" s="4">
        <v>219.14</v>
      </c>
      <c r="H43" s="4">
        <v>1.37</v>
      </c>
    </row>
    <row r="44" spans="2:8">
      <c r="B44" s="1" t="s">
        <v>2777</v>
      </c>
      <c r="C44" s="9" t="s">
        <v>1732</v>
      </c>
      <c r="D44" s="1" t="s">
        <v>2106</v>
      </c>
      <c r="E44" s="1" t="s">
        <v>2184</v>
      </c>
      <c r="F44" s="4">
        <v>14915</v>
      </c>
      <c r="G44" s="4">
        <v>204.25</v>
      </c>
      <c r="H44" s="4">
        <v>1.28</v>
      </c>
    </row>
    <row r="45" spans="2:8" ht="13">
      <c r="B45" s="2" t="s">
        <v>1744</v>
      </c>
      <c r="C45" s="12"/>
      <c r="D45" s="2"/>
      <c r="E45" s="2"/>
      <c r="F45" s="14"/>
      <c r="G45" s="14">
        <f>SUM(G12:G44)</f>
        <v>16019.77</v>
      </c>
      <c r="H45" s="14">
        <f>SUM(H12:H44)</f>
        <v>100.08</v>
      </c>
    </row>
    <row r="46" spans="2:8" ht="13">
      <c r="B46" s="2" t="s">
        <v>1736</v>
      </c>
      <c r="C46" s="12"/>
      <c r="D46" s="2"/>
      <c r="E46" s="2"/>
      <c r="F46" s="14"/>
      <c r="G46" s="14">
        <v>5.09</v>
      </c>
      <c r="H46" s="14">
        <v>0.03</v>
      </c>
    </row>
    <row r="47" spans="2:8" ht="13">
      <c r="B47" s="2" t="s">
        <v>1737</v>
      </c>
      <c r="C47" s="12"/>
      <c r="D47" s="2"/>
      <c r="E47" s="2"/>
      <c r="F47" s="14"/>
      <c r="G47" s="14">
        <v>16024.86</v>
      </c>
      <c r="H47" s="14">
        <v>100.11</v>
      </c>
    </row>
    <row r="48" spans="2:8" ht="13">
      <c r="B48" s="2" t="s">
        <v>1745</v>
      </c>
      <c r="C48" s="12"/>
      <c r="D48" s="2"/>
      <c r="E48" s="2"/>
      <c r="F48" s="14"/>
      <c r="G48" s="14">
        <v>-18.131430889999901</v>
      </c>
      <c r="H48" s="14">
        <v>-0.10999999999999943</v>
      </c>
    </row>
    <row r="49" spans="2:8" ht="13">
      <c r="B49" s="2" t="s">
        <v>1746</v>
      </c>
      <c r="C49" s="12"/>
      <c r="D49" s="2"/>
      <c r="E49" s="2"/>
      <c r="F49" s="14"/>
      <c r="G49" s="14">
        <v>16006.728569110001</v>
      </c>
      <c r="H49" s="14">
        <v>100</v>
      </c>
    </row>
    <row r="50" spans="2:8">
      <c r="B50" s="1" t="s">
        <v>1747</v>
      </c>
    </row>
    <row r="51" spans="2:8" ht="13">
      <c r="B51" s="2" t="s">
        <v>1748</v>
      </c>
    </row>
    <row r="52" spans="2:8" ht="13">
      <c r="B52" s="2" t="s">
        <v>1749</v>
      </c>
      <c r="C52" s="9" t="s">
        <v>1750</v>
      </c>
    </row>
    <row r="53" spans="2:8" ht="13">
      <c r="B53" s="2" t="s">
        <v>1753</v>
      </c>
      <c r="C53" s="9" t="s">
        <v>1752</v>
      </c>
    </row>
    <row r="54" spans="2:8" ht="13">
      <c r="B54" s="2" t="s">
        <v>1754</v>
      </c>
      <c r="C54" s="9" t="s">
        <v>1752</v>
      </c>
    </row>
    <row r="55" spans="2:8" ht="13">
      <c r="B55" s="2" t="s">
        <v>1755</v>
      </c>
      <c r="C55" s="9" t="s">
        <v>1756</v>
      </c>
    </row>
    <row r="56" spans="2:8" ht="13">
      <c r="B56" s="2" t="s">
        <v>1097</v>
      </c>
      <c r="C56" s="12"/>
    </row>
    <row r="57" spans="2:8" ht="13">
      <c r="B57" s="2" t="s">
        <v>1098</v>
      </c>
      <c r="C57" s="12"/>
    </row>
    <row r="58" spans="2:8" ht="13">
      <c r="B58" s="2" t="s">
        <v>1099</v>
      </c>
      <c r="C58" s="12"/>
    </row>
    <row r="59" spans="2:8" ht="13">
      <c r="B59" s="2" t="s">
        <v>1100</v>
      </c>
      <c r="C59" s="12"/>
    </row>
    <row r="60" spans="2:8" ht="13">
      <c r="B60" s="2" t="s">
        <v>1101</v>
      </c>
      <c r="C60" s="12"/>
    </row>
    <row r="61" spans="2:8" ht="13">
      <c r="B61" s="2" t="s">
        <v>1102</v>
      </c>
      <c r="C61" s="12"/>
    </row>
    <row r="62" spans="2:8" ht="13">
      <c r="B62" s="2" t="s">
        <v>1103</v>
      </c>
      <c r="C62" s="12"/>
    </row>
    <row r="63" spans="2:8" ht="13">
      <c r="B63" s="2" t="s">
        <v>1104</v>
      </c>
      <c r="C63" s="12"/>
    </row>
    <row r="64" spans="2:8" ht="13">
      <c r="B64" s="2" t="s">
        <v>2215</v>
      </c>
      <c r="C64" s="12"/>
    </row>
    <row r="65" spans="2:4">
      <c r="B65" s="1" t="s">
        <v>1766</v>
      </c>
    </row>
    <row r="66" spans="2:4">
      <c r="B66" s="1" t="s">
        <v>1974</v>
      </c>
    </row>
    <row r="69" spans="2:4" ht="14.5">
      <c r="B69" s="43" t="s">
        <v>4109</v>
      </c>
      <c r="C69" s="45"/>
    </row>
    <row r="70" spans="2:4" ht="14.5">
      <c r="B70" s="43" t="s">
        <v>4108</v>
      </c>
      <c r="C70" s="46" t="s">
        <v>1975</v>
      </c>
    </row>
    <row r="71" spans="2:4" ht="14.5">
      <c r="B71" s="16" t="s">
        <v>1976</v>
      </c>
      <c r="C71" s="17" t="s">
        <v>2586</v>
      </c>
    </row>
    <row r="72" spans="2:4" ht="14.5">
      <c r="B72" s="16" t="s">
        <v>1977</v>
      </c>
      <c r="C72" s="17" t="s">
        <v>2586</v>
      </c>
    </row>
    <row r="73" spans="2:4" ht="14.5">
      <c r="B73" s="16" t="s">
        <v>1978</v>
      </c>
      <c r="C73" s="17" t="s">
        <v>2586</v>
      </c>
    </row>
    <row r="74" spans="2:4" ht="14.5">
      <c r="B74" s="16" t="s">
        <v>1979</v>
      </c>
      <c r="C74" s="17" t="s">
        <v>2586</v>
      </c>
    </row>
    <row r="75" spans="2:4" ht="14.5">
      <c r="B75" s="16" t="s">
        <v>1980</v>
      </c>
      <c r="C75" s="17" t="s">
        <v>2586</v>
      </c>
    </row>
    <row r="76" spans="2:4" ht="14.5">
      <c r="B76" s="16" t="s">
        <v>1981</v>
      </c>
      <c r="C76" s="17" t="s">
        <v>2586</v>
      </c>
    </row>
    <row r="77" spans="2:4" ht="14.5">
      <c r="B77" s="43" t="s">
        <v>1982</v>
      </c>
      <c r="C77" s="45" t="s">
        <v>2586</v>
      </c>
    </row>
    <row r="79" spans="2:4" ht="14.5">
      <c r="B79" s="16" t="s">
        <v>1775</v>
      </c>
      <c r="C79" s="17"/>
      <c r="D79" s="16"/>
    </row>
    <row r="80" spans="2:4" ht="29">
      <c r="B80" s="19" t="s">
        <v>1776</v>
      </c>
      <c r="C80" s="18" t="s">
        <v>1777</v>
      </c>
      <c r="D80" s="19" t="s">
        <v>1778</v>
      </c>
    </row>
    <row r="81" spans="2:7" ht="14.5">
      <c r="B81" s="16" t="s">
        <v>1752</v>
      </c>
      <c r="C81" s="17" t="s">
        <v>1752</v>
      </c>
      <c r="D81" s="16" t="s">
        <v>1752</v>
      </c>
    </row>
    <row r="83" spans="2:7" ht="13">
      <c r="B83" s="20" t="s">
        <v>1779</v>
      </c>
      <c r="C83" s="21">
        <v>45961</v>
      </c>
      <c r="D83" s="22"/>
      <c r="E83" s="23"/>
      <c r="F83" s="24"/>
    </row>
    <row r="84" spans="2:7" ht="13">
      <c r="B84" s="20" t="s">
        <v>1780</v>
      </c>
      <c r="C84" s="25" t="s">
        <v>1781</v>
      </c>
      <c r="D84" s="20" t="s">
        <v>1782</v>
      </c>
      <c r="E84" s="26" t="s">
        <v>1783</v>
      </c>
      <c r="F84" s="27" t="s">
        <v>1784</v>
      </c>
      <c r="G84" s="14"/>
    </row>
    <row r="85" spans="2:7">
      <c r="B85" s="28" t="s">
        <v>1752</v>
      </c>
      <c r="C85" s="29" t="s">
        <v>1752</v>
      </c>
      <c r="D85" s="28" t="s">
        <v>1752</v>
      </c>
      <c r="E85" s="30" t="s">
        <v>1752</v>
      </c>
      <c r="F85" s="31" t="s">
        <v>1752</v>
      </c>
    </row>
    <row r="88" spans="2:7" ht="13">
      <c r="B88" s="2" t="s">
        <v>1785</v>
      </c>
    </row>
    <row r="89" spans="2:7" ht="13">
      <c r="B89" s="2"/>
    </row>
    <row r="90" spans="2:7" ht="13">
      <c r="B90" s="2" t="s">
        <v>1786</v>
      </c>
    </row>
    <row r="91" spans="2:7" ht="13">
      <c r="B91" s="20" t="s">
        <v>1787</v>
      </c>
      <c r="C91" s="25" t="s">
        <v>1788</v>
      </c>
      <c r="D91" s="2"/>
    </row>
    <row r="92" spans="2:7">
      <c r="B92" s="22" t="s">
        <v>1752</v>
      </c>
      <c r="C92" s="32" t="s">
        <v>1752</v>
      </c>
    </row>
    <row r="94" spans="2:7" ht="13">
      <c r="B94" s="20" t="s">
        <v>1789</v>
      </c>
      <c r="C94" s="25" t="s">
        <v>1788</v>
      </c>
    </row>
    <row r="95" spans="2:7">
      <c r="B95" s="22" t="s">
        <v>1752</v>
      </c>
      <c r="C95" s="32" t="s">
        <v>1752</v>
      </c>
    </row>
    <row r="97" spans="2:7" ht="13">
      <c r="B97" s="20" t="s">
        <v>1752</v>
      </c>
      <c r="C97" s="25" t="s">
        <v>1752</v>
      </c>
    </row>
    <row r="98" spans="2:7">
      <c r="B98" s="22" t="s">
        <v>1752</v>
      </c>
      <c r="C98" s="32" t="s">
        <v>1752</v>
      </c>
    </row>
    <row r="100" spans="2:7" ht="13">
      <c r="B100" s="26" t="s">
        <v>1790</v>
      </c>
      <c r="C100" s="25" t="s">
        <v>1791</v>
      </c>
    </row>
    <row r="101" spans="2:7">
      <c r="B101" s="23" t="s">
        <v>1752</v>
      </c>
      <c r="C101" s="32" t="s">
        <v>1752</v>
      </c>
    </row>
    <row r="103" spans="2:7" ht="13">
      <c r="B103" s="20" t="s">
        <v>1792</v>
      </c>
      <c r="C103" s="25" t="s">
        <v>1752</v>
      </c>
    </row>
    <row r="105" spans="2:7" ht="13">
      <c r="B105" s="20" t="s">
        <v>1793</v>
      </c>
      <c r="C105" s="21">
        <v>45961</v>
      </c>
      <c r="D105" s="22"/>
      <c r="E105" s="23"/>
      <c r="F105" s="24"/>
    </row>
    <row r="106" spans="2:7" ht="13">
      <c r="B106" s="20" t="s">
        <v>1780</v>
      </c>
      <c r="C106" s="25" t="s">
        <v>1781</v>
      </c>
      <c r="D106" s="20" t="s">
        <v>1782</v>
      </c>
      <c r="E106" s="26" t="s">
        <v>1783</v>
      </c>
      <c r="F106" s="27" t="s">
        <v>1784</v>
      </c>
      <c r="G106" s="14"/>
    </row>
    <row r="107" spans="2:7">
      <c r="B107" s="28" t="s">
        <v>1752</v>
      </c>
      <c r="C107" s="29" t="s">
        <v>1752</v>
      </c>
      <c r="D107" s="28" t="s">
        <v>1752</v>
      </c>
      <c r="E107" s="30" t="s">
        <v>1752</v>
      </c>
      <c r="F107" s="31" t="s">
        <v>1752</v>
      </c>
    </row>
    <row r="108" spans="2:7" ht="13">
      <c r="B108" s="2" t="s">
        <v>1785</v>
      </c>
    </row>
    <row r="109" spans="2:7" ht="13">
      <c r="B109" s="2"/>
    </row>
    <row r="110" spans="2:7" ht="13">
      <c r="B110" s="2" t="s">
        <v>1786</v>
      </c>
    </row>
    <row r="111" spans="2:7" ht="13">
      <c r="B111" s="20" t="s">
        <v>1787</v>
      </c>
      <c r="C111" s="25" t="s">
        <v>1788</v>
      </c>
      <c r="D111" s="2"/>
    </row>
    <row r="112" spans="2:7">
      <c r="B112" s="22" t="s">
        <v>1752</v>
      </c>
      <c r="C112" s="32" t="s">
        <v>1752</v>
      </c>
    </row>
    <row r="114" spans="2:6" ht="13">
      <c r="B114" s="20" t="s">
        <v>1789</v>
      </c>
      <c r="C114" s="25" t="s">
        <v>1788</v>
      </c>
    </row>
    <row r="115" spans="2:6">
      <c r="B115" s="22" t="s">
        <v>1752</v>
      </c>
      <c r="C115" s="32" t="s">
        <v>1752</v>
      </c>
    </row>
    <row r="117" spans="2:6" ht="13">
      <c r="B117" s="20" t="s">
        <v>1752</v>
      </c>
      <c r="C117" s="25" t="s">
        <v>1752</v>
      </c>
    </row>
    <row r="118" spans="2:6">
      <c r="B118" s="22" t="s">
        <v>1752</v>
      </c>
      <c r="C118" s="32" t="s">
        <v>1752</v>
      </c>
    </row>
    <row r="120" spans="2:6" ht="13">
      <c r="B120" s="26" t="s">
        <v>1790</v>
      </c>
      <c r="C120" s="25" t="s">
        <v>1791</v>
      </c>
    </row>
    <row r="121" spans="2:6">
      <c r="B121" s="23" t="s">
        <v>1752</v>
      </c>
      <c r="C121" s="32" t="s">
        <v>1752</v>
      </c>
    </row>
    <row r="123" spans="2:6" ht="13">
      <c r="B123" s="20" t="s">
        <v>1792</v>
      </c>
      <c r="C123" s="25" t="s">
        <v>1752</v>
      </c>
    </row>
    <row r="126" spans="2:6" ht="13">
      <c r="B126" s="2" t="s">
        <v>1794</v>
      </c>
    </row>
    <row r="128" spans="2:6" ht="13">
      <c r="B128" s="20" t="s">
        <v>1780</v>
      </c>
      <c r="C128" s="25" t="s">
        <v>1795</v>
      </c>
      <c r="D128" s="20" t="s">
        <v>1796</v>
      </c>
      <c r="E128" s="20" t="s">
        <v>1797</v>
      </c>
      <c r="F128" s="14"/>
    </row>
    <row r="129" spans="2:80">
      <c r="B129" s="22" t="s">
        <v>1752</v>
      </c>
      <c r="C129" s="32" t="s">
        <v>1752</v>
      </c>
      <c r="D129" s="22" t="s">
        <v>1752</v>
      </c>
      <c r="E129" s="22" t="s">
        <v>1752</v>
      </c>
    </row>
    <row r="132" spans="2:80" ht="13">
      <c r="B132" s="2" t="s">
        <v>1798</v>
      </c>
      <c r="C132" s="12" t="s">
        <v>1752</v>
      </c>
      <c r="D132" s="2"/>
      <c r="E132" s="2"/>
      <c r="F132" s="14"/>
      <c r="G132" s="14"/>
      <c r="H132" s="14"/>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row>
    <row r="134" spans="2:80" ht="13">
      <c r="B134" s="2" t="s">
        <v>1799</v>
      </c>
    </row>
    <row r="136" spans="2:80" ht="13">
      <c r="B136" s="20" t="s">
        <v>1800</v>
      </c>
      <c r="C136" s="25" t="s">
        <v>1788</v>
      </c>
      <c r="D136" s="2"/>
    </row>
    <row r="137" spans="2:80">
      <c r="B137" s="22" t="s">
        <v>1752</v>
      </c>
      <c r="C137" s="32" t="s">
        <v>1752</v>
      </c>
    </row>
    <row r="140" spans="2:80" ht="13">
      <c r="B140" s="20" t="s">
        <v>1801</v>
      </c>
      <c r="C140" s="25" t="s">
        <v>1802</v>
      </c>
      <c r="D140" s="2"/>
    </row>
    <row r="141" spans="2:80">
      <c r="B141" s="22" t="s">
        <v>1752</v>
      </c>
      <c r="C141" s="32" t="s">
        <v>1752</v>
      </c>
    </row>
    <row r="144" spans="2:80" ht="13">
      <c r="B144" s="2" t="s">
        <v>1803</v>
      </c>
    </row>
    <row r="147" spans="2:80" ht="13">
      <c r="B147" s="2" t="s">
        <v>1804</v>
      </c>
    </row>
    <row r="149" spans="2:80" ht="13">
      <c r="B149" s="20" t="s">
        <v>1780</v>
      </c>
      <c r="C149" s="25" t="s">
        <v>1805</v>
      </c>
      <c r="D149" s="20" t="s">
        <v>1795</v>
      </c>
      <c r="E149" s="20" t="s">
        <v>1796</v>
      </c>
      <c r="F149" s="27" t="s">
        <v>1797</v>
      </c>
      <c r="G149" s="14"/>
    </row>
    <row r="150" spans="2:80">
      <c r="B150" s="22" t="s">
        <v>1752</v>
      </c>
      <c r="C150" s="32" t="s">
        <v>1752</v>
      </c>
      <c r="D150" s="22" t="s">
        <v>1752</v>
      </c>
      <c r="E150" s="22" t="s">
        <v>1752</v>
      </c>
      <c r="F150" s="33" t="s">
        <v>1752</v>
      </c>
    </row>
    <row r="153" spans="2:80" ht="13">
      <c r="B153" s="2" t="s">
        <v>1798</v>
      </c>
      <c r="C153" s="12" t="s">
        <v>1752</v>
      </c>
      <c r="D153" s="2"/>
      <c r="E153" s="2"/>
      <c r="F153" s="14"/>
      <c r="G153" s="14"/>
      <c r="H153" s="14"/>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row>
    <row r="155" spans="2:80" ht="13">
      <c r="B155" s="2" t="s">
        <v>1799</v>
      </c>
    </row>
    <row r="157" spans="2:80" ht="13">
      <c r="B157" s="20" t="s">
        <v>1800</v>
      </c>
      <c r="C157" s="25" t="s">
        <v>1788</v>
      </c>
      <c r="D157" s="2"/>
    </row>
    <row r="158" spans="2:80">
      <c r="B158" s="22" t="s">
        <v>1752</v>
      </c>
      <c r="C158" s="32" t="s">
        <v>1752</v>
      </c>
    </row>
    <row r="161" spans="2:7" ht="13">
      <c r="B161" s="20" t="s">
        <v>1801</v>
      </c>
      <c r="C161" s="25" t="s">
        <v>1802</v>
      </c>
      <c r="D161" s="2"/>
    </row>
    <row r="162" spans="2:7">
      <c r="B162" s="22" t="s">
        <v>1752</v>
      </c>
      <c r="C162" s="32" t="s">
        <v>1752</v>
      </c>
    </row>
    <row r="165" spans="2:7" ht="13">
      <c r="B165" s="2" t="s">
        <v>1803</v>
      </c>
    </row>
    <row r="168" spans="2:7" ht="13">
      <c r="B168" s="2" t="s">
        <v>1806</v>
      </c>
    </row>
    <row r="169" spans="2:7" ht="13">
      <c r="B169" s="20" t="s">
        <v>1780</v>
      </c>
      <c r="C169" s="25" t="s">
        <v>1807</v>
      </c>
      <c r="D169" s="20" t="s">
        <v>1808</v>
      </c>
      <c r="E169" s="20" t="s">
        <v>1809</v>
      </c>
      <c r="F169" s="27" t="s">
        <v>1810</v>
      </c>
      <c r="G169" s="14"/>
    </row>
    <row r="170" spans="2:7">
      <c r="B170" s="22" t="s">
        <v>1752</v>
      </c>
      <c r="C170" s="32" t="s">
        <v>1752</v>
      </c>
      <c r="D170" s="22" t="s">
        <v>1752</v>
      </c>
      <c r="E170" s="22" t="s">
        <v>1752</v>
      </c>
      <c r="F170" s="33" t="s">
        <v>1752</v>
      </c>
    </row>
    <row r="171" spans="2:7">
      <c r="B171" s="1" t="s">
        <v>1811</v>
      </c>
    </row>
  </sheetData>
  <mergeCells count="3">
    <mergeCell ref="B1:E1"/>
    <mergeCell ref="C3:C7"/>
    <mergeCell ref="D3:D7"/>
  </mergeCells>
  <phoneticPr fontId="0" type="noConversion"/>
  <hyperlinks>
    <hyperlink ref="A1" location="Index!A1" display="Index" xr:uid="{5A541DD7-6D8A-4AFF-AEED-37AB693E901B}"/>
  </hyperlinks>
  <pageMargins left="0.7" right="0.7" top="0.75" bottom="0.75" header="0.3" footer="0.3"/>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84D8F-421C-4B4F-812C-9EC8419D4854}">
  <sheetPr codeName="Sheet21"/>
  <dimension ref="A1:CB191"/>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bestFit="1" customWidth="1"/>
    <col min="6" max="6" width="29" style="4" bestFit="1" customWidth="1"/>
    <col min="7" max="7" width="18.1796875" style="4" bestFit="1" customWidth="1"/>
    <col min="8" max="8" width="9.1796875" style="4" bestFit="1"/>
    <col min="9" max="16384" width="9.1796875" style="1"/>
  </cols>
  <sheetData>
    <row r="1" spans="1:9" ht="13">
      <c r="A1" s="3" t="s">
        <v>1578</v>
      </c>
      <c r="B1" s="226" t="s">
        <v>1683</v>
      </c>
      <c r="C1" s="226"/>
      <c r="D1" s="226"/>
      <c r="E1" s="226"/>
    </row>
    <row r="3" spans="1:9" ht="14.5">
      <c r="B3" s="5" t="s">
        <v>1683</v>
      </c>
      <c r="C3" s="227"/>
      <c r="D3" s="228"/>
      <c r="E3" s="6"/>
    </row>
    <row r="4" spans="1:9" ht="14.5">
      <c r="B4" s="35" t="s">
        <v>1106</v>
      </c>
      <c r="C4" s="227"/>
      <c r="D4" s="228"/>
      <c r="E4" s="6"/>
    </row>
    <row r="5" spans="1:9" ht="14.5">
      <c r="B5" s="35" t="s">
        <v>1720</v>
      </c>
      <c r="C5" s="227"/>
      <c r="D5" s="228"/>
      <c r="E5" s="6"/>
    </row>
    <row r="6" spans="1:9" ht="14.5">
      <c r="B6" s="35" t="s">
        <v>1033</v>
      </c>
      <c r="C6" s="227"/>
      <c r="D6" s="228"/>
      <c r="E6" s="6"/>
    </row>
    <row r="7" spans="1:9" ht="14.5">
      <c r="B7" s="7" t="s">
        <v>1107</v>
      </c>
      <c r="C7" s="227"/>
      <c r="D7" s="228"/>
      <c r="E7" s="6"/>
    </row>
    <row r="8" spans="1:9" ht="29">
      <c r="B8" s="7" t="s">
        <v>1723</v>
      </c>
      <c r="C8" s="8" t="s">
        <v>1724</v>
      </c>
      <c r="D8" s="8" t="s">
        <v>1725</v>
      </c>
      <c r="E8" s="6"/>
    </row>
    <row r="10" spans="1:9">
      <c r="B10" s="1" t="s">
        <v>1738</v>
      </c>
    </row>
    <row r="12" spans="1:9" ht="13">
      <c r="B12" s="10" t="s">
        <v>1726</v>
      </c>
      <c r="C12" s="11" t="s">
        <v>1727</v>
      </c>
      <c r="D12" s="10" t="s">
        <v>1728</v>
      </c>
      <c r="E12" s="10" t="s">
        <v>1729</v>
      </c>
      <c r="F12" s="13" t="s">
        <v>1739</v>
      </c>
      <c r="G12" s="13" t="s">
        <v>1740</v>
      </c>
      <c r="H12" s="13" t="s">
        <v>1741</v>
      </c>
      <c r="I12" s="2" t="s">
        <v>1742</v>
      </c>
    </row>
    <row r="13" spans="1:9" ht="13">
      <c r="B13" s="2" t="s">
        <v>1743</v>
      </c>
    </row>
    <row r="14" spans="1:9" ht="13">
      <c r="B14" s="2" t="s">
        <v>1731</v>
      </c>
    </row>
    <row r="15" spans="1:9">
      <c r="B15" s="1" t="s">
        <v>3223</v>
      </c>
      <c r="C15" s="9" t="s">
        <v>1732</v>
      </c>
      <c r="D15" s="1" t="s">
        <v>2106</v>
      </c>
      <c r="E15" s="1" t="s">
        <v>2314</v>
      </c>
      <c r="F15" s="4">
        <v>413999</v>
      </c>
      <c r="G15" s="4">
        <v>4751.88</v>
      </c>
      <c r="H15" s="4">
        <v>4.68</v>
      </c>
    </row>
    <row r="16" spans="1:9">
      <c r="B16" s="1" t="s">
        <v>3309</v>
      </c>
      <c r="C16" s="9" t="s">
        <v>1732</v>
      </c>
      <c r="D16" s="1" t="s">
        <v>2206</v>
      </c>
      <c r="E16" s="1" t="s">
        <v>996</v>
      </c>
      <c r="F16" s="4">
        <v>300450</v>
      </c>
      <c r="G16" s="4">
        <v>4646.46</v>
      </c>
      <c r="H16" s="4">
        <v>4.58</v>
      </c>
    </row>
    <row r="17" spans="2:8">
      <c r="B17" s="1" t="s">
        <v>2754</v>
      </c>
      <c r="C17" s="9" t="s">
        <v>1732</v>
      </c>
      <c r="D17" s="1" t="s">
        <v>1999</v>
      </c>
      <c r="E17" s="1" t="s">
        <v>2177</v>
      </c>
      <c r="F17" s="4">
        <v>183917</v>
      </c>
      <c r="G17" s="4">
        <v>4559.3</v>
      </c>
      <c r="H17" s="4">
        <v>4.49</v>
      </c>
    </row>
    <row r="18" spans="2:8">
      <c r="B18" s="1" t="s">
        <v>3218</v>
      </c>
      <c r="C18" s="9" t="s">
        <v>1732</v>
      </c>
      <c r="D18" s="1" t="s">
        <v>2292</v>
      </c>
      <c r="E18" s="1" t="s">
        <v>2308</v>
      </c>
      <c r="F18" s="4">
        <v>6994366</v>
      </c>
      <c r="G18" s="4">
        <v>4147.66</v>
      </c>
      <c r="H18" s="4">
        <v>4.09</v>
      </c>
    </row>
    <row r="19" spans="2:8">
      <c r="B19" s="1" t="s">
        <v>3307</v>
      </c>
      <c r="C19" s="9" t="s">
        <v>1732</v>
      </c>
      <c r="D19" s="1" t="s">
        <v>2009</v>
      </c>
      <c r="E19" s="1" t="s">
        <v>994</v>
      </c>
      <c r="F19" s="4">
        <v>214350</v>
      </c>
      <c r="G19" s="4">
        <v>3811.36</v>
      </c>
      <c r="H19" s="4">
        <v>3.76</v>
      </c>
    </row>
    <row r="20" spans="2:8">
      <c r="B20" s="1" t="s">
        <v>2749</v>
      </c>
      <c r="C20" s="9" t="s">
        <v>1732</v>
      </c>
      <c r="D20" s="1" t="s">
        <v>2081</v>
      </c>
      <c r="E20" s="1" t="s">
        <v>2176</v>
      </c>
      <c r="F20" s="4">
        <v>26414</v>
      </c>
      <c r="G20" s="4">
        <v>3665.73</v>
      </c>
      <c r="H20" s="4">
        <v>3.61</v>
      </c>
    </row>
    <row r="21" spans="2:8">
      <c r="B21" s="1" t="s">
        <v>3308</v>
      </c>
      <c r="C21" s="9" t="s">
        <v>1732</v>
      </c>
      <c r="D21" s="1" t="s">
        <v>2042</v>
      </c>
      <c r="E21" s="1" t="s">
        <v>995</v>
      </c>
      <c r="F21" s="4">
        <v>280718</v>
      </c>
      <c r="G21" s="4">
        <v>3658.32</v>
      </c>
      <c r="H21" s="4">
        <v>3.61</v>
      </c>
    </row>
    <row r="22" spans="2:8">
      <c r="B22" s="1" t="s">
        <v>3359</v>
      </c>
      <c r="C22" s="9" t="s">
        <v>1732</v>
      </c>
      <c r="D22" s="1" t="s">
        <v>2009</v>
      </c>
      <c r="E22" s="1" t="s">
        <v>1108</v>
      </c>
      <c r="F22" s="4">
        <v>60841</v>
      </c>
      <c r="G22" s="4">
        <v>3599.72</v>
      </c>
      <c r="H22" s="4">
        <v>3.55</v>
      </c>
    </row>
    <row r="23" spans="2:8">
      <c r="B23" s="1" t="s">
        <v>3221</v>
      </c>
      <c r="C23" s="9" t="s">
        <v>1732</v>
      </c>
      <c r="D23" s="1" t="s">
        <v>2106</v>
      </c>
      <c r="E23" s="1" t="s">
        <v>2311</v>
      </c>
      <c r="F23" s="4">
        <v>328116</v>
      </c>
      <c r="G23" s="4">
        <v>3356.79</v>
      </c>
      <c r="H23" s="4">
        <v>3.31</v>
      </c>
    </row>
    <row r="24" spans="2:8">
      <c r="B24" s="1" t="s">
        <v>3211</v>
      </c>
      <c r="C24" s="9" t="s">
        <v>1732</v>
      </c>
      <c r="D24" s="1" t="s">
        <v>2081</v>
      </c>
      <c r="E24" s="1" t="s">
        <v>2286</v>
      </c>
      <c r="F24" s="4">
        <v>110178</v>
      </c>
      <c r="G24" s="4">
        <v>3228.77</v>
      </c>
      <c r="H24" s="4">
        <v>3.18</v>
      </c>
    </row>
    <row r="25" spans="2:8">
      <c r="B25" s="1" t="s">
        <v>3310</v>
      </c>
      <c r="C25" s="9" t="s">
        <v>1732</v>
      </c>
      <c r="D25" s="1" t="s">
        <v>1999</v>
      </c>
      <c r="E25" s="1" t="s">
        <v>997</v>
      </c>
      <c r="F25" s="4">
        <v>54738</v>
      </c>
      <c r="G25" s="4">
        <v>2944.36</v>
      </c>
      <c r="H25" s="4">
        <v>2.9</v>
      </c>
    </row>
    <row r="26" spans="2:8">
      <c r="B26" s="1" t="s">
        <v>2767</v>
      </c>
      <c r="C26" s="9" t="s">
        <v>1732</v>
      </c>
      <c r="D26" s="1" t="s">
        <v>2060</v>
      </c>
      <c r="E26" s="1" t="s">
        <v>2197</v>
      </c>
      <c r="F26" s="4">
        <v>18058</v>
      </c>
      <c r="G26" s="4">
        <v>2797.91</v>
      </c>
      <c r="H26" s="4">
        <v>2.76</v>
      </c>
    </row>
    <row r="27" spans="2:8">
      <c r="B27" s="1" t="s">
        <v>3212</v>
      </c>
      <c r="C27" s="9" t="s">
        <v>1732</v>
      </c>
      <c r="D27" s="1" t="s">
        <v>2156</v>
      </c>
      <c r="E27" s="1" t="s">
        <v>2287</v>
      </c>
      <c r="F27" s="4">
        <v>126530</v>
      </c>
      <c r="G27" s="4">
        <v>2688.26</v>
      </c>
      <c r="H27" s="4">
        <v>2.65</v>
      </c>
    </row>
    <row r="28" spans="2:8">
      <c r="B28" s="1" t="s">
        <v>3316</v>
      </c>
      <c r="C28" s="9" t="s">
        <v>1732</v>
      </c>
      <c r="D28" s="1" t="s">
        <v>2001</v>
      </c>
      <c r="E28" s="1" t="s">
        <v>1007</v>
      </c>
      <c r="F28" s="4">
        <v>293089</v>
      </c>
      <c r="G28" s="4">
        <v>2575.23</v>
      </c>
      <c r="H28" s="4">
        <v>2.54</v>
      </c>
    </row>
    <row r="29" spans="2:8">
      <c r="B29" s="1" t="s">
        <v>3360</v>
      </c>
      <c r="C29" s="9" t="s">
        <v>1732</v>
      </c>
      <c r="D29" s="1" t="s">
        <v>1992</v>
      </c>
      <c r="E29" s="1" t="s">
        <v>1109</v>
      </c>
      <c r="F29" s="4">
        <v>285530</v>
      </c>
      <c r="G29" s="4">
        <v>2506.5300000000002</v>
      </c>
      <c r="H29" s="4">
        <v>2.4700000000000002</v>
      </c>
    </row>
    <row r="30" spans="2:8">
      <c r="B30" s="1" t="s">
        <v>3361</v>
      </c>
      <c r="C30" s="9" t="s">
        <v>1732</v>
      </c>
      <c r="D30" s="1" t="s">
        <v>2040</v>
      </c>
      <c r="E30" s="1" t="s">
        <v>1110</v>
      </c>
      <c r="F30" s="4">
        <v>38923</v>
      </c>
      <c r="G30" s="4">
        <v>2418.6799999999998</v>
      </c>
      <c r="H30" s="4">
        <v>2.38</v>
      </c>
    </row>
    <row r="31" spans="2:8">
      <c r="B31" s="1" t="s">
        <v>3321</v>
      </c>
      <c r="C31" s="9" t="s">
        <v>1732</v>
      </c>
      <c r="D31" s="1" t="s">
        <v>1992</v>
      </c>
      <c r="E31" s="1" t="s">
        <v>1036</v>
      </c>
      <c r="F31" s="4">
        <v>976286</v>
      </c>
      <c r="G31" s="4">
        <v>2309.9899999999998</v>
      </c>
      <c r="H31" s="4">
        <v>2.2799999999999998</v>
      </c>
    </row>
    <row r="32" spans="2:8">
      <c r="B32" s="1" t="s">
        <v>3121</v>
      </c>
      <c r="C32" s="9" t="s">
        <v>1732</v>
      </c>
      <c r="D32" s="1" t="s">
        <v>2042</v>
      </c>
      <c r="E32" s="1" t="s">
        <v>2043</v>
      </c>
      <c r="F32" s="4">
        <v>124625</v>
      </c>
      <c r="G32" s="4">
        <v>2225.0500000000002</v>
      </c>
      <c r="H32" s="4">
        <v>2.19</v>
      </c>
    </row>
    <row r="33" spans="2:8">
      <c r="B33" s="1" t="s">
        <v>2761</v>
      </c>
      <c r="C33" s="9" t="s">
        <v>1732</v>
      </c>
      <c r="D33" s="1" t="s">
        <v>2001</v>
      </c>
      <c r="E33" s="1" t="s">
        <v>2003</v>
      </c>
      <c r="F33" s="4">
        <v>69894</v>
      </c>
      <c r="G33" s="4">
        <v>2221.7199999999998</v>
      </c>
      <c r="H33" s="4">
        <v>2.19</v>
      </c>
    </row>
    <row r="34" spans="2:8">
      <c r="B34" s="1" t="s">
        <v>3193</v>
      </c>
      <c r="C34" s="9" t="s">
        <v>1732</v>
      </c>
      <c r="D34" s="1" t="s">
        <v>2156</v>
      </c>
      <c r="E34" s="1" t="s">
        <v>2260</v>
      </c>
      <c r="F34" s="4">
        <v>308141</v>
      </c>
      <c r="G34" s="4">
        <v>2218.92</v>
      </c>
      <c r="H34" s="4">
        <v>2.19</v>
      </c>
    </row>
    <row r="35" spans="2:8">
      <c r="B35" s="1" t="s">
        <v>3362</v>
      </c>
      <c r="C35" s="9" t="s">
        <v>1732</v>
      </c>
      <c r="D35" s="1" t="s">
        <v>2120</v>
      </c>
      <c r="E35" s="1" t="s">
        <v>1111</v>
      </c>
      <c r="F35" s="4">
        <v>304649</v>
      </c>
      <c r="G35" s="4">
        <v>2193.3200000000002</v>
      </c>
      <c r="H35" s="4">
        <v>2.16</v>
      </c>
    </row>
    <row r="36" spans="2:8">
      <c r="B36" s="1" t="s">
        <v>3363</v>
      </c>
      <c r="C36" s="9" t="s">
        <v>1732</v>
      </c>
      <c r="D36" s="1" t="s">
        <v>2292</v>
      </c>
      <c r="E36" s="1" t="s">
        <v>1112</v>
      </c>
      <c r="F36" s="4">
        <v>11832</v>
      </c>
      <c r="G36" s="4">
        <v>2103.4899999999998</v>
      </c>
      <c r="H36" s="4">
        <v>2.0699999999999998</v>
      </c>
    </row>
    <row r="37" spans="2:8">
      <c r="B37" s="1" t="s">
        <v>1113</v>
      </c>
      <c r="C37" s="9" t="s">
        <v>1732</v>
      </c>
      <c r="D37" s="1" t="s">
        <v>2015</v>
      </c>
      <c r="E37" s="1" t="s">
        <v>1114</v>
      </c>
      <c r="F37" s="4">
        <v>841251</v>
      </c>
      <c r="G37" s="4">
        <v>2085.8000000000002</v>
      </c>
      <c r="H37" s="4">
        <v>2.06</v>
      </c>
    </row>
    <row r="38" spans="2:8">
      <c r="B38" s="1" t="s">
        <v>3112</v>
      </c>
      <c r="C38" s="9" t="s">
        <v>1732</v>
      </c>
      <c r="D38" s="1" t="s">
        <v>2020</v>
      </c>
      <c r="E38" s="1" t="s">
        <v>2021</v>
      </c>
      <c r="F38" s="4">
        <v>548007</v>
      </c>
      <c r="G38" s="4">
        <v>1992.55</v>
      </c>
      <c r="H38" s="4">
        <v>1.96</v>
      </c>
    </row>
    <row r="39" spans="2:8">
      <c r="B39" s="1" t="s">
        <v>3208</v>
      </c>
      <c r="C39" s="9" t="s">
        <v>1732</v>
      </c>
      <c r="D39" s="1" t="s">
        <v>2052</v>
      </c>
      <c r="E39" s="1" t="s">
        <v>2283</v>
      </c>
      <c r="F39" s="4">
        <v>110735</v>
      </c>
      <c r="G39" s="4">
        <v>1983.82</v>
      </c>
      <c r="H39" s="4">
        <v>1.96</v>
      </c>
    </row>
    <row r="40" spans="2:8">
      <c r="B40" s="1" t="s">
        <v>3364</v>
      </c>
      <c r="C40" s="9" t="s">
        <v>1732</v>
      </c>
      <c r="D40" s="1" t="s">
        <v>2001</v>
      </c>
      <c r="E40" s="1" t="s">
        <v>1115</v>
      </c>
      <c r="F40" s="4">
        <v>41934</v>
      </c>
      <c r="G40" s="4">
        <v>1926.66</v>
      </c>
      <c r="H40" s="4">
        <v>1.9</v>
      </c>
    </row>
    <row r="41" spans="2:8">
      <c r="B41" s="1" t="s">
        <v>1005</v>
      </c>
      <c r="C41" s="9" t="s">
        <v>1732</v>
      </c>
      <c r="D41" s="1" t="s">
        <v>2122</v>
      </c>
      <c r="E41" s="1" t="s">
        <v>1006</v>
      </c>
      <c r="F41" s="4">
        <v>69574</v>
      </c>
      <c r="G41" s="4">
        <v>1898.67</v>
      </c>
      <c r="H41" s="4">
        <v>1.87</v>
      </c>
    </row>
    <row r="42" spans="2:8">
      <c r="B42" s="1" t="s">
        <v>3191</v>
      </c>
      <c r="C42" s="9" t="s">
        <v>1732</v>
      </c>
      <c r="D42" s="1" t="s">
        <v>1997</v>
      </c>
      <c r="E42" s="1" t="s">
        <v>2258</v>
      </c>
      <c r="F42" s="4">
        <v>393027</v>
      </c>
      <c r="G42" s="4">
        <v>1870.81</v>
      </c>
      <c r="H42" s="4">
        <v>1.84</v>
      </c>
    </row>
    <row r="43" spans="2:8">
      <c r="B43" s="1" t="s">
        <v>3277</v>
      </c>
      <c r="C43" s="9" t="s">
        <v>1732</v>
      </c>
      <c r="D43" s="1" t="s">
        <v>2032</v>
      </c>
      <c r="E43" s="1" t="s">
        <v>950</v>
      </c>
      <c r="F43" s="4">
        <v>91262</v>
      </c>
      <c r="G43" s="4">
        <v>1791.93</v>
      </c>
      <c r="H43" s="4">
        <v>1.77</v>
      </c>
    </row>
    <row r="44" spans="2:8">
      <c r="B44" s="1" t="s">
        <v>3365</v>
      </c>
      <c r="C44" s="9" t="s">
        <v>1732</v>
      </c>
      <c r="D44" s="1" t="s">
        <v>2024</v>
      </c>
      <c r="E44" s="1" t="s">
        <v>1116</v>
      </c>
      <c r="F44" s="4">
        <v>1110</v>
      </c>
      <c r="G44" s="4">
        <v>1748.42</v>
      </c>
      <c r="H44" s="4">
        <v>1.72</v>
      </c>
    </row>
    <row r="45" spans="2:8">
      <c r="B45" s="1" t="s">
        <v>3366</v>
      </c>
      <c r="C45" s="9" t="s">
        <v>1732</v>
      </c>
      <c r="D45" s="1" t="s">
        <v>2046</v>
      </c>
      <c r="E45" s="1" t="s">
        <v>1117</v>
      </c>
      <c r="F45" s="4">
        <v>131329</v>
      </c>
      <c r="G45" s="4">
        <v>1713.58</v>
      </c>
      <c r="H45" s="4">
        <v>1.69</v>
      </c>
    </row>
    <row r="46" spans="2:8">
      <c r="B46" s="1" t="s">
        <v>3285</v>
      </c>
      <c r="C46" s="9" t="s">
        <v>1732</v>
      </c>
      <c r="D46" s="1" t="s">
        <v>2050</v>
      </c>
      <c r="E46" s="1" t="s">
        <v>959</v>
      </c>
      <c r="F46" s="4">
        <v>3514</v>
      </c>
      <c r="G46" s="4">
        <v>1447.77</v>
      </c>
      <c r="H46" s="4">
        <v>1.43</v>
      </c>
    </row>
    <row r="47" spans="2:8">
      <c r="B47" s="1" t="s">
        <v>3367</v>
      </c>
      <c r="C47" s="9" t="s">
        <v>1732</v>
      </c>
      <c r="D47" s="1" t="s">
        <v>2013</v>
      </c>
      <c r="E47" s="1" t="s">
        <v>1118</v>
      </c>
      <c r="F47" s="4">
        <v>84340</v>
      </c>
      <c r="G47" s="4">
        <v>1290.32</v>
      </c>
      <c r="H47" s="4">
        <v>1.27</v>
      </c>
    </row>
    <row r="48" spans="2:8">
      <c r="B48" s="1" t="s">
        <v>1119</v>
      </c>
      <c r="C48" s="9" t="s">
        <v>1732</v>
      </c>
      <c r="D48" s="1" t="s">
        <v>2020</v>
      </c>
      <c r="E48" s="1" t="s">
        <v>1120</v>
      </c>
      <c r="F48" s="4">
        <v>66525</v>
      </c>
      <c r="G48" s="4">
        <v>1237.9000000000001</v>
      </c>
      <c r="H48" s="4">
        <v>1.22</v>
      </c>
    </row>
    <row r="49" spans="2:8">
      <c r="B49" s="1" t="s">
        <v>1001</v>
      </c>
      <c r="C49" s="9" t="s">
        <v>1732</v>
      </c>
      <c r="D49" s="1" t="s">
        <v>1992</v>
      </c>
      <c r="E49" s="1" t="s">
        <v>1002</v>
      </c>
      <c r="F49" s="4">
        <v>136998</v>
      </c>
      <c r="G49" s="4">
        <v>1176.4000000000001</v>
      </c>
      <c r="H49" s="4">
        <v>1.1599999999999999</v>
      </c>
    </row>
    <row r="50" spans="2:8">
      <c r="B50" s="1" t="s">
        <v>3315</v>
      </c>
      <c r="C50" s="9" t="s">
        <v>1732</v>
      </c>
      <c r="D50" s="1" t="s">
        <v>2001</v>
      </c>
      <c r="E50" s="1" t="s">
        <v>1004</v>
      </c>
      <c r="F50" s="4">
        <v>433362</v>
      </c>
      <c r="G50" s="4">
        <v>1172.2</v>
      </c>
      <c r="H50" s="4">
        <v>1.1599999999999999</v>
      </c>
    </row>
    <row r="51" spans="2:8">
      <c r="B51" s="1" t="s">
        <v>3368</v>
      </c>
      <c r="C51" s="9" t="s">
        <v>1732</v>
      </c>
      <c r="D51" s="1" t="s">
        <v>2058</v>
      </c>
      <c r="E51" s="1" t="s">
        <v>1121</v>
      </c>
      <c r="F51" s="4">
        <v>186269</v>
      </c>
      <c r="G51" s="4">
        <v>1113.6099999999999</v>
      </c>
      <c r="H51" s="4">
        <v>1.1000000000000001</v>
      </c>
    </row>
    <row r="52" spans="2:8">
      <c r="B52" s="1" t="s">
        <v>3369</v>
      </c>
      <c r="C52" s="9" t="s">
        <v>1732</v>
      </c>
      <c r="D52" s="1" t="s">
        <v>2060</v>
      </c>
      <c r="E52" s="1" t="s">
        <v>1122</v>
      </c>
      <c r="F52" s="4">
        <v>188561</v>
      </c>
      <c r="G52" s="4">
        <v>1022.19</v>
      </c>
      <c r="H52" s="4">
        <v>1.01</v>
      </c>
    </row>
    <row r="53" spans="2:8">
      <c r="B53" s="1" t="s">
        <v>3351</v>
      </c>
      <c r="C53" s="9" t="s">
        <v>1732</v>
      </c>
      <c r="D53" s="1" t="s">
        <v>2032</v>
      </c>
      <c r="E53" s="1" t="s">
        <v>1086</v>
      </c>
      <c r="F53" s="4">
        <v>2915</v>
      </c>
      <c r="G53" s="4">
        <v>845.2</v>
      </c>
      <c r="H53" s="4">
        <v>0.83</v>
      </c>
    </row>
    <row r="54" spans="2:8">
      <c r="B54" s="1" t="s">
        <v>3370</v>
      </c>
      <c r="C54" s="9" t="s">
        <v>1732</v>
      </c>
      <c r="D54" s="1" t="s">
        <v>2040</v>
      </c>
      <c r="E54" s="1" t="s">
        <v>1123</v>
      </c>
      <c r="F54" s="4">
        <v>39764</v>
      </c>
      <c r="G54" s="4">
        <v>833.77</v>
      </c>
      <c r="H54" s="4">
        <v>0.82</v>
      </c>
    </row>
    <row r="55" spans="2:8">
      <c r="B55" s="1" t="s">
        <v>3355</v>
      </c>
      <c r="C55" s="9" t="s">
        <v>1732</v>
      </c>
      <c r="D55" s="1" t="s">
        <v>2032</v>
      </c>
      <c r="E55" s="1" t="s">
        <v>1090</v>
      </c>
      <c r="F55" s="4">
        <v>28602</v>
      </c>
      <c r="G55" s="4">
        <v>748.97</v>
      </c>
      <c r="H55" s="4">
        <v>0.74</v>
      </c>
    </row>
    <row r="56" spans="2:8">
      <c r="B56" s="1" t="s">
        <v>3235</v>
      </c>
      <c r="C56" s="9" t="s">
        <v>1732</v>
      </c>
      <c r="D56" s="1" t="s">
        <v>2024</v>
      </c>
      <c r="E56" s="1" t="s">
        <v>2330</v>
      </c>
      <c r="F56" s="4">
        <v>57819</v>
      </c>
      <c r="G56" s="4">
        <v>714.18</v>
      </c>
      <c r="H56" s="4">
        <v>0.7</v>
      </c>
    </row>
    <row r="57" spans="2:8">
      <c r="B57" s="1" t="s">
        <v>3371</v>
      </c>
      <c r="C57" s="9" t="s">
        <v>1732</v>
      </c>
      <c r="D57" s="1" t="s">
        <v>2181</v>
      </c>
      <c r="E57" s="1" t="s">
        <v>1124</v>
      </c>
      <c r="F57" s="4">
        <v>316943</v>
      </c>
      <c r="G57" s="4">
        <v>671.73</v>
      </c>
      <c r="H57" s="4">
        <v>0.66</v>
      </c>
    </row>
    <row r="58" spans="2:8">
      <c r="B58" s="1" t="s">
        <v>3372</v>
      </c>
      <c r="C58" s="9" t="s">
        <v>1732</v>
      </c>
      <c r="D58" s="1" t="s">
        <v>2050</v>
      </c>
      <c r="E58" s="1" t="s">
        <v>1125</v>
      </c>
      <c r="F58" s="4">
        <v>62225</v>
      </c>
      <c r="G58" s="4">
        <v>665.43</v>
      </c>
      <c r="H58" s="4">
        <v>0.66</v>
      </c>
    </row>
    <row r="59" spans="2:8">
      <c r="B59" s="1" t="s">
        <v>3350</v>
      </c>
      <c r="C59" s="9" t="s">
        <v>1732</v>
      </c>
      <c r="D59" s="1" t="s">
        <v>2032</v>
      </c>
      <c r="E59" s="1" t="s">
        <v>1085</v>
      </c>
      <c r="F59" s="4">
        <v>46675</v>
      </c>
      <c r="G59" s="4">
        <v>593.33000000000004</v>
      </c>
      <c r="H59" s="4">
        <v>0.57999999999999996</v>
      </c>
    </row>
    <row r="60" spans="2:8">
      <c r="B60" s="1" t="s">
        <v>1126</v>
      </c>
      <c r="C60" s="9" t="s">
        <v>1732</v>
      </c>
      <c r="D60" s="1" t="s">
        <v>2060</v>
      </c>
      <c r="E60" s="1" t="s">
        <v>1127</v>
      </c>
      <c r="F60" s="4">
        <v>113050</v>
      </c>
      <c r="G60" s="4">
        <v>576.22</v>
      </c>
      <c r="H60" s="4">
        <v>0.56999999999999995</v>
      </c>
    </row>
    <row r="61" spans="2:8">
      <c r="B61" s="1" t="s">
        <v>3349</v>
      </c>
      <c r="C61" s="9" t="s">
        <v>1732</v>
      </c>
      <c r="D61" s="1" t="s">
        <v>2032</v>
      </c>
      <c r="E61" s="1" t="s">
        <v>1084</v>
      </c>
      <c r="F61" s="4">
        <v>154819</v>
      </c>
      <c r="G61" s="4">
        <v>576.08000000000004</v>
      </c>
      <c r="H61" s="4">
        <v>0.56999999999999995</v>
      </c>
    </row>
    <row r="62" spans="2:8">
      <c r="B62" s="1" t="s">
        <v>1128</v>
      </c>
      <c r="C62" s="9" t="s">
        <v>1732</v>
      </c>
      <c r="D62" s="1" t="s">
        <v>2001</v>
      </c>
      <c r="E62" s="1" t="s">
        <v>1129</v>
      </c>
      <c r="F62" s="4">
        <v>9995</v>
      </c>
      <c r="G62" s="4">
        <v>492.67</v>
      </c>
      <c r="H62" s="4">
        <v>0.49</v>
      </c>
    </row>
    <row r="63" spans="2:8">
      <c r="B63" s="1" t="s">
        <v>2341</v>
      </c>
      <c r="C63" s="9" t="s">
        <v>1732</v>
      </c>
      <c r="D63" s="1" t="s">
        <v>2048</v>
      </c>
      <c r="E63" s="1" t="s">
        <v>2342</v>
      </c>
      <c r="F63" s="4">
        <v>149368</v>
      </c>
      <c r="G63" s="4">
        <v>491.12</v>
      </c>
      <c r="H63" s="4">
        <v>0.48</v>
      </c>
    </row>
    <row r="64" spans="2:8">
      <c r="B64" s="1" t="s">
        <v>2085</v>
      </c>
      <c r="C64" s="9" t="s">
        <v>1732</v>
      </c>
      <c r="D64" s="1" t="s">
        <v>2086</v>
      </c>
      <c r="E64" s="1" t="s">
        <v>2087</v>
      </c>
      <c r="F64" s="4">
        <v>29231</v>
      </c>
      <c r="G64" s="4">
        <v>322.97000000000003</v>
      </c>
      <c r="H64" s="4">
        <v>0.32</v>
      </c>
    </row>
    <row r="65" spans="2:8" ht="13">
      <c r="B65" s="2" t="s">
        <v>1744</v>
      </c>
      <c r="C65" s="12"/>
      <c r="D65" s="2"/>
      <c r="E65" s="2"/>
      <c r="F65" s="14"/>
      <c r="G65" s="14">
        <f>SUM(G12:G64)</f>
        <v>101633.75</v>
      </c>
      <c r="H65" s="14">
        <f>SUM(H12:H64)</f>
        <v>100.17999999999994</v>
      </c>
    </row>
    <row r="66" spans="2:8" ht="13">
      <c r="B66" s="2" t="s">
        <v>1736</v>
      </c>
      <c r="C66" s="12"/>
      <c r="D66" s="2"/>
      <c r="E66" s="2"/>
      <c r="F66" s="14"/>
      <c r="G66" s="14">
        <v>74.37</v>
      </c>
      <c r="H66" s="14">
        <v>7.0000000000000007E-2</v>
      </c>
    </row>
    <row r="67" spans="2:8" ht="13">
      <c r="B67" s="2" t="s">
        <v>1737</v>
      </c>
      <c r="C67" s="12"/>
      <c r="D67" s="2"/>
      <c r="E67" s="2"/>
      <c r="F67" s="14"/>
      <c r="G67" s="14">
        <v>101708.12</v>
      </c>
      <c r="H67" s="14">
        <v>100.25</v>
      </c>
    </row>
    <row r="68" spans="2:8" ht="13">
      <c r="B68" s="2" t="s">
        <v>1745</v>
      </c>
      <c r="C68" s="12"/>
      <c r="D68" s="2"/>
      <c r="E68" s="2"/>
      <c r="F68" s="14"/>
      <c r="G68" s="14">
        <v>-277.46771010000259</v>
      </c>
      <c r="H68" s="14">
        <v>-0.25</v>
      </c>
    </row>
    <row r="69" spans="2:8" ht="13">
      <c r="B69" s="2" t="s">
        <v>1746</v>
      </c>
      <c r="C69" s="12"/>
      <c r="D69" s="2"/>
      <c r="E69" s="2"/>
      <c r="F69" s="14"/>
      <c r="G69" s="14">
        <v>101430.6522899</v>
      </c>
      <c r="H69" s="14">
        <v>100</v>
      </c>
    </row>
    <row r="70" spans="2:8">
      <c r="B70" s="1" t="s">
        <v>1747</v>
      </c>
    </row>
    <row r="71" spans="2:8" ht="13">
      <c r="B71" s="2" t="s">
        <v>1748</v>
      </c>
    </row>
    <row r="72" spans="2:8" ht="13">
      <c r="B72" s="2" t="s">
        <v>1749</v>
      </c>
      <c r="C72" s="9" t="s">
        <v>1750</v>
      </c>
    </row>
    <row r="73" spans="2:8" ht="13">
      <c r="B73" s="2" t="s">
        <v>1753</v>
      </c>
      <c r="C73" s="9" t="s">
        <v>1752</v>
      </c>
    </row>
    <row r="74" spans="2:8" ht="13">
      <c r="B74" s="2" t="s">
        <v>1754</v>
      </c>
      <c r="C74" s="9" t="s">
        <v>1752</v>
      </c>
    </row>
    <row r="75" spans="2:8" ht="13">
      <c r="B75" s="2" t="s">
        <v>1755</v>
      </c>
      <c r="C75" s="9" t="s">
        <v>1756</v>
      </c>
    </row>
    <row r="76" spans="2:8" ht="13">
      <c r="B76" s="2" t="s">
        <v>1130</v>
      </c>
      <c r="C76" s="12"/>
    </row>
    <row r="77" spans="2:8" ht="13">
      <c r="B77" s="2" t="s">
        <v>1131</v>
      </c>
      <c r="C77" s="12"/>
    </row>
    <row r="78" spans="2:8" ht="13">
      <c r="B78" s="2" t="s">
        <v>1132</v>
      </c>
      <c r="C78" s="12"/>
    </row>
    <row r="79" spans="2:8" ht="13">
      <c r="B79" s="2" t="s">
        <v>1133</v>
      </c>
      <c r="C79" s="12"/>
    </row>
    <row r="80" spans="2:8" ht="13">
      <c r="B80" s="2" t="s">
        <v>1134</v>
      </c>
      <c r="C80" s="12"/>
    </row>
    <row r="81" spans="2:3" ht="13">
      <c r="B81" s="2" t="s">
        <v>1135</v>
      </c>
      <c r="C81" s="12"/>
    </row>
    <row r="82" spans="2:3" ht="13">
      <c r="B82" s="2" t="s">
        <v>1136</v>
      </c>
      <c r="C82" s="12"/>
    </row>
    <row r="83" spans="2:3" ht="13">
      <c r="B83" s="2" t="s">
        <v>1137</v>
      </c>
      <c r="C83" s="12"/>
    </row>
    <row r="84" spans="2:3" ht="13">
      <c r="B84" s="2" t="s">
        <v>2741</v>
      </c>
      <c r="C84" s="12"/>
    </row>
    <row r="85" spans="2:3">
      <c r="B85" s="1" t="s">
        <v>1766</v>
      </c>
    </row>
    <row r="86" spans="2:3">
      <c r="B86" s="1" t="s">
        <v>1974</v>
      </c>
    </row>
    <row r="89" spans="2:3" ht="14.5">
      <c r="B89" s="43" t="s">
        <v>4109</v>
      </c>
      <c r="C89" s="45"/>
    </row>
    <row r="90" spans="2:3" ht="14.5">
      <c r="B90" s="43" t="s">
        <v>4108</v>
      </c>
      <c r="C90" s="46" t="s">
        <v>1975</v>
      </c>
    </row>
    <row r="91" spans="2:3" ht="14.5">
      <c r="B91" s="16" t="s">
        <v>1976</v>
      </c>
      <c r="C91" s="17" t="s">
        <v>2586</v>
      </c>
    </row>
    <row r="92" spans="2:3" ht="14.5">
      <c r="B92" s="16" t="s">
        <v>1977</v>
      </c>
      <c r="C92" s="17" t="s">
        <v>2586</v>
      </c>
    </row>
    <row r="93" spans="2:3" ht="14.5">
      <c r="B93" s="16" t="s">
        <v>1978</v>
      </c>
      <c r="C93" s="17" t="s">
        <v>2586</v>
      </c>
    </row>
    <row r="94" spans="2:3" ht="14.5">
      <c r="B94" s="16" t="s">
        <v>1979</v>
      </c>
      <c r="C94" s="17" t="s">
        <v>2586</v>
      </c>
    </row>
    <row r="95" spans="2:3" ht="14.5">
      <c r="B95" s="16" t="s">
        <v>1980</v>
      </c>
      <c r="C95" s="17" t="s">
        <v>2586</v>
      </c>
    </row>
    <row r="96" spans="2:3" ht="14.5">
      <c r="B96" s="16" t="s">
        <v>1981</v>
      </c>
      <c r="C96" s="17" t="s">
        <v>2586</v>
      </c>
    </row>
    <row r="97" spans="2:7" ht="14.5">
      <c r="B97" s="43" t="s">
        <v>1982</v>
      </c>
      <c r="C97" s="45" t="s">
        <v>2586</v>
      </c>
    </row>
    <row r="99" spans="2:7" ht="14.5">
      <c r="B99" s="16" t="s">
        <v>1775</v>
      </c>
      <c r="C99" s="17"/>
      <c r="D99" s="16"/>
    </row>
    <row r="100" spans="2:7" ht="29">
      <c r="B100" s="19" t="s">
        <v>1776</v>
      </c>
      <c r="C100" s="18" t="s">
        <v>1777</v>
      </c>
      <c r="D100" s="19" t="s">
        <v>1778</v>
      </c>
    </row>
    <row r="101" spans="2:7" ht="14.5">
      <c r="B101" s="16" t="s">
        <v>1752</v>
      </c>
      <c r="C101" s="17" t="s">
        <v>1752</v>
      </c>
      <c r="D101" s="16" t="s">
        <v>1752</v>
      </c>
    </row>
    <row r="103" spans="2:7" ht="13">
      <c r="B103" s="20" t="s">
        <v>1779</v>
      </c>
      <c r="C103" s="21">
        <v>45961</v>
      </c>
      <c r="D103" s="22"/>
      <c r="E103" s="23"/>
      <c r="F103" s="24"/>
    </row>
    <row r="104" spans="2:7" ht="13">
      <c r="B104" s="20" t="s">
        <v>1780</v>
      </c>
      <c r="C104" s="25" t="s">
        <v>1781</v>
      </c>
      <c r="D104" s="20" t="s">
        <v>1782</v>
      </c>
      <c r="E104" s="26" t="s">
        <v>1783</v>
      </c>
      <c r="F104" s="27" t="s">
        <v>1784</v>
      </c>
      <c r="G104" s="14"/>
    </row>
    <row r="105" spans="2:7">
      <c r="B105" s="28" t="s">
        <v>1752</v>
      </c>
      <c r="C105" s="29" t="s">
        <v>1752</v>
      </c>
      <c r="D105" s="28" t="s">
        <v>1752</v>
      </c>
      <c r="E105" s="30" t="s">
        <v>1752</v>
      </c>
      <c r="F105" s="31" t="s">
        <v>1752</v>
      </c>
    </row>
    <row r="108" spans="2:7" ht="13">
      <c r="B108" s="2" t="s">
        <v>1785</v>
      </c>
    </row>
    <row r="109" spans="2:7" ht="13">
      <c r="B109" s="2"/>
    </row>
    <row r="110" spans="2:7" ht="13">
      <c r="B110" s="2" t="s">
        <v>1786</v>
      </c>
    </row>
    <row r="111" spans="2:7" ht="13">
      <c r="B111" s="20" t="s">
        <v>1787</v>
      </c>
      <c r="C111" s="25" t="s">
        <v>1788</v>
      </c>
      <c r="D111" s="2"/>
    </row>
    <row r="112" spans="2:7">
      <c r="B112" s="22" t="s">
        <v>1752</v>
      </c>
      <c r="C112" s="32" t="s">
        <v>1752</v>
      </c>
    </row>
    <row r="114" spans="2:7" ht="13">
      <c r="B114" s="20" t="s">
        <v>1789</v>
      </c>
      <c r="C114" s="25" t="s">
        <v>1788</v>
      </c>
    </row>
    <row r="115" spans="2:7">
      <c r="B115" s="22" t="s">
        <v>1752</v>
      </c>
      <c r="C115" s="32" t="s">
        <v>1752</v>
      </c>
    </row>
    <row r="117" spans="2:7" ht="13">
      <c r="B117" s="20" t="s">
        <v>1752</v>
      </c>
      <c r="C117" s="25" t="s">
        <v>1752</v>
      </c>
    </row>
    <row r="118" spans="2:7">
      <c r="B118" s="22" t="s">
        <v>1752</v>
      </c>
      <c r="C118" s="32" t="s">
        <v>1752</v>
      </c>
    </row>
    <row r="120" spans="2:7" ht="13">
      <c r="B120" s="26" t="s">
        <v>1790</v>
      </c>
      <c r="C120" s="25" t="s">
        <v>1791</v>
      </c>
    </row>
    <row r="121" spans="2:7">
      <c r="B121" s="23" t="s">
        <v>1752</v>
      </c>
      <c r="C121" s="32" t="s">
        <v>1752</v>
      </c>
    </row>
    <row r="123" spans="2:7" ht="13">
      <c r="B123" s="20" t="s">
        <v>1792</v>
      </c>
      <c r="C123" s="25" t="s">
        <v>1752</v>
      </c>
    </row>
    <row r="125" spans="2:7" ht="13">
      <c r="B125" s="20" t="s">
        <v>1793</v>
      </c>
      <c r="C125" s="21">
        <v>45961</v>
      </c>
      <c r="D125" s="22"/>
      <c r="E125" s="23"/>
      <c r="F125" s="24"/>
    </row>
    <row r="126" spans="2:7" ht="13">
      <c r="B126" s="20" t="s">
        <v>1780</v>
      </c>
      <c r="C126" s="25" t="s">
        <v>1781</v>
      </c>
      <c r="D126" s="20" t="s">
        <v>1782</v>
      </c>
      <c r="E126" s="26" t="s">
        <v>1783</v>
      </c>
      <c r="F126" s="27" t="s">
        <v>1784</v>
      </c>
      <c r="G126" s="14"/>
    </row>
    <row r="127" spans="2:7">
      <c r="B127" s="28" t="s">
        <v>1752</v>
      </c>
      <c r="C127" s="29" t="s">
        <v>1752</v>
      </c>
      <c r="D127" s="28" t="s">
        <v>1752</v>
      </c>
      <c r="E127" s="30" t="s">
        <v>1752</v>
      </c>
      <c r="F127" s="31" t="s">
        <v>1752</v>
      </c>
    </row>
    <row r="128" spans="2:7" ht="13">
      <c r="B128" s="2" t="s">
        <v>1785</v>
      </c>
    </row>
    <row r="129" spans="2:4" ht="13">
      <c r="B129" s="2"/>
    </row>
    <row r="130" spans="2:4" ht="13">
      <c r="B130" s="2" t="s">
        <v>1786</v>
      </c>
    </row>
    <row r="131" spans="2:4" ht="13">
      <c r="B131" s="20" t="s">
        <v>1787</v>
      </c>
      <c r="C131" s="25" t="s">
        <v>1788</v>
      </c>
      <c r="D131" s="2"/>
    </row>
    <row r="132" spans="2:4">
      <c r="B132" s="22" t="s">
        <v>1752</v>
      </c>
      <c r="C132" s="32" t="s">
        <v>1752</v>
      </c>
    </row>
    <row r="134" spans="2:4" ht="13">
      <c r="B134" s="20" t="s">
        <v>1789</v>
      </c>
      <c r="C134" s="25" t="s">
        <v>1788</v>
      </c>
    </row>
    <row r="135" spans="2:4">
      <c r="B135" s="22" t="s">
        <v>1752</v>
      </c>
      <c r="C135" s="32" t="s">
        <v>1752</v>
      </c>
    </row>
    <row r="137" spans="2:4" ht="13">
      <c r="B137" s="20" t="s">
        <v>1752</v>
      </c>
      <c r="C137" s="25" t="s">
        <v>1752</v>
      </c>
    </row>
    <row r="138" spans="2:4">
      <c r="B138" s="22" t="s">
        <v>1752</v>
      </c>
      <c r="C138" s="32" t="s">
        <v>1752</v>
      </c>
    </row>
    <row r="140" spans="2:4" ht="13">
      <c r="B140" s="26" t="s">
        <v>1790</v>
      </c>
      <c r="C140" s="25" t="s">
        <v>1791</v>
      </c>
    </row>
    <row r="141" spans="2:4">
      <c r="B141" s="23" t="s">
        <v>1752</v>
      </c>
      <c r="C141" s="32" t="s">
        <v>1752</v>
      </c>
    </row>
    <row r="143" spans="2:4" ht="13">
      <c r="B143" s="20" t="s">
        <v>1792</v>
      </c>
      <c r="C143" s="25" t="s">
        <v>1752</v>
      </c>
    </row>
    <row r="146" spans="2:80" ht="13">
      <c r="B146" s="2" t="s">
        <v>1794</v>
      </c>
    </row>
    <row r="148" spans="2:80" ht="13">
      <c r="B148" s="20" t="s">
        <v>1780</v>
      </c>
      <c r="C148" s="25" t="s">
        <v>1795</v>
      </c>
      <c r="D148" s="20" t="s">
        <v>1796</v>
      </c>
      <c r="E148" s="20" t="s">
        <v>1797</v>
      </c>
      <c r="F148" s="14"/>
    </row>
    <row r="149" spans="2:80">
      <c r="B149" s="22" t="s">
        <v>1752</v>
      </c>
      <c r="C149" s="32" t="s">
        <v>1752</v>
      </c>
      <c r="D149" s="22" t="s">
        <v>1752</v>
      </c>
      <c r="E149" s="22" t="s">
        <v>1752</v>
      </c>
    </row>
    <row r="152" spans="2:80" ht="13">
      <c r="B152" s="2" t="s">
        <v>1798</v>
      </c>
      <c r="C152" s="12" t="s">
        <v>1752</v>
      </c>
      <c r="D152" s="2"/>
      <c r="E152" s="2"/>
      <c r="F152" s="14"/>
      <c r="G152" s="14"/>
      <c r="H152" s="14"/>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row>
    <row r="154" spans="2:80" ht="13">
      <c r="B154" s="2" t="s">
        <v>1799</v>
      </c>
    </row>
    <row r="156" spans="2:80" ht="13">
      <c r="B156" s="20" t="s">
        <v>1800</v>
      </c>
      <c r="C156" s="25" t="s">
        <v>1788</v>
      </c>
      <c r="D156" s="2"/>
    </row>
    <row r="157" spans="2:80">
      <c r="B157" s="22" t="s">
        <v>1752</v>
      </c>
      <c r="C157" s="32" t="s">
        <v>1752</v>
      </c>
    </row>
    <row r="160" spans="2:80" ht="13">
      <c r="B160" s="20" t="s">
        <v>1801</v>
      </c>
      <c r="C160" s="25" t="s">
        <v>1802</v>
      </c>
      <c r="D160" s="2"/>
    </row>
    <row r="161" spans="2:80">
      <c r="B161" s="22" t="s">
        <v>1752</v>
      </c>
      <c r="C161" s="32" t="s">
        <v>1752</v>
      </c>
    </row>
    <row r="164" spans="2:80" ht="13">
      <c r="B164" s="2" t="s">
        <v>1803</v>
      </c>
    </row>
    <row r="167" spans="2:80" ht="13">
      <c r="B167" s="2" t="s">
        <v>1804</v>
      </c>
    </row>
    <row r="169" spans="2:80" ht="13">
      <c r="B169" s="20" t="s">
        <v>1780</v>
      </c>
      <c r="C169" s="25" t="s">
        <v>1805</v>
      </c>
      <c r="D169" s="20" t="s">
        <v>1795</v>
      </c>
      <c r="E169" s="20" t="s">
        <v>1796</v>
      </c>
      <c r="F169" s="27" t="s">
        <v>1797</v>
      </c>
      <c r="G169" s="14"/>
    </row>
    <row r="170" spans="2:80">
      <c r="B170" s="22" t="s">
        <v>1752</v>
      </c>
      <c r="C170" s="32" t="s">
        <v>1752</v>
      </c>
      <c r="D170" s="22" t="s">
        <v>1752</v>
      </c>
      <c r="E170" s="22" t="s">
        <v>1752</v>
      </c>
      <c r="F170" s="33" t="s">
        <v>1752</v>
      </c>
    </row>
    <row r="173" spans="2:80" ht="13">
      <c r="B173" s="2" t="s">
        <v>1798</v>
      </c>
      <c r="C173" s="12" t="s">
        <v>1752</v>
      </c>
      <c r="D173" s="2"/>
      <c r="E173" s="2"/>
      <c r="F173" s="14"/>
      <c r="G173" s="14"/>
      <c r="H173" s="14"/>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row>
    <row r="175" spans="2:80" ht="13">
      <c r="B175" s="2" t="s">
        <v>1799</v>
      </c>
    </row>
    <row r="177" spans="2:7" ht="13">
      <c r="B177" s="20" t="s">
        <v>1800</v>
      </c>
      <c r="C177" s="25" t="s">
        <v>1788</v>
      </c>
      <c r="D177" s="2"/>
    </row>
    <row r="178" spans="2:7">
      <c r="B178" s="22" t="s">
        <v>1752</v>
      </c>
      <c r="C178" s="32" t="s">
        <v>1752</v>
      </c>
    </row>
    <row r="181" spans="2:7" ht="13">
      <c r="B181" s="20" t="s">
        <v>1801</v>
      </c>
      <c r="C181" s="25" t="s">
        <v>1802</v>
      </c>
      <c r="D181" s="2"/>
    </row>
    <row r="182" spans="2:7">
      <c r="B182" s="22" t="s">
        <v>1752</v>
      </c>
      <c r="C182" s="32" t="s">
        <v>1752</v>
      </c>
    </row>
    <row r="185" spans="2:7" ht="13">
      <c r="B185" s="2" t="s">
        <v>1803</v>
      </c>
    </row>
    <row r="188" spans="2:7" ht="13">
      <c r="B188" s="2" t="s">
        <v>1806</v>
      </c>
    </row>
    <row r="189" spans="2:7" ht="13">
      <c r="B189" s="20" t="s">
        <v>1780</v>
      </c>
      <c r="C189" s="25" t="s">
        <v>1807</v>
      </c>
      <c r="D189" s="20" t="s">
        <v>1808</v>
      </c>
      <c r="E189" s="20" t="s">
        <v>1809</v>
      </c>
      <c r="F189" s="27" t="s">
        <v>1810</v>
      </c>
      <c r="G189" s="14"/>
    </row>
    <row r="190" spans="2:7">
      <c r="B190" s="22" t="s">
        <v>1752</v>
      </c>
      <c r="C190" s="32" t="s">
        <v>1752</v>
      </c>
      <c r="D190" s="22" t="s">
        <v>1752</v>
      </c>
      <c r="E190" s="22" t="s">
        <v>1752</v>
      </c>
      <c r="F190" s="33" t="s">
        <v>1752</v>
      </c>
    </row>
    <row r="191" spans="2:7">
      <c r="B191" s="1" t="s">
        <v>1811</v>
      </c>
    </row>
  </sheetData>
  <mergeCells count="3">
    <mergeCell ref="B1:E1"/>
    <mergeCell ref="C3:C7"/>
    <mergeCell ref="D3:D7"/>
  </mergeCells>
  <phoneticPr fontId="0" type="noConversion"/>
  <hyperlinks>
    <hyperlink ref="A1" location="Index!A1" display="Index" xr:uid="{D35A9301-7A2D-487A-A8DC-238529D7E5F6}"/>
  </hyperlinks>
  <pageMargins left="0.7" right="0.7" top="0.75" bottom="0.75" header="0.3" footer="0.3"/>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F44B1-FBA0-401A-8399-15BCEE9CFF38}">
  <sheetPr codeName="Sheet22"/>
  <dimension ref="A1:CB287"/>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bestFit="1" customWidth="1"/>
    <col min="6" max="6" width="29" style="4" bestFit="1" customWidth="1"/>
    <col min="7" max="7" width="18.1796875" style="4" bestFit="1" customWidth="1"/>
    <col min="8" max="8" width="9.1796875" style="4" bestFit="1"/>
    <col min="9" max="16384" width="9.1796875" style="1"/>
  </cols>
  <sheetData>
    <row r="1" spans="1:9" ht="13">
      <c r="A1" s="3" t="s">
        <v>1578</v>
      </c>
      <c r="B1" s="226" t="s">
        <v>1681</v>
      </c>
      <c r="C1" s="226"/>
      <c r="D1" s="226"/>
      <c r="E1" s="226"/>
    </row>
    <row r="3" spans="1:9" ht="14.5">
      <c r="B3" s="5" t="s">
        <v>1681</v>
      </c>
      <c r="C3" s="227"/>
      <c r="D3" s="228"/>
    </row>
    <row r="4" spans="1:9" ht="14.5">
      <c r="B4" s="35" t="s">
        <v>1138</v>
      </c>
      <c r="C4" s="227"/>
      <c r="D4" s="228"/>
    </row>
    <row r="5" spans="1:9" ht="14.5">
      <c r="B5" s="35" t="s">
        <v>1720</v>
      </c>
      <c r="C5" s="227"/>
      <c r="D5" s="228"/>
    </row>
    <row r="6" spans="1:9" ht="14.5">
      <c r="B6" s="35" t="s">
        <v>1033</v>
      </c>
      <c r="C6" s="227"/>
      <c r="D6" s="228"/>
    </row>
    <row r="7" spans="1:9" ht="14.5">
      <c r="B7" s="7" t="s">
        <v>1139</v>
      </c>
      <c r="C7" s="227"/>
      <c r="D7" s="228"/>
    </row>
    <row r="8" spans="1:9" ht="29">
      <c r="B8" s="7" t="s">
        <v>1723</v>
      </c>
      <c r="C8" s="8" t="s">
        <v>1724</v>
      </c>
      <c r="D8" s="8" t="s">
        <v>1725</v>
      </c>
    </row>
    <row r="10" spans="1:9">
      <c r="B10" s="1" t="s">
        <v>1738</v>
      </c>
    </row>
    <row r="12" spans="1:9" ht="13">
      <c r="B12" s="10" t="s">
        <v>1726</v>
      </c>
      <c r="C12" s="11" t="s">
        <v>1727</v>
      </c>
      <c r="D12" s="10" t="s">
        <v>1728</v>
      </c>
      <c r="E12" s="10" t="s">
        <v>1729</v>
      </c>
      <c r="F12" s="13" t="s">
        <v>1739</v>
      </c>
      <c r="G12" s="13" t="s">
        <v>1740</v>
      </c>
      <c r="H12" s="13" t="s">
        <v>1741</v>
      </c>
      <c r="I12" s="2" t="s">
        <v>1742</v>
      </c>
    </row>
    <row r="13" spans="1:9" ht="13">
      <c r="B13" s="2" t="s">
        <v>1731</v>
      </c>
    </row>
    <row r="14" spans="1:9" ht="13">
      <c r="B14" s="2" t="s">
        <v>1743</v>
      </c>
    </row>
    <row r="15" spans="1:9">
      <c r="B15" s="1" t="s">
        <v>2754</v>
      </c>
      <c r="C15" s="9" t="s">
        <v>1732</v>
      </c>
      <c r="D15" s="1" t="s">
        <v>1999</v>
      </c>
      <c r="E15" s="1" t="s">
        <v>2177</v>
      </c>
      <c r="F15" s="4">
        <v>17277</v>
      </c>
      <c r="G15" s="4">
        <v>428.3</v>
      </c>
      <c r="H15" s="4">
        <v>2.69</v>
      </c>
    </row>
    <row r="16" spans="1:9">
      <c r="B16" s="1" t="s">
        <v>2783</v>
      </c>
      <c r="C16" s="9" t="s">
        <v>1732</v>
      </c>
      <c r="D16" s="1" t="s">
        <v>2006</v>
      </c>
      <c r="E16" s="1" t="s">
        <v>2007</v>
      </c>
      <c r="F16" s="4">
        <v>5491</v>
      </c>
      <c r="G16" s="4">
        <v>304.42</v>
      </c>
      <c r="H16" s="4">
        <v>1.91</v>
      </c>
    </row>
    <row r="17" spans="2:8">
      <c r="B17" s="1" t="s">
        <v>3218</v>
      </c>
      <c r="C17" s="9" t="s">
        <v>1732</v>
      </c>
      <c r="D17" s="1" t="s">
        <v>2292</v>
      </c>
      <c r="E17" s="1" t="s">
        <v>2308</v>
      </c>
      <c r="F17" s="4">
        <v>513146</v>
      </c>
      <c r="G17" s="4">
        <v>304.3</v>
      </c>
      <c r="H17" s="4">
        <v>1.91</v>
      </c>
    </row>
    <row r="18" spans="2:8">
      <c r="B18" s="1" t="s">
        <v>2767</v>
      </c>
      <c r="C18" s="9" t="s">
        <v>1732</v>
      </c>
      <c r="D18" s="1" t="s">
        <v>2060</v>
      </c>
      <c r="E18" s="1" t="s">
        <v>2197</v>
      </c>
      <c r="F18" s="4">
        <v>1734</v>
      </c>
      <c r="G18" s="4">
        <v>268.67</v>
      </c>
      <c r="H18" s="4">
        <v>1.69</v>
      </c>
    </row>
    <row r="19" spans="2:8">
      <c r="B19" s="1" t="s">
        <v>3359</v>
      </c>
      <c r="C19" s="9" t="s">
        <v>1732</v>
      </c>
      <c r="D19" s="1" t="s">
        <v>2009</v>
      </c>
      <c r="E19" s="1" t="s">
        <v>1108</v>
      </c>
      <c r="F19" s="4">
        <v>4539</v>
      </c>
      <c r="G19" s="4">
        <v>268.55</v>
      </c>
      <c r="H19" s="4">
        <v>1.69</v>
      </c>
    </row>
    <row r="20" spans="2:8">
      <c r="B20" s="1" t="s">
        <v>3121</v>
      </c>
      <c r="C20" s="9" t="s">
        <v>1732</v>
      </c>
      <c r="D20" s="1" t="s">
        <v>2042</v>
      </c>
      <c r="E20" s="1" t="s">
        <v>2043</v>
      </c>
      <c r="F20" s="4">
        <v>14266</v>
      </c>
      <c r="G20" s="4">
        <v>254.71</v>
      </c>
      <c r="H20" s="4">
        <v>1.6</v>
      </c>
    </row>
    <row r="21" spans="2:8">
      <c r="B21" s="1" t="s">
        <v>3307</v>
      </c>
      <c r="C21" s="9" t="s">
        <v>1732</v>
      </c>
      <c r="D21" s="1" t="s">
        <v>2009</v>
      </c>
      <c r="E21" s="1" t="s">
        <v>994</v>
      </c>
      <c r="F21" s="4">
        <v>14142</v>
      </c>
      <c r="G21" s="4">
        <v>251.46</v>
      </c>
      <c r="H21" s="4">
        <v>1.58</v>
      </c>
    </row>
    <row r="22" spans="2:8">
      <c r="B22" s="1" t="s">
        <v>3219</v>
      </c>
      <c r="C22" s="9" t="s">
        <v>1732</v>
      </c>
      <c r="D22" s="1" t="s">
        <v>2052</v>
      </c>
      <c r="E22" s="1" t="s">
        <v>2309</v>
      </c>
      <c r="F22" s="4">
        <v>5717</v>
      </c>
      <c r="G22" s="4">
        <v>248.35</v>
      </c>
      <c r="H22" s="4">
        <v>1.56</v>
      </c>
    </row>
    <row r="23" spans="2:8">
      <c r="B23" s="1" t="s">
        <v>3321</v>
      </c>
      <c r="C23" s="9" t="s">
        <v>1732</v>
      </c>
      <c r="D23" s="1" t="s">
        <v>1992</v>
      </c>
      <c r="E23" s="1" t="s">
        <v>1036</v>
      </c>
      <c r="F23" s="4">
        <v>103990</v>
      </c>
      <c r="G23" s="4">
        <v>246.05</v>
      </c>
      <c r="H23" s="4">
        <v>1.55</v>
      </c>
    </row>
    <row r="24" spans="2:8">
      <c r="B24" s="1" t="s">
        <v>3310</v>
      </c>
      <c r="C24" s="9" t="s">
        <v>1732</v>
      </c>
      <c r="D24" s="1" t="s">
        <v>1999</v>
      </c>
      <c r="E24" s="1" t="s">
        <v>997</v>
      </c>
      <c r="F24" s="4">
        <v>4300</v>
      </c>
      <c r="G24" s="4">
        <v>231.3</v>
      </c>
      <c r="H24" s="4">
        <v>1.45</v>
      </c>
    </row>
    <row r="25" spans="2:8">
      <c r="B25" s="1" t="s">
        <v>3131</v>
      </c>
      <c r="C25" s="9" t="s">
        <v>1732</v>
      </c>
      <c r="D25" s="1" t="s">
        <v>1992</v>
      </c>
      <c r="E25" s="1" t="s">
        <v>2084</v>
      </c>
      <c r="F25" s="4">
        <v>279782</v>
      </c>
      <c r="G25" s="4">
        <v>228.78</v>
      </c>
      <c r="H25" s="4">
        <v>1.44</v>
      </c>
    </row>
    <row r="26" spans="2:8">
      <c r="B26" s="1" t="s">
        <v>3221</v>
      </c>
      <c r="C26" s="9" t="s">
        <v>1732</v>
      </c>
      <c r="D26" s="1" t="s">
        <v>2106</v>
      </c>
      <c r="E26" s="1" t="s">
        <v>2311</v>
      </c>
      <c r="F26" s="4">
        <v>22045</v>
      </c>
      <c r="G26" s="4">
        <v>225.53</v>
      </c>
      <c r="H26" s="4">
        <v>1.42</v>
      </c>
    </row>
    <row r="27" spans="2:8">
      <c r="B27" s="1" t="s">
        <v>3322</v>
      </c>
      <c r="C27" s="9" t="s">
        <v>1732</v>
      </c>
      <c r="D27" s="1" t="s">
        <v>1992</v>
      </c>
      <c r="E27" s="1" t="s">
        <v>1037</v>
      </c>
      <c r="F27" s="4">
        <v>27863</v>
      </c>
      <c r="G27" s="4">
        <v>221.46</v>
      </c>
      <c r="H27" s="4">
        <v>1.39</v>
      </c>
    </row>
    <row r="28" spans="2:8">
      <c r="B28" s="1" t="s">
        <v>3360</v>
      </c>
      <c r="C28" s="9" t="s">
        <v>1732</v>
      </c>
      <c r="D28" s="1" t="s">
        <v>1992</v>
      </c>
      <c r="E28" s="1" t="s">
        <v>1109</v>
      </c>
      <c r="F28" s="4">
        <v>23808</v>
      </c>
      <c r="G28" s="4">
        <v>209</v>
      </c>
      <c r="H28" s="4">
        <v>1.31</v>
      </c>
    </row>
    <row r="29" spans="2:8">
      <c r="B29" s="1" t="s">
        <v>3112</v>
      </c>
      <c r="C29" s="9" t="s">
        <v>1732</v>
      </c>
      <c r="D29" s="1" t="s">
        <v>2020</v>
      </c>
      <c r="E29" s="1" t="s">
        <v>2021</v>
      </c>
      <c r="F29" s="4">
        <v>55915</v>
      </c>
      <c r="G29" s="4">
        <v>203.31</v>
      </c>
      <c r="H29" s="4">
        <v>1.28</v>
      </c>
    </row>
    <row r="30" spans="2:8">
      <c r="B30" s="1" t="s">
        <v>3308</v>
      </c>
      <c r="C30" s="9" t="s">
        <v>1732</v>
      </c>
      <c r="D30" s="1" t="s">
        <v>2042</v>
      </c>
      <c r="E30" s="1" t="s">
        <v>995</v>
      </c>
      <c r="F30" s="4">
        <v>15542</v>
      </c>
      <c r="G30" s="4">
        <v>202.54</v>
      </c>
      <c r="H30" s="4">
        <v>1.27</v>
      </c>
    </row>
    <row r="31" spans="2:8">
      <c r="B31" s="1" t="s">
        <v>3277</v>
      </c>
      <c r="C31" s="9" t="s">
        <v>1732</v>
      </c>
      <c r="D31" s="1" t="s">
        <v>2032</v>
      </c>
      <c r="E31" s="1" t="s">
        <v>950</v>
      </c>
      <c r="F31" s="4">
        <v>10234</v>
      </c>
      <c r="G31" s="4">
        <v>200.94</v>
      </c>
      <c r="H31" s="4">
        <v>1.26</v>
      </c>
    </row>
    <row r="32" spans="2:8">
      <c r="B32" s="1" t="s">
        <v>3191</v>
      </c>
      <c r="C32" s="9" t="s">
        <v>1732</v>
      </c>
      <c r="D32" s="1" t="s">
        <v>1997</v>
      </c>
      <c r="E32" s="1" t="s">
        <v>2258</v>
      </c>
      <c r="F32" s="4">
        <v>40629</v>
      </c>
      <c r="G32" s="4">
        <v>193.39</v>
      </c>
      <c r="H32" s="4">
        <v>1.21</v>
      </c>
    </row>
    <row r="33" spans="2:8">
      <c r="B33" s="1" t="s">
        <v>3323</v>
      </c>
      <c r="C33" s="9" t="s">
        <v>1732</v>
      </c>
      <c r="D33" s="1" t="s">
        <v>1992</v>
      </c>
      <c r="E33" s="1" t="s">
        <v>1038</v>
      </c>
      <c r="F33" s="4">
        <v>833139</v>
      </c>
      <c r="G33" s="4">
        <v>189.46</v>
      </c>
      <c r="H33" s="4">
        <v>1.19</v>
      </c>
    </row>
    <row r="34" spans="2:8">
      <c r="B34" s="1" t="s">
        <v>3211</v>
      </c>
      <c r="C34" s="9" t="s">
        <v>1732</v>
      </c>
      <c r="D34" s="1" t="s">
        <v>2081</v>
      </c>
      <c r="E34" s="1" t="s">
        <v>2286</v>
      </c>
      <c r="F34" s="4">
        <v>6141</v>
      </c>
      <c r="G34" s="4">
        <v>179.96</v>
      </c>
      <c r="H34" s="4">
        <v>1.1299999999999999</v>
      </c>
    </row>
    <row r="35" spans="2:8">
      <c r="B35" s="1" t="s">
        <v>3193</v>
      </c>
      <c r="C35" s="9" t="s">
        <v>1732</v>
      </c>
      <c r="D35" s="1" t="s">
        <v>2156</v>
      </c>
      <c r="E35" s="1" t="s">
        <v>2260</v>
      </c>
      <c r="F35" s="4">
        <v>24053</v>
      </c>
      <c r="G35" s="4">
        <v>173.21</v>
      </c>
      <c r="H35" s="4">
        <v>1.0900000000000001</v>
      </c>
    </row>
    <row r="36" spans="2:8">
      <c r="B36" s="1" t="s">
        <v>3309</v>
      </c>
      <c r="C36" s="9" t="s">
        <v>1732</v>
      </c>
      <c r="D36" s="1" t="s">
        <v>2206</v>
      </c>
      <c r="E36" s="1" t="s">
        <v>996</v>
      </c>
      <c r="F36" s="4">
        <v>11148</v>
      </c>
      <c r="G36" s="4">
        <v>172.4</v>
      </c>
      <c r="H36" s="4">
        <v>1.08</v>
      </c>
    </row>
    <row r="37" spans="2:8">
      <c r="B37" s="1" t="s">
        <v>3222</v>
      </c>
      <c r="C37" s="9" t="s">
        <v>1732</v>
      </c>
      <c r="D37" s="1" t="s">
        <v>2312</v>
      </c>
      <c r="E37" s="1" t="s">
        <v>2313</v>
      </c>
      <c r="F37" s="4">
        <v>121043</v>
      </c>
      <c r="G37" s="4">
        <v>171.31</v>
      </c>
      <c r="H37" s="4">
        <v>1.08</v>
      </c>
    </row>
    <row r="38" spans="2:8">
      <c r="B38" s="1" t="s">
        <v>2766</v>
      </c>
      <c r="C38" s="9" t="s">
        <v>1732</v>
      </c>
      <c r="D38" s="1" t="s">
        <v>2052</v>
      </c>
      <c r="E38" s="1" t="s">
        <v>2180</v>
      </c>
      <c r="F38" s="4">
        <v>2126</v>
      </c>
      <c r="G38" s="4">
        <v>163.79</v>
      </c>
      <c r="H38" s="4">
        <v>1.03</v>
      </c>
    </row>
    <row r="39" spans="2:8">
      <c r="B39" s="1" t="s">
        <v>3362</v>
      </c>
      <c r="C39" s="9" t="s">
        <v>1732</v>
      </c>
      <c r="D39" s="1" t="s">
        <v>2120</v>
      </c>
      <c r="E39" s="1" t="s">
        <v>1111</v>
      </c>
      <c r="F39" s="4">
        <v>22390</v>
      </c>
      <c r="G39" s="4">
        <v>161.19999999999999</v>
      </c>
      <c r="H39" s="4">
        <v>1.01</v>
      </c>
    </row>
    <row r="40" spans="2:8">
      <c r="B40" s="1" t="s">
        <v>3373</v>
      </c>
      <c r="C40" s="9" t="s">
        <v>1732</v>
      </c>
      <c r="D40" s="1" t="s">
        <v>2292</v>
      </c>
      <c r="E40" s="1" t="s">
        <v>1140</v>
      </c>
      <c r="F40" s="4">
        <v>5244</v>
      </c>
      <c r="G40" s="4">
        <v>159.28</v>
      </c>
      <c r="H40" s="4">
        <v>1</v>
      </c>
    </row>
    <row r="41" spans="2:8">
      <c r="B41" s="1" t="s">
        <v>3225</v>
      </c>
      <c r="C41" s="9" t="s">
        <v>1732</v>
      </c>
      <c r="D41" s="1" t="s">
        <v>2024</v>
      </c>
      <c r="E41" s="1" t="s">
        <v>2316</v>
      </c>
      <c r="F41" s="4">
        <v>11279</v>
      </c>
      <c r="G41" s="4">
        <v>149.41</v>
      </c>
      <c r="H41" s="4">
        <v>0.94</v>
      </c>
    </row>
    <row r="42" spans="2:8">
      <c r="B42" s="1" t="s">
        <v>3374</v>
      </c>
      <c r="C42" s="9" t="s">
        <v>1732</v>
      </c>
      <c r="D42" s="1" t="s">
        <v>2015</v>
      </c>
      <c r="E42" s="1" t="s">
        <v>1141</v>
      </c>
      <c r="F42" s="4">
        <v>35944</v>
      </c>
      <c r="G42" s="4">
        <v>147.35</v>
      </c>
      <c r="H42" s="4">
        <v>0.93</v>
      </c>
    </row>
    <row r="43" spans="2:8">
      <c r="B43" s="1" t="s">
        <v>2771</v>
      </c>
      <c r="C43" s="9" t="s">
        <v>1732</v>
      </c>
      <c r="D43" s="1" t="s">
        <v>2098</v>
      </c>
      <c r="E43" s="1" t="s">
        <v>2189</v>
      </c>
      <c r="F43" s="4">
        <v>6355</v>
      </c>
      <c r="G43" s="4">
        <v>145.4</v>
      </c>
      <c r="H43" s="4">
        <v>0.91</v>
      </c>
    </row>
    <row r="44" spans="2:8">
      <c r="B44" s="1" t="s">
        <v>3226</v>
      </c>
      <c r="C44" s="9" t="s">
        <v>1732</v>
      </c>
      <c r="D44" s="1" t="s">
        <v>2292</v>
      </c>
      <c r="E44" s="1" t="s">
        <v>2317</v>
      </c>
      <c r="F44" s="4">
        <v>54364</v>
      </c>
      <c r="G44" s="4">
        <v>144.33000000000001</v>
      </c>
      <c r="H44" s="4">
        <v>0.91</v>
      </c>
    </row>
    <row r="45" spans="2:8">
      <c r="B45" s="1" t="s">
        <v>2761</v>
      </c>
      <c r="C45" s="9" t="s">
        <v>1732</v>
      </c>
      <c r="D45" s="1" t="s">
        <v>2001</v>
      </c>
      <c r="E45" s="1" t="s">
        <v>2003</v>
      </c>
      <c r="F45" s="4">
        <v>4536</v>
      </c>
      <c r="G45" s="4">
        <v>144.19</v>
      </c>
      <c r="H45" s="4">
        <v>0.91</v>
      </c>
    </row>
    <row r="46" spans="2:8">
      <c r="B46" s="1" t="s">
        <v>1113</v>
      </c>
      <c r="C46" s="9" t="s">
        <v>1732</v>
      </c>
      <c r="D46" s="1" t="s">
        <v>2015</v>
      </c>
      <c r="E46" s="1" t="s">
        <v>1114</v>
      </c>
      <c r="F46" s="4">
        <v>57736</v>
      </c>
      <c r="G46" s="4">
        <v>143.15</v>
      </c>
      <c r="H46" s="4">
        <v>0.9</v>
      </c>
    </row>
    <row r="47" spans="2:8">
      <c r="B47" s="1" t="s">
        <v>2318</v>
      </c>
      <c r="C47" s="9" t="s">
        <v>1732</v>
      </c>
      <c r="D47" s="1" t="s">
        <v>2111</v>
      </c>
      <c r="E47" s="1" t="s">
        <v>2319</v>
      </c>
      <c r="F47" s="4">
        <v>150950</v>
      </c>
      <c r="G47" s="4">
        <v>141.85</v>
      </c>
      <c r="H47" s="4">
        <v>0.89</v>
      </c>
    </row>
    <row r="48" spans="2:8">
      <c r="B48" s="1" t="s">
        <v>3208</v>
      </c>
      <c r="C48" s="9" t="s">
        <v>1732</v>
      </c>
      <c r="D48" s="1" t="s">
        <v>2052</v>
      </c>
      <c r="E48" s="1" t="s">
        <v>2283</v>
      </c>
      <c r="F48" s="4">
        <v>7673</v>
      </c>
      <c r="G48" s="4">
        <v>137.46</v>
      </c>
      <c r="H48" s="4">
        <v>0.86</v>
      </c>
    </row>
    <row r="49" spans="2:8">
      <c r="B49" s="1" t="s">
        <v>1142</v>
      </c>
      <c r="C49" s="9" t="s">
        <v>1732</v>
      </c>
      <c r="D49" s="1" t="s">
        <v>2292</v>
      </c>
      <c r="E49" s="1" t="s">
        <v>1143</v>
      </c>
      <c r="F49" s="4">
        <v>4009</v>
      </c>
      <c r="G49" s="4">
        <v>137.4</v>
      </c>
      <c r="H49" s="4">
        <v>0.86</v>
      </c>
    </row>
    <row r="50" spans="2:8">
      <c r="B50" s="1" t="s">
        <v>3228</v>
      </c>
      <c r="C50" s="9" t="s">
        <v>1732</v>
      </c>
      <c r="D50" s="1" t="s">
        <v>2024</v>
      </c>
      <c r="E50" s="1" t="s">
        <v>2321</v>
      </c>
      <c r="F50" s="4">
        <v>4517</v>
      </c>
      <c r="G50" s="4">
        <v>136.55000000000001</v>
      </c>
      <c r="H50" s="4">
        <v>0.86</v>
      </c>
    </row>
    <row r="51" spans="2:8">
      <c r="B51" s="1" t="s">
        <v>3279</v>
      </c>
      <c r="C51" s="9" t="s">
        <v>1732</v>
      </c>
      <c r="D51" s="1" t="s">
        <v>2032</v>
      </c>
      <c r="E51" s="1" t="s">
        <v>951</v>
      </c>
      <c r="F51" s="4">
        <v>11831</v>
      </c>
      <c r="G51" s="4">
        <v>134.74</v>
      </c>
      <c r="H51" s="4">
        <v>0.85</v>
      </c>
    </row>
    <row r="52" spans="2:8">
      <c r="B52" s="1" t="s">
        <v>3365</v>
      </c>
      <c r="C52" s="9" t="s">
        <v>1732</v>
      </c>
      <c r="D52" s="1" t="s">
        <v>2024</v>
      </c>
      <c r="E52" s="1" t="s">
        <v>1116</v>
      </c>
      <c r="F52" s="4">
        <v>85</v>
      </c>
      <c r="G52" s="4">
        <v>133.88999999999999</v>
      </c>
      <c r="H52" s="4">
        <v>0.84</v>
      </c>
    </row>
    <row r="53" spans="2:8">
      <c r="B53" s="1" t="s">
        <v>3364</v>
      </c>
      <c r="C53" s="9" t="s">
        <v>1732</v>
      </c>
      <c r="D53" s="1" t="s">
        <v>2001</v>
      </c>
      <c r="E53" s="1" t="s">
        <v>1115</v>
      </c>
      <c r="F53" s="4">
        <v>2912</v>
      </c>
      <c r="G53" s="4">
        <v>133.79</v>
      </c>
      <c r="H53" s="4">
        <v>0.84</v>
      </c>
    </row>
    <row r="54" spans="2:8">
      <c r="B54" s="1" t="s">
        <v>3280</v>
      </c>
      <c r="C54" s="9" t="s">
        <v>1732</v>
      </c>
      <c r="D54" s="1" t="s">
        <v>2060</v>
      </c>
      <c r="E54" s="1" t="s">
        <v>952</v>
      </c>
      <c r="F54" s="4">
        <v>9632</v>
      </c>
      <c r="G54" s="4">
        <v>133.27000000000001</v>
      </c>
      <c r="H54" s="4">
        <v>0.84</v>
      </c>
    </row>
    <row r="55" spans="2:8">
      <c r="B55" s="1" t="s">
        <v>3375</v>
      </c>
      <c r="C55" s="9" t="s">
        <v>1732</v>
      </c>
      <c r="D55" s="1" t="s">
        <v>2009</v>
      </c>
      <c r="E55" s="1" t="s">
        <v>1144</v>
      </c>
      <c r="F55" s="4">
        <v>4816</v>
      </c>
      <c r="G55" s="4">
        <v>133.13</v>
      </c>
      <c r="H55" s="4">
        <v>0.84</v>
      </c>
    </row>
    <row r="56" spans="2:8">
      <c r="B56" s="1" t="s">
        <v>3229</v>
      </c>
      <c r="C56" s="9" t="s">
        <v>1732</v>
      </c>
      <c r="D56" s="1" t="s">
        <v>2098</v>
      </c>
      <c r="E56" s="1" t="s">
        <v>2322</v>
      </c>
      <c r="F56" s="4">
        <v>7892</v>
      </c>
      <c r="G56" s="4">
        <v>132.79</v>
      </c>
      <c r="H56" s="4">
        <v>0.83</v>
      </c>
    </row>
    <row r="57" spans="2:8">
      <c r="B57" s="1" t="s">
        <v>3281</v>
      </c>
      <c r="C57" s="9" t="s">
        <v>1732</v>
      </c>
      <c r="D57" s="1" t="s">
        <v>2032</v>
      </c>
      <c r="E57" s="1" t="s">
        <v>953</v>
      </c>
      <c r="F57" s="4">
        <v>2382</v>
      </c>
      <c r="G57" s="4">
        <v>131.16</v>
      </c>
      <c r="H57" s="4">
        <v>0.82</v>
      </c>
    </row>
    <row r="58" spans="2:8">
      <c r="B58" s="1" t="s">
        <v>1001</v>
      </c>
      <c r="C58" s="9" t="s">
        <v>1732</v>
      </c>
      <c r="D58" s="1" t="s">
        <v>1992</v>
      </c>
      <c r="E58" s="1" t="s">
        <v>1002</v>
      </c>
      <c r="F58" s="4">
        <v>14950</v>
      </c>
      <c r="G58" s="4">
        <v>128.38</v>
      </c>
      <c r="H58" s="4">
        <v>0.81</v>
      </c>
    </row>
    <row r="59" spans="2:8">
      <c r="B59" s="1" t="s">
        <v>1145</v>
      </c>
      <c r="C59" s="9" t="s">
        <v>1732</v>
      </c>
      <c r="D59" s="1" t="s">
        <v>2015</v>
      </c>
      <c r="E59" s="1" t="s">
        <v>1146</v>
      </c>
      <c r="F59" s="4">
        <v>88660</v>
      </c>
      <c r="G59" s="4">
        <v>128.28</v>
      </c>
      <c r="H59" s="4">
        <v>0.81</v>
      </c>
    </row>
    <row r="60" spans="2:8">
      <c r="B60" s="1" t="s">
        <v>3376</v>
      </c>
      <c r="C60" s="9" t="s">
        <v>1732</v>
      </c>
      <c r="D60" s="1" t="s">
        <v>1058</v>
      </c>
      <c r="E60" s="1" t="s">
        <v>1147</v>
      </c>
      <c r="F60" s="4">
        <v>5571</v>
      </c>
      <c r="G60" s="4">
        <v>124.96</v>
      </c>
      <c r="H60" s="4">
        <v>0.78</v>
      </c>
    </row>
    <row r="61" spans="2:8">
      <c r="B61" s="1" t="s">
        <v>3231</v>
      </c>
      <c r="C61" s="9" t="s">
        <v>1732</v>
      </c>
      <c r="D61" s="1" t="s">
        <v>2098</v>
      </c>
      <c r="E61" s="1" t="s">
        <v>2324</v>
      </c>
      <c r="F61" s="4">
        <v>7136</v>
      </c>
      <c r="G61" s="4">
        <v>124.5</v>
      </c>
      <c r="H61" s="4">
        <v>0.78</v>
      </c>
    </row>
    <row r="62" spans="2:8">
      <c r="B62" s="1" t="s">
        <v>3282</v>
      </c>
      <c r="C62" s="9" t="s">
        <v>1732</v>
      </c>
      <c r="D62" s="1" t="s">
        <v>2156</v>
      </c>
      <c r="E62" s="1" t="s">
        <v>954</v>
      </c>
      <c r="F62" s="4">
        <v>3427</v>
      </c>
      <c r="G62" s="4">
        <v>122.6</v>
      </c>
      <c r="H62" s="4">
        <v>0.77</v>
      </c>
    </row>
    <row r="63" spans="2:8">
      <c r="B63" s="1" t="s">
        <v>3377</v>
      </c>
      <c r="C63" s="9" t="s">
        <v>1732</v>
      </c>
      <c r="D63" s="1" t="s">
        <v>1058</v>
      </c>
      <c r="E63" s="1" t="s">
        <v>1148</v>
      </c>
      <c r="F63" s="4">
        <v>24944</v>
      </c>
      <c r="G63" s="4">
        <v>121.61</v>
      </c>
      <c r="H63" s="4">
        <v>0.76</v>
      </c>
    </row>
    <row r="64" spans="2:8">
      <c r="B64" s="1" t="s">
        <v>1149</v>
      </c>
      <c r="C64" s="9" t="s">
        <v>1732</v>
      </c>
      <c r="D64" s="1" t="s">
        <v>1992</v>
      </c>
      <c r="E64" s="1" t="s">
        <v>1150</v>
      </c>
      <c r="F64" s="4">
        <v>81745</v>
      </c>
      <c r="G64" s="4">
        <v>121.53</v>
      </c>
      <c r="H64" s="4">
        <v>0.76</v>
      </c>
    </row>
    <row r="65" spans="2:8">
      <c r="B65" s="1" t="s">
        <v>3283</v>
      </c>
      <c r="C65" s="9" t="s">
        <v>1732</v>
      </c>
      <c r="D65" s="1" t="s">
        <v>2032</v>
      </c>
      <c r="E65" s="1" t="s">
        <v>955</v>
      </c>
      <c r="F65" s="4">
        <v>6370</v>
      </c>
      <c r="G65" s="4">
        <v>120.47</v>
      </c>
      <c r="H65" s="4">
        <v>0.76</v>
      </c>
    </row>
    <row r="66" spans="2:8">
      <c r="B66" s="1" t="s">
        <v>956</v>
      </c>
      <c r="C66" s="9" t="s">
        <v>1732</v>
      </c>
      <c r="D66" s="1" t="s">
        <v>2032</v>
      </c>
      <c r="E66" s="1" t="s">
        <v>957</v>
      </c>
      <c r="F66" s="4">
        <v>4783</v>
      </c>
      <c r="G66" s="4">
        <v>114.03</v>
      </c>
      <c r="H66" s="4">
        <v>0.72</v>
      </c>
    </row>
    <row r="67" spans="2:8">
      <c r="B67" s="1" t="s">
        <v>3192</v>
      </c>
      <c r="C67" s="9" t="s">
        <v>1732</v>
      </c>
      <c r="D67" s="1" t="s">
        <v>2017</v>
      </c>
      <c r="E67" s="1" t="s">
        <v>2259</v>
      </c>
      <c r="F67" s="4">
        <v>133843</v>
      </c>
      <c r="G67" s="4">
        <v>113.55</v>
      </c>
      <c r="H67" s="4">
        <v>0.71</v>
      </c>
    </row>
    <row r="68" spans="2:8">
      <c r="B68" s="1" t="s">
        <v>3316</v>
      </c>
      <c r="C68" s="9" t="s">
        <v>1732</v>
      </c>
      <c r="D68" s="1" t="s">
        <v>2001</v>
      </c>
      <c r="E68" s="1" t="s">
        <v>1007</v>
      </c>
      <c r="F68" s="4">
        <v>12680</v>
      </c>
      <c r="G68" s="4">
        <v>111.41</v>
      </c>
      <c r="H68" s="4">
        <v>0.7</v>
      </c>
    </row>
    <row r="69" spans="2:8">
      <c r="B69" s="1" t="s">
        <v>3124</v>
      </c>
      <c r="C69" s="9" t="s">
        <v>1732</v>
      </c>
      <c r="D69" s="1" t="s">
        <v>2046</v>
      </c>
      <c r="E69" s="1" t="s">
        <v>2047</v>
      </c>
      <c r="F69" s="4">
        <v>146220</v>
      </c>
      <c r="G69" s="4">
        <v>110.82</v>
      </c>
      <c r="H69" s="4">
        <v>0.7</v>
      </c>
    </row>
    <row r="70" spans="2:8">
      <c r="B70" s="1" t="s">
        <v>3361</v>
      </c>
      <c r="C70" s="9" t="s">
        <v>1732</v>
      </c>
      <c r="D70" s="1" t="s">
        <v>2040</v>
      </c>
      <c r="E70" s="1" t="s">
        <v>1110</v>
      </c>
      <c r="F70" s="4">
        <v>1770</v>
      </c>
      <c r="G70" s="4">
        <v>109.99</v>
      </c>
      <c r="H70" s="4">
        <v>0.69</v>
      </c>
    </row>
    <row r="71" spans="2:8">
      <c r="B71" s="1" t="s">
        <v>3285</v>
      </c>
      <c r="C71" s="9" t="s">
        <v>1732</v>
      </c>
      <c r="D71" s="1" t="s">
        <v>2050</v>
      </c>
      <c r="E71" s="1" t="s">
        <v>959</v>
      </c>
      <c r="F71" s="4">
        <v>266</v>
      </c>
      <c r="G71" s="4">
        <v>109.59</v>
      </c>
      <c r="H71" s="4">
        <v>0.69</v>
      </c>
    </row>
    <row r="72" spans="2:8">
      <c r="B72" s="1" t="s">
        <v>3378</v>
      </c>
      <c r="C72" s="9" t="s">
        <v>1732</v>
      </c>
      <c r="D72" s="1" t="s">
        <v>2060</v>
      </c>
      <c r="E72" s="1" t="s">
        <v>1151</v>
      </c>
      <c r="F72" s="4">
        <v>5489</v>
      </c>
      <c r="G72" s="4">
        <v>106.34</v>
      </c>
      <c r="H72" s="4">
        <v>0.67</v>
      </c>
    </row>
    <row r="73" spans="2:8">
      <c r="B73" s="1" t="s">
        <v>3212</v>
      </c>
      <c r="C73" s="9" t="s">
        <v>1732</v>
      </c>
      <c r="D73" s="1" t="s">
        <v>2156</v>
      </c>
      <c r="E73" s="1" t="s">
        <v>2287</v>
      </c>
      <c r="F73" s="4">
        <v>4994</v>
      </c>
      <c r="G73" s="4">
        <v>106.1</v>
      </c>
      <c r="H73" s="4">
        <v>0.67</v>
      </c>
    </row>
    <row r="74" spans="2:8">
      <c r="B74" s="1" t="s">
        <v>3232</v>
      </c>
      <c r="C74" s="9" t="s">
        <v>1732</v>
      </c>
      <c r="D74" s="1" t="s">
        <v>2017</v>
      </c>
      <c r="E74" s="1" t="s">
        <v>2327</v>
      </c>
      <c r="F74" s="4">
        <v>8049</v>
      </c>
      <c r="G74" s="4">
        <v>105.97</v>
      </c>
      <c r="H74" s="4">
        <v>0.67</v>
      </c>
    </row>
    <row r="75" spans="2:8">
      <c r="B75" s="1" t="s">
        <v>2765</v>
      </c>
      <c r="C75" s="9" t="s">
        <v>1732</v>
      </c>
      <c r="D75" s="1" t="s">
        <v>1999</v>
      </c>
      <c r="E75" s="1" t="s">
        <v>2187</v>
      </c>
      <c r="F75" s="4">
        <v>9761</v>
      </c>
      <c r="G75" s="4">
        <v>105.49</v>
      </c>
      <c r="H75" s="4">
        <v>0.66</v>
      </c>
    </row>
    <row r="76" spans="2:8">
      <c r="B76" s="1" t="s">
        <v>3379</v>
      </c>
      <c r="C76" s="9" t="s">
        <v>1732</v>
      </c>
      <c r="D76" s="1" t="s">
        <v>2052</v>
      </c>
      <c r="E76" s="1" t="s">
        <v>1152</v>
      </c>
      <c r="F76" s="4">
        <v>2608</v>
      </c>
      <c r="G76" s="4">
        <v>105.15</v>
      </c>
      <c r="H76" s="4">
        <v>0.66</v>
      </c>
    </row>
    <row r="77" spans="2:8">
      <c r="B77" s="1" t="s">
        <v>3314</v>
      </c>
      <c r="C77" s="9" t="s">
        <v>1732</v>
      </c>
      <c r="D77" s="1" t="s">
        <v>2001</v>
      </c>
      <c r="E77" s="1" t="s">
        <v>1003</v>
      </c>
      <c r="F77" s="4">
        <v>32337</v>
      </c>
      <c r="G77" s="4">
        <v>104.84</v>
      </c>
      <c r="H77" s="4">
        <v>0.66</v>
      </c>
    </row>
    <row r="78" spans="2:8">
      <c r="B78" s="1" t="s">
        <v>3287</v>
      </c>
      <c r="C78" s="9" t="s">
        <v>1732</v>
      </c>
      <c r="D78" s="1" t="s">
        <v>2052</v>
      </c>
      <c r="E78" s="1" t="s">
        <v>961</v>
      </c>
      <c r="F78" s="4">
        <v>2731</v>
      </c>
      <c r="G78" s="4">
        <v>104.12</v>
      </c>
      <c r="H78" s="4">
        <v>0.65</v>
      </c>
    </row>
    <row r="79" spans="2:8">
      <c r="B79" s="1" t="s">
        <v>3209</v>
      </c>
      <c r="C79" s="9" t="s">
        <v>1732</v>
      </c>
      <c r="D79" s="1" t="s">
        <v>2252</v>
      </c>
      <c r="E79" s="1" t="s">
        <v>2284</v>
      </c>
      <c r="F79" s="4">
        <v>13586</v>
      </c>
      <c r="G79" s="4">
        <v>102.4</v>
      </c>
      <c r="H79" s="4">
        <v>0.64</v>
      </c>
    </row>
    <row r="80" spans="2:8">
      <c r="B80" s="1" t="s">
        <v>3233</v>
      </c>
      <c r="C80" s="9" t="s">
        <v>1732</v>
      </c>
      <c r="D80" s="1" t="s">
        <v>2020</v>
      </c>
      <c r="E80" s="1" t="s">
        <v>2328</v>
      </c>
      <c r="F80" s="4">
        <v>1168048</v>
      </c>
      <c r="G80" s="4">
        <v>101.97</v>
      </c>
      <c r="H80" s="4">
        <v>0.64</v>
      </c>
    </row>
    <row r="81" spans="2:8">
      <c r="B81" s="1" t="s">
        <v>2772</v>
      </c>
      <c r="C81" s="9" t="s">
        <v>1732</v>
      </c>
      <c r="D81" s="1" t="s">
        <v>2038</v>
      </c>
      <c r="E81" s="1" t="s">
        <v>2039</v>
      </c>
      <c r="F81" s="4">
        <v>23073</v>
      </c>
      <c r="G81" s="4">
        <v>99.99</v>
      </c>
      <c r="H81" s="4">
        <v>0.63</v>
      </c>
    </row>
    <row r="82" spans="2:8">
      <c r="B82" s="1" t="s">
        <v>3368</v>
      </c>
      <c r="C82" s="9" t="s">
        <v>1732</v>
      </c>
      <c r="D82" s="1" t="s">
        <v>2058</v>
      </c>
      <c r="E82" s="1" t="s">
        <v>1121</v>
      </c>
      <c r="F82" s="4">
        <v>16565</v>
      </c>
      <c r="G82" s="4">
        <v>99.03</v>
      </c>
      <c r="H82" s="4">
        <v>0.62</v>
      </c>
    </row>
    <row r="83" spans="2:8">
      <c r="B83" s="1" t="s">
        <v>3380</v>
      </c>
      <c r="C83" s="9" t="s">
        <v>1732</v>
      </c>
      <c r="D83" s="1" t="s">
        <v>2206</v>
      </c>
      <c r="E83" s="1" t="s">
        <v>1153</v>
      </c>
      <c r="F83" s="4">
        <v>16594</v>
      </c>
      <c r="G83" s="4">
        <v>98.1</v>
      </c>
      <c r="H83" s="4">
        <v>0.62</v>
      </c>
    </row>
    <row r="84" spans="2:8">
      <c r="B84" s="1" t="s">
        <v>3363</v>
      </c>
      <c r="C84" s="9" t="s">
        <v>1732</v>
      </c>
      <c r="D84" s="1" t="s">
        <v>2292</v>
      </c>
      <c r="E84" s="1" t="s">
        <v>1112</v>
      </c>
      <c r="F84" s="4">
        <v>538</v>
      </c>
      <c r="G84" s="4">
        <v>95.65</v>
      </c>
      <c r="H84" s="4">
        <v>0.6</v>
      </c>
    </row>
    <row r="85" spans="2:8">
      <c r="B85" s="1" t="s">
        <v>3349</v>
      </c>
      <c r="C85" s="9" t="s">
        <v>1732</v>
      </c>
      <c r="D85" s="1" t="s">
        <v>2032</v>
      </c>
      <c r="E85" s="1" t="s">
        <v>1084</v>
      </c>
      <c r="F85" s="4">
        <v>25410</v>
      </c>
      <c r="G85" s="4">
        <v>94.55</v>
      </c>
      <c r="H85" s="4">
        <v>0.59</v>
      </c>
    </row>
    <row r="86" spans="2:8">
      <c r="B86" s="1" t="s">
        <v>3235</v>
      </c>
      <c r="C86" s="9" t="s">
        <v>1732</v>
      </c>
      <c r="D86" s="1" t="s">
        <v>2024</v>
      </c>
      <c r="E86" s="1" t="s">
        <v>2330</v>
      </c>
      <c r="F86" s="4">
        <v>7596</v>
      </c>
      <c r="G86" s="4">
        <v>93.83</v>
      </c>
      <c r="H86" s="4">
        <v>0.59</v>
      </c>
    </row>
    <row r="87" spans="2:8">
      <c r="B87" s="1" t="s">
        <v>3315</v>
      </c>
      <c r="C87" s="9" t="s">
        <v>1732</v>
      </c>
      <c r="D87" s="1" t="s">
        <v>2001</v>
      </c>
      <c r="E87" s="1" t="s">
        <v>1004</v>
      </c>
      <c r="F87" s="4">
        <v>34491</v>
      </c>
      <c r="G87" s="4">
        <v>93.29</v>
      </c>
      <c r="H87" s="4">
        <v>0.59</v>
      </c>
    </row>
    <row r="88" spans="2:8">
      <c r="B88" s="1" t="s">
        <v>3381</v>
      </c>
      <c r="C88" s="9" t="s">
        <v>1732</v>
      </c>
      <c r="D88" s="1" t="s">
        <v>2020</v>
      </c>
      <c r="E88" s="1" t="s">
        <v>1154</v>
      </c>
      <c r="F88" s="4">
        <v>4968</v>
      </c>
      <c r="G88" s="4">
        <v>93.17</v>
      </c>
      <c r="H88" s="4">
        <v>0.59</v>
      </c>
    </row>
    <row r="89" spans="2:8">
      <c r="B89" s="1" t="s">
        <v>3236</v>
      </c>
      <c r="C89" s="9" t="s">
        <v>1732</v>
      </c>
      <c r="D89" s="1" t="s">
        <v>2058</v>
      </c>
      <c r="E89" s="1" t="s">
        <v>2331</v>
      </c>
      <c r="F89" s="4">
        <v>12761</v>
      </c>
      <c r="G89" s="4">
        <v>91.71</v>
      </c>
      <c r="H89" s="4">
        <v>0.57999999999999996</v>
      </c>
    </row>
    <row r="90" spans="2:8">
      <c r="B90" s="1" t="s">
        <v>3237</v>
      </c>
      <c r="C90" s="9" t="s">
        <v>1732</v>
      </c>
      <c r="D90" s="1" t="s">
        <v>2024</v>
      </c>
      <c r="E90" s="1" t="s">
        <v>2332</v>
      </c>
      <c r="F90" s="4">
        <v>18961</v>
      </c>
      <c r="G90" s="4">
        <v>89.64</v>
      </c>
      <c r="H90" s="4">
        <v>0.56000000000000005</v>
      </c>
    </row>
    <row r="91" spans="2:8">
      <c r="B91" s="1" t="s">
        <v>3238</v>
      </c>
      <c r="C91" s="9" t="s">
        <v>1732</v>
      </c>
      <c r="D91" s="1" t="s">
        <v>2181</v>
      </c>
      <c r="E91" s="1" t="s">
        <v>2333</v>
      </c>
      <c r="F91" s="4">
        <v>31708</v>
      </c>
      <c r="G91" s="4">
        <v>89.18</v>
      </c>
      <c r="H91" s="4">
        <v>0.56000000000000005</v>
      </c>
    </row>
    <row r="92" spans="2:8">
      <c r="B92" s="1" t="s">
        <v>3382</v>
      </c>
      <c r="C92" s="9" t="s">
        <v>1732</v>
      </c>
      <c r="D92" s="1" t="s">
        <v>2277</v>
      </c>
      <c r="E92" s="1" t="s">
        <v>1155</v>
      </c>
      <c r="F92" s="4">
        <v>37938</v>
      </c>
      <c r="G92" s="4">
        <v>88.83</v>
      </c>
      <c r="H92" s="4">
        <v>0.56000000000000005</v>
      </c>
    </row>
    <row r="93" spans="2:8">
      <c r="B93" s="1" t="s">
        <v>3239</v>
      </c>
      <c r="C93" s="9" t="s">
        <v>1732</v>
      </c>
      <c r="D93" s="1" t="s">
        <v>2098</v>
      </c>
      <c r="E93" s="1" t="s">
        <v>2334</v>
      </c>
      <c r="F93" s="4">
        <v>4979</v>
      </c>
      <c r="G93" s="4">
        <v>88.54</v>
      </c>
      <c r="H93" s="4">
        <v>0.56000000000000005</v>
      </c>
    </row>
    <row r="94" spans="2:8">
      <c r="B94" s="1" t="s">
        <v>3383</v>
      </c>
      <c r="C94" s="9" t="s">
        <v>1732</v>
      </c>
      <c r="D94" s="1" t="s">
        <v>2001</v>
      </c>
      <c r="E94" s="1" t="s">
        <v>1156</v>
      </c>
      <c r="F94" s="4">
        <v>27984</v>
      </c>
      <c r="G94" s="4">
        <v>88.3</v>
      </c>
      <c r="H94" s="4">
        <v>0.55000000000000004</v>
      </c>
    </row>
    <row r="95" spans="2:8">
      <c r="B95" s="1" t="s">
        <v>3384</v>
      </c>
      <c r="C95" s="9" t="s">
        <v>1732</v>
      </c>
      <c r="D95" s="1" t="s">
        <v>2120</v>
      </c>
      <c r="E95" s="1" t="s">
        <v>1157</v>
      </c>
      <c r="F95" s="4">
        <v>14387</v>
      </c>
      <c r="G95" s="4">
        <v>86.67</v>
      </c>
      <c r="H95" s="4">
        <v>0.54</v>
      </c>
    </row>
    <row r="96" spans="2:8">
      <c r="B96" s="1" t="s">
        <v>3385</v>
      </c>
      <c r="C96" s="9" t="s">
        <v>1732</v>
      </c>
      <c r="D96" s="1" t="s">
        <v>2009</v>
      </c>
      <c r="E96" s="1" t="s">
        <v>1158</v>
      </c>
      <c r="F96" s="4">
        <v>1004</v>
      </c>
      <c r="G96" s="4">
        <v>85.49</v>
      </c>
      <c r="H96" s="4">
        <v>0.54</v>
      </c>
    </row>
    <row r="97" spans="2:8">
      <c r="B97" s="1" t="s">
        <v>3386</v>
      </c>
      <c r="C97" s="9" t="s">
        <v>1732</v>
      </c>
      <c r="D97" s="1" t="s">
        <v>2058</v>
      </c>
      <c r="E97" s="1" t="s">
        <v>1159</v>
      </c>
      <c r="F97" s="4">
        <v>39416</v>
      </c>
      <c r="G97" s="4">
        <v>85.49</v>
      </c>
      <c r="H97" s="4">
        <v>0.54</v>
      </c>
    </row>
    <row r="98" spans="2:8">
      <c r="B98" s="1" t="s">
        <v>3387</v>
      </c>
      <c r="C98" s="9" t="s">
        <v>1732</v>
      </c>
      <c r="D98" s="1" t="s">
        <v>2252</v>
      </c>
      <c r="E98" s="1" t="s">
        <v>1160</v>
      </c>
      <c r="F98" s="4">
        <v>61159</v>
      </c>
      <c r="G98" s="4">
        <v>83.7</v>
      </c>
      <c r="H98" s="4">
        <v>0.53</v>
      </c>
    </row>
    <row r="99" spans="2:8">
      <c r="B99" s="1" t="s">
        <v>1126</v>
      </c>
      <c r="C99" s="9" t="s">
        <v>1732</v>
      </c>
      <c r="D99" s="1" t="s">
        <v>2060</v>
      </c>
      <c r="E99" s="1" t="s">
        <v>1127</v>
      </c>
      <c r="F99" s="4">
        <v>16273</v>
      </c>
      <c r="G99" s="4">
        <v>82.94</v>
      </c>
      <c r="H99" s="4">
        <v>0.52</v>
      </c>
    </row>
    <row r="100" spans="2:8">
      <c r="B100" s="1" t="s">
        <v>3388</v>
      </c>
      <c r="C100" s="9" t="s">
        <v>1732</v>
      </c>
      <c r="D100" s="1" t="s">
        <v>2009</v>
      </c>
      <c r="E100" s="1" t="s">
        <v>1161</v>
      </c>
      <c r="F100" s="4">
        <v>6922</v>
      </c>
      <c r="G100" s="4">
        <v>80.760000000000005</v>
      </c>
      <c r="H100" s="4">
        <v>0.51</v>
      </c>
    </row>
    <row r="101" spans="2:8">
      <c r="B101" s="1" t="s">
        <v>3389</v>
      </c>
      <c r="C101" s="9" t="s">
        <v>1732</v>
      </c>
      <c r="D101" s="1" t="s">
        <v>2009</v>
      </c>
      <c r="E101" s="1" t="s">
        <v>1162</v>
      </c>
      <c r="F101" s="4">
        <v>1466</v>
      </c>
      <c r="G101" s="4">
        <v>79.959999999999994</v>
      </c>
      <c r="H101" s="4">
        <v>0.5</v>
      </c>
    </row>
    <row r="102" spans="2:8">
      <c r="B102" s="1" t="s">
        <v>3243</v>
      </c>
      <c r="C102" s="9" t="s">
        <v>1732</v>
      </c>
      <c r="D102" s="1" t="s">
        <v>2129</v>
      </c>
      <c r="E102" s="1" t="s">
        <v>2340</v>
      </c>
      <c r="F102" s="4">
        <v>14577</v>
      </c>
      <c r="G102" s="4">
        <v>79.48</v>
      </c>
      <c r="H102" s="4">
        <v>0.5</v>
      </c>
    </row>
    <row r="103" spans="2:8">
      <c r="B103" s="1" t="s">
        <v>2341</v>
      </c>
      <c r="C103" s="9" t="s">
        <v>1732</v>
      </c>
      <c r="D103" s="1" t="s">
        <v>2048</v>
      </c>
      <c r="E103" s="1" t="s">
        <v>2342</v>
      </c>
      <c r="F103" s="4">
        <v>24014</v>
      </c>
      <c r="G103" s="4">
        <v>78.959999999999994</v>
      </c>
      <c r="H103" s="4">
        <v>0.5</v>
      </c>
    </row>
    <row r="104" spans="2:8">
      <c r="B104" s="1" t="s">
        <v>3390</v>
      </c>
      <c r="C104" s="9" t="s">
        <v>1732</v>
      </c>
      <c r="D104" s="1" t="s">
        <v>2024</v>
      </c>
      <c r="E104" s="1" t="s">
        <v>1163</v>
      </c>
      <c r="F104" s="4">
        <v>3387</v>
      </c>
      <c r="G104" s="4">
        <v>77.22</v>
      </c>
      <c r="H104" s="4">
        <v>0.48</v>
      </c>
    </row>
    <row r="105" spans="2:8">
      <c r="B105" s="1" t="s">
        <v>3293</v>
      </c>
      <c r="C105" s="9" t="s">
        <v>1732</v>
      </c>
      <c r="D105" s="1" t="s">
        <v>2052</v>
      </c>
      <c r="E105" s="1" t="s">
        <v>969</v>
      </c>
      <c r="F105" s="4">
        <v>5207</v>
      </c>
      <c r="G105" s="4">
        <v>75.510000000000005</v>
      </c>
      <c r="H105" s="4">
        <v>0.47</v>
      </c>
    </row>
    <row r="106" spans="2:8">
      <c r="B106" s="1" t="s">
        <v>3350</v>
      </c>
      <c r="C106" s="9" t="s">
        <v>1732</v>
      </c>
      <c r="D106" s="1" t="s">
        <v>2032</v>
      </c>
      <c r="E106" s="1" t="s">
        <v>1085</v>
      </c>
      <c r="F106" s="4">
        <v>5879</v>
      </c>
      <c r="G106" s="4">
        <v>74.73</v>
      </c>
      <c r="H106" s="4">
        <v>0.47</v>
      </c>
    </row>
    <row r="107" spans="2:8">
      <c r="B107" s="1" t="s">
        <v>3391</v>
      </c>
      <c r="C107" s="9" t="s">
        <v>1732</v>
      </c>
      <c r="D107" s="1" t="s">
        <v>2181</v>
      </c>
      <c r="E107" s="1" t="s">
        <v>1164</v>
      </c>
      <c r="F107" s="4">
        <v>11735</v>
      </c>
      <c r="G107" s="4">
        <v>74.12</v>
      </c>
      <c r="H107" s="4">
        <v>0.47</v>
      </c>
    </row>
    <row r="108" spans="2:8">
      <c r="B108" s="1" t="s">
        <v>2764</v>
      </c>
      <c r="C108" s="9" t="s">
        <v>1732</v>
      </c>
      <c r="D108" s="1" t="s">
        <v>2024</v>
      </c>
      <c r="E108" s="1" t="s">
        <v>2191</v>
      </c>
      <c r="F108" s="4">
        <v>19254</v>
      </c>
      <c r="G108" s="4">
        <v>73.53</v>
      </c>
      <c r="H108" s="4">
        <v>0.46</v>
      </c>
    </row>
    <row r="109" spans="2:8">
      <c r="B109" s="1" t="s">
        <v>3392</v>
      </c>
      <c r="C109" s="9" t="s">
        <v>1732</v>
      </c>
      <c r="D109" s="1" t="s">
        <v>2001</v>
      </c>
      <c r="E109" s="1" t="s">
        <v>1165</v>
      </c>
      <c r="F109" s="4">
        <v>12721</v>
      </c>
      <c r="G109" s="4">
        <v>72.63</v>
      </c>
      <c r="H109" s="4">
        <v>0.46</v>
      </c>
    </row>
    <row r="110" spans="2:8">
      <c r="B110" s="1" t="s">
        <v>3366</v>
      </c>
      <c r="C110" s="9" t="s">
        <v>1732</v>
      </c>
      <c r="D110" s="1" t="s">
        <v>2046</v>
      </c>
      <c r="E110" s="1" t="s">
        <v>1117</v>
      </c>
      <c r="F110" s="4">
        <v>5543</v>
      </c>
      <c r="G110" s="4">
        <v>72.33</v>
      </c>
      <c r="H110" s="4">
        <v>0.45</v>
      </c>
    </row>
    <row r="111" spans="2:8">
      <c r="B111" s="1" t="s">
        <v>1166</v>
      </c>
      <c r="C111" s="9" t="s">
        <v>1732</v>
      </c>
      <c r="D111" s="1" t="s">
        <v>1992</v>
      </c>
      <c r="E111" s="1" t="s">
        <v>1167</v>
      </c>
      <c r="F111" s="4">
        <v>51408</v>
      </c>
      <c r="G111" s="4">
        <v>71.91</v>
      </c>
      <c r="H111" s="4">
        <v>0.45</v>
      </c>
    </row>
    <row r="112" spans="2:8">
      <c r="B112" s="1" t="s">
        <v>3370</v>
      </c>
      <c r="C112" s="9" t="s">
        <v>1732</v>
      </c>
      <c r="D112" s="1" t="s">
        <v>2040</v>
      </c>
      <c r="E112" s="1" t="s">
        <v>1123</v>
      </c>
      <c r="F112" s="4">
        <v>3369</v>
      </c>
      <c r="G112" s="4">
        <v>70.64</v>
      </c>
      <c r="H112" s="4">
        <v>0.44</v>
      </c>
    </row>
    <row r="113" spans="2:8">
      <c r="B113" s="1" t="s">
        <v>3393</v>
      </c>
      <c r="C113" s="9" t="s">
        <v>1732</v>
      </c>
      <c r="D113" s="1" t="s">
        <v>2024</v>
      </c>
      <c r="E113" s="1" t="s">
        <v>1168</v>
      </c>
      <c r="F113" s="4">
        <v>13696</v>
      </c>
      <c r="G113" s="4">
        <v>68.69</v>
      </c>
      <c r="H113" s="4">
        <v>0.43</v>
      </c>
    </row>
    <row r="114" spans="2:8">
      <c r="B114" s="1" t="s">
        <v>3394</v>
      </c>
      <c r="C114" s="9" t="s">
        <v>1732</v>
      </c>
      <c r="D114" s="1" t="s">
        <v>2024</v>
      </c>
      <c r="E114" s="1" t="s">
        <v>1169</v>
      </c>
      <c r="F114" s="4">
        <v>1702</v>
      </c>
      <c r="G114" s="4">
        <v>68.44</v>
      </c>
      <c r="H114" s="4">
        <v>0.43</v>
      </c>
    </row>
    <row r="115" spans="2:8">
      <c r="B115" s="1" t="s">
        <v>2756</v>
      </c>
      <c r="C115" s="9" t="s">
        <v>1732</v>
      </c>
      <c r="D115" s="1" t="s">
        <v>1999</v>
      </c>
      <c r="E115" s="1" t="s">
        <v>2178</v>
      </c>
      <c r="F115" s="4">
        <v>7472</v>
      </c>
      <c r="G115" s="4">
        <v>65.37</v>
      </c>
      <c r="H115" s="4">
        <v>0.41</v>
      </c>
    </row>
    <row r="116" spans="2:8">
      <c r="B116" s="1" t="s">
        <v>3369</v>
      </c>
      <c r="C116" s="9" t="s">
        <v>1732</v>
      </c>
      <c r="D116" s="1" t="s">
        <v>2060</v>
      </c>
      <c r="E116" s="1" t="s">
        <v>1122</v>
      </c>
      <c r="F116" s="4">
        <v>12047</v>
      </c>
      <c r="G116" s="4">
        <v>65.31</v>
      </c>
      <c r="H116" s="4">
        <v>0.41</v>
      </c>
    </row>
    <row r="117" spans="2:8">
      <c r="B117" s="1" t="s">
        <v>3395</v>
      </c>
      <c r="C117" s="9" t="s">
        <v>1732</v>
      </c>
      <c r="D117" s="1" t="s">
        <v>2081</v>
      </c>
      <c r="E117" s="1" t="s">
        <v>1170</v>
      </c>
      <c r="F117" s="4">
        <v>1728</v>
      </c>
      <c r="G117" s="4">
        <v>64.69</v>
      </c>
      <c r="H117" s="4">
        <v>0.41</v>
      </c>
    </row>
    <row r="118" spans="2:8">
      <c r="B118" s="1" t="s">
        <v>3396</v>
      </c>
      <c r="C118" s="9" t="s">
        <v>1732</v>
      </c>
      <c r="D118" s="1" t="s">
        <v>2122</v>
      </c>
      <c r="E118" s="1" t="s">
        <v>1171</v>
      </c>
      <c r="F118" s="4">
        <v>3580</v>
      </c>
      <c r="G118" s="4">
        <v>64.06</v>
      </c>
      <c r="H118" s="4">
        <v>0.4</v>
      </c>
    </row>
    <row r="119" spans="2:8">
      <c r="B119" s="1" t="s">
        <v>3105</v>
      </c>
      <c r="C119" s="9" t="s">
        <v>1732</v>
      </c>
      <c r="D119" s="1" t="s">
        <v>1999</v>
      </c>
      <c r="E119" s="1" t="s">
        <v>2000</v>
      </c>
      <c r="F119" s="4">
        <v>6530</v>
      </c>
      <c r="G119" s="4">
        <v>63.86</v>
      </c>
      <c r="H119" s="4">
        <v>0.4</v>
      </c>
    </row>
    <row r="120" spans="2:8">
      <c r="B120" s="1" t="s">
        <v>3351</v>
      </c>
      <c r="C120" s="9" t="s">
        <v>1732</v>
      </c>
      <c r="D120" s="1" t="s">
        <v>2032</v>
      </c>
      <c r="E120" s="1" t="s">
        <v>1086</v>
      </c>
      <c r="F120" s="4">
        <v>220</v>
      </c>
      <c r="G120" s="4">
        <v>63.79</v>
      </c>
      <c r="H120" s="4">
        <v>0.4</v>
      </c>
    </row>
    <row r="121" spans="2:8">
      <c r="B121" s="1" t="s">
        <v>3371</v>
      </c>
      <c r="C121" s="9" t="s">
        <v>1732</v>
      </c>
      <c r="D121" s="1" t="s">
        <v>2181</v>
      </c>
      <c r="E121" s="1" t="s">
        <v>1124</v>
      </c>
      <c r="F121" s="4">
        <v>29675</v>
      </c>
      <c r="G121" s="4">
        <v>62.89</v>
      </c>
      <c r="H121" s="4">
        <v>0.39</v>
      </c>
    </row>
    <row r="122" spans="2:8">
      <c r="B122" s="1" t="s">
        <v>3397</v>
      </c>
      <c r="C122" s="9" t="s">
        <v>1732</v>
      </c>
      <c r="D122" s="1" t="s">
        <v>2292</v>
      </c>
      <c r="E122" s="1" t="s">
        <v>1172</v>
      </c>
      <c r="F122" s="4">
        <v>714</v>
      </c>
      <c r="G122" s="4">
        <v>61.91</v>
      </c>
      <c r="H122" s="4">
        <v>0.39</v>
      </c>
    </row>
    <row r="123" spans="2:8">
      <c r="B123" s="1" t="s">
        <v>3367</v>
      </c>
      <c r="C123" s="9" t="s">
        <v>1732</v>
      </c>
      <c r="D123" s="1" t="s">
        <v>2013</v>
      </c>
      <c r="E123" s="1" t="s">
        <v>1118</v>
      </c>
      <c r="F123" s="4">
        <v>3899</v>
      </c>
      <c r="G123" s="4">
        <v>59.65</v>
      </c>
      <c r="H123" s="4">
        <v>0.37</v>
      </c>
    </row>
    <row r="124" spans="2:8">
      <c r="B124" s="1" t="s">
        <v>1119</v>
      </c>
      <c r="C124" s="9" t="s">
        <v>1732</v>
      </c>
      <c r="D124" s="1" t="s">
        <v>2020</v>
      </c>
      <c r="E124" s="1" t="s">
        <v>1120</v>
      </c>
      <c r="F124" s="4">
        <v>3181</v>
      </c>
      <c r="G124" s="4">
        <v>59.19</v>
      </c>
      <c r="H124" s="4">
        <v>0.37</v>
      </c>
    </row>
    <row r="125" spans="2:8">
      <c r="B125" s="1" t="s">
        <v>3398</v>
      </c>
      <c r="C125" s="9" t="s">
        <v>1732</v>
      </c>
      <c r="D125" s="1" t="s">
        <v>2004</v>
      </c>
      <c r="E125" s="1" t="s">
        <v>1173</v>
      </c>
      <c r="F125" s="4">
        <v>3055</v>
      </c>
      <c r="G125" s="4">
        <v>54.91</v>
      </c>
      <c r="H125" s="4">
        <v>0.34</v>
      </c>
    </row>
    <row r="126" spans="2:8">
      <c r="B126" s="1" t="s">
        <v>3399</v>
      </c>
      <c r="C126" s="9" t="s">
        <v>1732</v>
      </c>
      <c r="D126" s="1" t="s">
        <v>2081</v>
      </c>
      <c r="E126" s="1" t="s">
        <v>1174</v>
      </c>
      <c r="F126" s="4">
        <v>889</v>
      </c>
      <c r="G126" s="4">
        <v>53.46</v>
      </c>
      <c r="H126" s="4">
        <v>0.34</v>
      </c>
    </row>
    <row r="127" spans="2:8">
      <c r="B127" s="1" t="s">
        <v>3400</v>
      </c>
      <c r="C127" s="9" t="s">
        <v>1732</v>
      </c>
      <c r="D127" s="1" t="s">
        <v>1058</v>
      </c>
      <c r="E127" s="1" t="s">
        <v>1175</v>
      </c>
      <c r="F127" s="4">
        <v>400</v>
      </c>
      <c r="G127" s="4">
        <v>53.4</v>
      </c>
      <c r="H127" s="4">
        <v>0.34</v>
      </c>
    </row>
    <row r="128" spans="2:8">
      <c r="B128" s="1" t="s">
        <v>3401</v>
      </c>
      <c r="C128" s="9" t="s">
        <v>1732</v>
      </c>
      <c r="D128" s="1" t="s">
        <v>2052</v>
      </c>
      <c r="E128" s="1" t="s">
        <v>1176</v>
      </c>
      <c r="F128" s="4">
        <v>1642</v>
      </c>
      <c r="G128" s="4">
        <v>53.36</v>
      </c>
      <c r="H128" s="4">
        <v>0.34</v>
      </c>
    </row>
    <row r="129" spans="2:8">
      <c r="B129" s="1" t="s">
        <v>3402</v>
      </c>
      <c r="C129" s="9" t="s">
        <v>1732</v>
      </c>
      <c r="D129" s="1" t="s">
        <v>2312</v>
      </c>
      <c r="E129" s="1" t="s">
        <v>1177</v>
      </c>
      <c r="F129" s="4">
        <v>1404</v>
      </c>
      <c r="G129" s="4">
        <v>53.16</v>
      </c>
      <c r="H129" s="4">
        <v>0.33</v>
      </c>
    </row>
    <row r="130" spans="2:8">
      <c r="B130" s="1" t="s">
        <v>3403</v>
      </c>
      <c r="C130" s="9" t="s">
        <v>1732</v>
      </c>
      <c r="D130" s="1" t="s">
        <v>1178</v>
      </c>
      <c r="E130" s="1" t="s">
        <v>1179</v>
      </c>
      <c r="F130" s="4">
        <v>1722</v>
      </c>
      <c r="G130" s="4">
        <v>53</v>
      </c>
      <c r="H130" s="4">
        <v>0.33</v>
      </c>
    </row>
    <row r="131" spans="2:8">
      <c r="B131" s="1" t="s">
        <v>1180</v>
      </c>
      <c r="C131" s="9" t="s">
        <v>1732</v>
      </c>
      <c r="D131" s="1" t="s">
        <v>2292</v>
      </c>
      <c r="E131" s="1" t="s">
        <v>1181</v>
      </c>
      <c r="F131" s="4">
        <v>4833</v>
      </c>
      <c r="G131" s="4">
        <v>52.83</v>
      </c>
      <c r="H131" s="4">
        <v>0.33</v>
      </c>
    </row>
    <row r="132" spans="2:8">
      <c r="B132" s="1" t="s">
        <v>3404</v>
      </c>
      <c r="C132" s="9" t="s">
        <v>1732</v>
      </c>
      <c r="D132" s="1" t="s">
        <v>2292</v>
      </c>
      <c r="E132" s="1" t="s">
        <v>1182</v>
      </c>
      <c r="F132" s="4">
        <v>1639</v>
      </c>
      <c r="G132" s="4">
        <v>52.76</v>
      </c>
      <c r="H132" s="4">
        <v>0.33</v>
      </c>
    </row>
    <row r="133" spans="2:8">
      <c r="B133" s="1" t="s">
        <v>3352</v>
      </c>
      <c r="C133" s="9" t="s">
        <v>1732</v>
      </c>
      <c r="D133" s="1" t="s">
        <v>2106</v>
      </c>
      <c r="E133" s="1" t="s">
        <v>1087</v>
      </c>
      <c r="F133" s="4">
        <v>8024</v>
      </c>
      <c r="G133" s="4">
        <v>52.16</v>
      </c>
      <c r="H133" s="4">
        <v>0.33</v>
      </c>
    </row>
    <row r="134" spans="2:8">
      <c r="B134" s="1" t="s">
        <v>3405</v>
      </c>
      <c r="C134" s="9" t="s">
        <v>1732</v>
      </c>
      <c r="D134" s="1" t="s">
        <v>2001</v>
      </c>
      <c r="E134" s="1" t="s">
        <v>1183</v>
      </c>
      <c r="F134" s="4">
        <v>33657</v>
      </c>
      <c r="G134" s="4">
        <v>51.14</v>
      </c>
      <c r="H134" s="4">
        <v>0.32</v>
      </c>
    </row>
    <row r="135" spans="2:8">
      <c r="B135" s="1" t="s">
        <v>1128</v>
      </c>
      <c r="C135" s="9" t="s">
        <v>1732</v>
      </c>
      <c r="D135" s="1" t="s">
        <v>2001</v>
      </c>
      <c r="E135" s="1" t="s">
        <v>1129</v>
      </c>
      <c r="F135" s="4">
        <v>1031</v>
      </c>
      <c r="G135" s="4">
        <v>50.82</v>
      </c>
      <c r="H135" s="4">
        <v>0.32</v>
      </c>
    </row>
    <row r="136" spans="2:8">
      <c r="B136" s="1" t="s">
        <v>3406</v>
      </c>
      <c r="C136" s="9" t="s">
        <v>1732</v>
      </c>
      <c r="D136" s="1" t="s">
        <v>2001</v>
      </c>
      <c r="E136" s="1" t="s">
        <v>1184</v>
      </c>
      <c r="F136" s="4">
        <v>21230</v>
      </c>
      <c r="G136" s="4">
        <v>50.32</v>
      </c>
      <c r="H136" s="4">
        <v>0.32</v>
      </c>
    </row>
    <row r="137" spans="2:8">
      <c r="B137" s="1" t="s">
        <v>3372</v>
      </c>
      <c r="C137" s="9" t="s">
        <v>1732</v>
      </c>
      <c r="D137" s="1" t="s">
        <v>2050</v>
      </c>
      <c r="E137" s="1" t="s">
        <v>1125</v>
      </c>
      <c r="F137" s="4">
        <v>4705</v>
      </c>
      <c r="G137" s="4">
        <v>50.32</v>
      </c>
      <c r="H137" s="4">
        <v>0.32</v>
      </c>
    </row>
    <row r="138" spans="2:8">
      <c r="B138" s="1" t="s">
        <v>1185</v>
      </c>
      <c r="C138" s="9" t="s">
        <v>1732</v>
      </c>
      <c r="D138" s="1" t="s">
        <v>2091</v>
      </c>
      <c r="E138" s="1" t="s">
        <v>1186</v>
      </c>
      <c r="F138" s="4">
        <v>7259</v>
      </c>
      <c r="G138" s="4">
        <v>50.25</v>
      </c>
      <c r="H138" s="4">
        <v>0.32</v>
      </c>
    </row>
    <row r="139" spans="2:8">
      <c r="B139" s="1" t="s">
        <v>3215</v>
      </c>
      <c r="C139" s="9" t="s">
        <v>1732</v>
      </c>
      <c r="D139" s="1" t="s">
        <v>2081</v>
      </c>
      <c r="E139" s="1" t="s">
        <v>2290</v>
      </c>
      <c r="F139" s="4">
        <v>2906</v>
      </c>
      <c r="G139" s="4">
        <v>50.23</v>
      </c>
      <c r="H139" s="4">
        <v>0.32</v>
      </c>
    </row>
    <row r="140" spans="2:8">
      <c r="B140" s="1" t="s">
        <v>3120</v>
      </c>
      <c r="C140" s="9" t="s">
        <v>1732</v>
      </c>
      <c r="D140" s="1" t="s">
        <v>2040</v>
      </c>
      <c r="E140" s="1" t="s">
        <v>2041</v>
      </c>
      <c r="F140" s="4">
        <v>2650</v>
      </c>
      <c r="G140" s="4">
        <v>49.86</v>
      </c>
      <c r="H140" s="4">
        <v>0.31</v>
      </c>
    </row>
    <row r="141" spans="2:8">
      <c r="B141" s="1" t="s">
        <v>1187</v>
      </c>
      <c r="C141" s="9" t="s">
        <v>1732</v>
      </c>
      <c r="D141" s="1" t="s">
        <v>2206</v>
      </c>
      <c r="E141" s="1" t="s">
        <v>1188</v>
      </c>
      <c r="F141" s="4">
        <v>13081</v>
      </c>
      <c r="G141" s="4">
        <v>48.95</v>
      </c>
      <c r="H141" s="4">
        <v>0.31</v>
      </c>
    </row>
    <row r="142" spans="2:8">
      <c r="B142" s="1" t="s">
        <v>3407</v>
      </c>
      <c r="C142" s="9" t="s">
        <v>1732</v>
      </c>
      <c r="D142" s="1" t="s">
        <v>2091</v>
      </c>
      <c r="E142" s="1" t="s">
        <v>1189</v>
      </c>
      <c r="F142" s="4">
        <v>1164</v>
      </c>
      <c r="G142" s="4">
        <v>47.94</v>
      </c>
      <c r="H142" s="4">
        <v>0.3</v>
      </c>
    </row>
    <row r="143" spans="2:8">
      <c r="B143" s="1" t="s">
        <v>3354</v>
      </c>
      <c r="C143" s="9" t="s">
        <v>1732</v>
      </c>
      <c r="D143" s="1" t="s">
        <v>2106</v>
      </c>
      <c r="E143" s="1" t="s">
        <v>1089</v>
      </c>
      <c r="F143" s="4">
        <v>3570</v>
      </c>
      <c r="G143" s="4">
        <v>46.82</v>
      </c>
      <c r="H143" s="4">
        <v>0.28999999999999998</v>
      </c>
    </row>
    <row r="144" spans="2:8">
      <c r="B144" s="1" t="s">
        <v>3355</v>
      </c>
      <c r="C144" s="9" t="s">
        <v>1732</v>
      </c>
      <c r="D144" s="1" t="s">
        <v>2032</v>
      </c>
      <c r="E144" s="1" t="s">
        <v>1090</v>
      </c>
      <c r="F144" s="4">
        <v>1751</v>
      </c>
      <c r="G144" s="4">
        <v>45.85</v>
      </c>
      <c r="H144" s="4">
        <v>0.28999999999999998</v>
      </c>
    </row>
    <row r="145" spans="2:8">
      <c r="B145" s="1" t="s">
        <v>3408</v>
      </c>
      <c r="C145" s="9" t="s">
        <v>1732</v>
      </c>
      <c r="D145" s="1" t="s">
        <v>2001</v>
      </c>
      <c r="E145" s="1" t="s">
        <v>1190</v>
      </c>
      <c r="F145" s="4">
        <v>5499</v>
      </c>
      <c r="G145" s="4">
        <v>43.94</v>
      </c>
      <c r="H145" s="4">
        <v>0.28000000000000003</v>
      </c>
    </row>
    <row r="146" spans="2:8">
      <c r="B146" s="1" t="s">
        <v>3356</v>
      </c>
      <c r="C146" s="9" t="s">
        <v>1732</v>
      </c>
      <c r="D146" s="1" t="s">
        <v>2032</v>
      </c>
      <c r="E146" s="1" t="s">
        <v>1091</v>
      </c>
      <c r="F146" s="4">
        <v>1781</v>
      </c>
      <c r="G146" s="4">
        <v>43.91</v>
      </c>
      <c r="H146" s="4">
        <v>0.28000000000000003</v>
      </c>
    </row>
    <row r="147" spans="2:8">
      <c r="B147" s="1" t="s">
        <v>3409</v>
      </c>
      <c r="C147" s="9" t="s">
        <v>1732</v>
      </c>
      <c r="D147" s="1" t="s">
        <v>2024</v>
      </c>
      <c r="E147" s="1" t="s">
        <v>1191</v>
      </c>
      <c r="F147" s="4">
        <v>1491</v>
      </c>
      <c r="G147" s="4">
        <v>42.32</v>
      </c>
      <c r="H147" s="4">
        <v>0.27</v>
      </c>
    </row>
    <row r="148" spans="2:8">
      <c r="B148" s="1" t="s">
        <v>3410</v>
      </c>
      <c r="C148" s="9" t="s">
        <v>1732</v>
      </c>
      <c r="D148" s="1" t="s">
        <v>2017</v>
      </c>
      <c r="E148" s="1" t="s">
        <v>1192</v>
      </c>
      <c r="F148" s="4">
        <v>39298</v>
      </c>
      <c r="G148" s="4">
        <v>40.53</v>
      </c>
      <c r="H148" s="4">
        <v>0.25</v>
      </c>
    </row>
    <row r="149" spans="2:8">
      <c r="B149" s="1" t="s">
        <v>1193</v>
      </c>
      <c r="C149" s="9" t="s">
        <v>1732</v>
      </c>
      <c r="D149" s="1" t="s">
        <v>2111</v>
      </c>
      <c r="E149" s="1" t="s">
        <v>1194</v>
      </c>
      <c r="F149" s="4">
        <v>13629</v>
      </c>
      <c r="G149" s="4">
        <v>39.5</v>
      </c>
      <c r="H149" s="4">
        <v>0.25</v>
      </c>
    </row>
    <row r="150" spans="2:8">
      <c r="B150" s="1" t="s">
        <v>1195</v>
      </c>
      <c r="C150" s="9" t="s">
        <v>1732</v>
      </c>
      <c r="D150" s="1" t="s">
        <v>1992</v>
      </c>
      <c r="E150" s="1" t="s">
        <v>1196</v>
      </c>
      <c r="F150" s="4">
        <v>66559</v>
      </c>
      <c r="G150" s="4">
        <v>39.29</v>
      </c>
      <c r="H150" s="4">
        <v>0.25</v>
      </c>
    </row>
    <row r="151" spans="2:8">
      <c r="B151" s="1" t="s">
        <v>3411</v>
      </c>
      <c r="C151" s="9" t="s">
        <v>1732</v>
      </c>
      <c r="D151" s="1" t="s">
        <v>2009</v>
      </c>
      <c r="E151" s="1" t="s">
        <v>1197</v>
      </c>
      <c r="F151" s="4">
        <v>5614</v>
      </c>
      <c r="G151" s="4">
        <v>38.590000000000003</v>
      </c>
      <c r="H151" s="4">
        <v>0.24</v>
      </c>
    </row>
    <row r="152" spans="2:8">
      <c r="B152" s="1" t="s">
        <v>3412</v>
      </c>
      <c r="C152" s="9" t="s">
        <v>1732</v>
      </c>
      <c r="D152" s="1" t="s">
        <v>2120</v>
      </c>
      <c r="E152" s="1" t="s">
        <v>1198</v>
      </c>
      <c r="F152" s="4">
        <v>13950</v>
      </c>
      <c r="G152" s="4">
        <v>38.340000000000003</v>
      </c>
      <c r="H152" s="4">
        <v>0.24</v>
      </c>
    </row>
    <row r="153" spans="2:8">
      <c r="B153" s="1" t="s">
        <v>3413</v>
      </c>
      <c r="C153" s="9" t="s">
        <v>1732</v>
      </c>
      <c r="D153" s="1" t="s">
        <v>2048</v>
      </c>
      <c r="E153" s="1" t="s">
        <v>1199</v>
      </c>
      <c r="F153" s="4">
        <v>83925</v>
      </c>
      <c r="G153" s="4">
        <v>37.590000000000003</v>
      </c>
      <c r="H153" s="4">
        <v>0.24</v>
      </c>
    </row>
    <row r="154" spans="2:8">
      <c r="B154" s="1" t="s">
        <v>3414</v>
      </c>
      <c r="C154" s="9" t="s">
        <v>1732</v>
      </c>
      <c r="D154" s="1" t="s">
        <v>2017</v>
      </c>
      <c r="E154" s="1" t="s">
        <v>1200</v>
      </c>
      <c r="F154" s="4">
        <v>13801</v>
      </c>
      <c r="G154" s="4">
        <v>36.200000000000003</v>
      </c>
      <c r="H154" s="4">
        <v>0.23</v>
      </c>
    </row>
    <row r="155" spans="2:8">
      <c r="B155" s="1" t="s">
        <v>3415</v>
      </c>
      <c r="C155" s="9" t="s">
        <v>1732</v>
      </c>
      <c r="D155" s="1" t="s">
        <v>2086</v>
      </c>
      <c r="E155" s="1" t="s">
        <v>1201</v>
      </c>
      <c r="F155" s="4">
        <v>119</v>
      </c>
      <c r="G155" s="4">
        <v>35.18</v>
      </c>
      <c r="H155" s="4">
        <v>0.22</v>
      </c>
    </row>
    <row r="156" spans="2:8">
      <c r="B156" s="1" t="s">
        <v>3416</v>
      </c>
      <c r="C156" s="9" t="s">
        <v>1732</v>
      </c>
      <c r="D156" s="1" t="s">
        <v>2122</v>
      </c>
      <c r="E156" s="1" t="s">
        <v>1202</v>
      </c>
      <c r="F156" s="4">
        <v>93</v>
      </c>
      <c r="G156" s="4">
        <v>33.94</v>
      </c>
      <c r="H156" s="4">
        <v>0.21</v>
      </c>
    </row>
    <row r="157" spans="2:8">
      <c r="B157" s="1" t="s">
        <v>3417</v>
      </c>
      <c r="C157" s="9" t="s">
        <v>1732</v>
      </c>
      <c r="D157" s="1" t="s">
        <v>2181</v>
      </c>
      <c r="E157" s="1" t="s">
        <v>1203</v>
      </c>
      <c r="F157" s="4">
        <v>7294</v>
      </c>
      <c r="G157" s="4">
        <v>29.72</v>
      </c>
      <c r="H157" s="4">
        <v>0.19</v>
      </c>
    </row>
    <row r="158" spans="2:8">
      <c r="B158" s="1" t="s">
        <v>3418</v>
      </c>
      <c r="C158" s="9" t="s">
        <v>1732</v>
      </c>
      <c r="D158" s="1" t="s">
        <v>2017</v>
      </c>
      <c r="E158" s="1" t="s">
        <v>1204</v>
      </c>
      <c r="F158" s="4">
        <v>30260</v>
      </c>
      <c r="G158" s="4">
        <v>26.64</v>
      </c>
      <c r="H158" s="4">
        <v>0.17</v>
      </c>
    </row>
    <row r="159" spans="2:8">
      <c r="B159" s="1" t="s">
        <v>3419</v>
      </c>
      <c r="C159" s="9" t="s">
        <v>1732</v>
      </c>
      <c r="D159" s="1" t="s">
        <v>1992</v>
      </c>
      <c r="E159" s="1" t="s">
        <v>1205</v>
      </c>
      <c r="F159" s="4">
        <v>23714</v>
      </c>
      <c r="G159" s="4">
        <v>24.62</v>
      </c>
      <c r="H159" s="4">
        <v>0.15</v>
      </c>
    </row>
    <row r="160" spans="2:8">
      <c r="B160" s="1" t="s">
        <v>1206</v>
      </c>
      <c r="C160" s="9" t="s">
        <v>1732</v>
      </c>
      <c r="D160" s="1" t="s">
        <v>2156</v>
      </c>
      <c r="E160" s="1" t="s">
        <v>1207</v>
      </c>
      <c r="F160" s="4">
        <v>2635</v>
      </c>
      <c r="G160" s="4">
        <v>23.8</v>
      </c>
      <c r="H160" s="4">
        <v>0.15</v>
      </c>
    </row>
    <row r="161" spans="2:8">
      <c r="B161" s="1" t="s">
        <v>2085</v>
      </c>
      <c r="C161" s="9" t="s">
        <v>1732</v>
      </c>
      <c r="D161" s="1" t="s">
        <v>2086</v>
      </c>
      <c r="E161" s="1" t="s">
        <v>2087</v>
      </c>
      <c r="F161" s="4">
        <v>1874</v>
      </c>
      <c r="G161" s="4">
        <v>20.71</v>
      </c>
      <c r="H161" s="4">
        <v>0.13</v>
      </c>
    </row>
    <row r="162" spans="2:8">
      <c r="B162" s="1" t="s">
        <v>3420</v>
      </c>
      <c r="C162" s="9" t="s">
        <v>1732</v>
      </c>
      <c r="D162" s="1" t="s">
        <v>2206</v>
      </c>
      <c r="E162" s="1" t="s">
        <v>1208</v>
      </c>
      <c r="F162" s="4">
        <v>10181</v>
      </c>
      <c r="G162" s="4">
        <v>19.05</v>
      </c>
      <c r="H162" s="4">
        <v>0.12</v>
      </c>
    </row>
    <row r="163" spans="2:8">
      <c r="B163" s="1" t="s">
        <v>1209</v>
      </c>
      <c r="C163" s="9" t="s">
        <v>1732</v>
      </c>
      <c r="D163" s="1" t="s">
        <v>1992</v>
      </c>
      <c r="E163" s="1" t="s">
        <v>1210</v>
      </c>
      <c r="F163" s="4">
        <v>44046</v>
      </c>
      <c r="G163" s="4">
        <v>17.670000000000002</v>
      </c>
      <c r="H163" s="4">
        <v>0.11</v>
      </c>
    </row>
    <row r="164" spans="2:8">
      <c r="B164" s="1" t="s">
        <v>1211</v>
      </c>
      <c r="C164" s="9" t="s">
        <v>1732</v>
      </c>
      <c r="D164" s="1" t="s">
        <v>1992</v>
      </c>
      <c r="E164" s="1" t="s">
        <v>1212</v>
      </c>
      <c r="F164" s="4">
        <v>48135</v>
      </c>
      <c r="G164" s="4">
        <v>15.99</v>
      </c>
      <c r="H164" s="4">
        <v>0.1</v>
      </c>
    </row>
    <row r="165" spans="2:8" ht="13">
      <c r="B165" s="2" t="s">
        <v>1744</v>
      </c>
      <c r="C165" s="12"/>
      <c r="D165" s="2"/>
      <c r="E165" s="2"/>
      <c r="F165" s="14"/>
      <c r="G165" s="14">
        <f>SUM(G12:G164)</f>
        <v>15972.429999999998</v>
      </c>
      <c r="H165" s="14">
        <f>SUM(H12:H164)</f>
        <v>100.36000000000003</v>
      </c>
    </row>
    <row r="166" spans="2:8" ht="13">
      <c r="B166" s="2" t="s">
        <v>1736</v>
      </c>
      <c r="C166" s="12"/>
      <c r="D166" s="2"/>
      <c r="E166" s="2"/>
      <c r="F166" s="14"/>
      <c r="G166" s="14">
        <v>32.6</v>
      </c>
      <c r="H166" s="14">
        <v>0.2</v>
      </c>
    </row>
    <row r="167" spans="2:8" ht="13">
      <c r="B167" s="2" t="s">
        <v>1737</v>
      </c>
      <c r="C167" s="12"/>
      <c r="D167" s="2"/>
      <c r="E167" s="2"/>
      <c r="F167" s="14"/>
      <c r="G167" s="14">
        <v>16005.03</v>
      </c>
      <c r="H167" s="14">
        <v>100.56</v>
      </c>
    </row>
    <row r="168" spans="2:8" ht="13">
      <c r="B168" s="2" t="s">
        <v>1745</v>
      </c>
      <c r="C168" s="12"/>
      <c r="D168" s="2"/>
      <c r="E168" s="2"/>
      <c r="F168" s="14"/>
      <c r="G168" s="14">
        <v>-81.076813560000659</v>
      </c>
      <c r="H168" s="14">
        <v>-0.56000000000000227</v>
      </c>
    </row>
    <row r="169" spans="2:8" ht="13">
      <c r="B169" s="2" t="s">
        <v>1746</v>
      </c>
      <c r="C169" s="12"/>
      <c r="D169" s="2"/>
      <c r="E169" s="2"/>
      <c r="F169" s="14"/>
      <c r="G169" s="14">
        <v>15923.95318644</v>
      </c>
      <c r="H169" s="14">
        <v>100</v>
      </c>
    </row>
    <row r="170" spans="2:8">
      <c r="B170" s="1" t="s">
        <v>1747</v>
      </c>
    </row>
    <row r="171" spans="2:8" ht="13">
      <c r="B171" s="2" t="s">
        <v>1748</v>
      </c>
    </row>
    <row r="172" spans="2:8" ht="13">
      <c r="B172" s="2" t="s">
        <v>1749</v>
      </c>
      <c r="C172" s="9" t="s">
        <v>1750</v>
      </c>
    </row>
    <row r="173" spans="2:8" ht="13">
      <c r="B173" s="2" t="s">
        <v>1753</v>
      </c>
      <c r="C173" s="9" t="s">
        <v>1752</v>
      </c>
    </row>
    <row r="174" spans="2:8" ht="13">
      <c r="B174" s="2" t="s">
        <v>1754</v>
      </c>
      <c r="C174" s="9" t="s">
        <v>1752</v>
      </c>
    </row>
    <row r="175" spans="2:8" ht="13">
      <c r="B175" s="2" t="s">
        <v>1755</v>
      </c>
      <c r="C175" s="9" t="s">
        <v>1756</v>
      </c>
    </row>
    <row r="176" spans="2:8" ht="13">
      <c r="B176" s="2" t="s">
        <v>1213</v>
      </c>
      <c r="C176" s="12"/>
    </row>
    <row r="177" spans="2:3" ht="13">
      <c r="B177" s="2" t="s">
        <v>1214</v>
      </c>
      <c r="C177" s="12"/>
    </row>
    <row r="178" spans="2:3" ht="13">
      <c r="B178" s="2" t="s">
        <v>1215</v>
      </c>
      <c r="C178" s="12"/>
    </row>
    <row r="179" spans="2:3" ht="13">
      <c r="B179" s="2" t="s">
        <v>1216</v>
      </c>
      <c r="C179" s="12"/>
    </row>
    <row r="180" spans="2:3" ht="13">
      <c r="B180" s="2" t="s">
        <v>1217</v>
      </c>
      <c r="C180" s="12"/>
    </row>
    <row r="181" spans="2:3">
      <c r="B181" s="1" t="s">
        <v>1766</v>
      </c>
    </row>
    <row r="182" spans="2:3">
      <c r="B182" s="1" t="s">
        <v>1974</v>
      </c>
    </row>
    <row r="185" spans="2:3" ht="14.5">
      <c r="B185" s="43" t="s">
        <v>4109</v>
      </c>
      <c r="C185" s="45"/>
    </row>
    <row r="186" spans="2:3" ht="14.5">
      <c r="B186" s="43" t="s">
        <v>4108</v>
      </c>
      <c r="C186" s="46" t="s">
        <v>1975</v>
      </c>
    </row>
    <row r="187" spans="2:3" ht="14.5">
      <c r="B187" s="16" t="s">
        <v>1976</v>
      </c>
      <c r="C187" s="17" t="s">
        <v>2586</v>
      </c>
    </row>
    <row r="188" spans="2:3" ht="14.5">
      <c r="B188" s="16" t="s">
        <v>1977</v>
      </c>
      <c r="C188" s="17" t="s">
        <v>2586</v>
      </c>
    </row>
    <row r="189" spans="2:3" ht="14.5">
      <c r="B189" s="16" t="s">
        <v>1978</v>
      </c>
      <c r="C189" s="17" t="s">
        <v>2586</v>
      </c>
    </row>
    <row r="190" spans="2:3" ht="14.5">
      <c r="B190" s="16" t="s">
        <v>1979</v>
      </c>
      <c r="C190" s="17" t="s">
        <v>2586</v>
      </c>
    </row>
    <row r="191" spans="2:3" ht="14.5">
      <c r="B191" s="16" t="s">
        <v>1980</v>
      </c>
      <c r="C191" s="17" t="s">
        <v>2586</v>
      </c>
    </row>
    <row r="192" spans="2:3" ht="14.5">
      <c r="B192" s="16" t="s">
        <v>1981</v>
      </c>
      <c r="C192" s="17" t="s">
        <v>2586</v>
      </c>
    </row>
    <row r="193" spans="2:7" ht="14.5">
      <c r="B193" s="43" t="s">
        <v>1982</v>
      </c>
      <c r="C193" s="45" t="s">
        <v>2586</v>
      </c>
    </row>
    <row r="195" spans="2:7" ht="14.5">
      <c r="B195" s="16" t="s">
        <v>1775</v>
      </c>
      <c r="C195" s="17"/>
      <c r="D195" s="16"/>
    </row>
    <row r="196" spans="2:7" ht="29">
      <c r="B196" s="19" t="s">
        <v>1776</v>
      </c>
      <c r="C196" s="18" t="s">
        <v>1777</v>
      </c>
      <c r="D196" s="19" t="s">
        <v>1778</v>
      </c>
    </row>
    <row r="197" spans="2:7" ht="14.5">
      <c r="B197" s="16" t="s">
        <v>1752</v>
      </c>
      <c r="C197" s="17" t="s">
        <v>1752</v>
      </c>
      <c r="D197" s="16" t="s">
        <v>1752</v>
      </c>
    </row>
    <row r="199" spans="2:7" ht="13">
      <c r="B199" s="20" t="s">
        <v>1779</v>
      </c>
      <c r="C199" s="21">
        <v>45961</v>
      </c>
      <c r="D199" s="22"/>
      <c r="E199" s="23"/>
      <c r="F199" s="24"/>
    </row>
    <row r="200" spans="2:7" ht="13">
      <c r="B200" s="20" t="s">
        <v>1780</v>
      </c>
      <c r="C200" s="25" t="s">
        <v>1781</v>
      </c>
      <c r="D200" s="20" t="s">
        <v>1782</v>
      </c>
      <c r="E200" s="26" t="s">
        <v>1783</v>
      </c>
      <c r="F200" s="27" t="s">
        <v>1784</v>
      </c>
      <c r="G200" s="14"/>
    </row>
    <row r="201" spans="2:7">
      <c r="B201" s="28" t="s">
        <v>1752</v>
      </c>
      <c r="C201" s="29" t="s">
        <v>1752</v>
      </c>
      <c r="D201" s="28" t="s">
        <v>1752</v>
      </c>
      <c r="E201" s="30" t="s">
        <v>1752</v>
      </c>
      <c r="F201" s="31" t="s">
        <v>1752</v>
      </c>
    </row>
    <row r="204" spans="2:7" ht="13">
      <c r="B204" s="2" t="s">
        <v>1785</v>
      </c>
    </row>
    <row r="205" spans="2:7" ht="13">
      <c r="B205" s="2"/>
    </row>
    <row r="206" spans="2:7" ht="13">
      <c r="B206" s="2" t="s">
        <v>1786</v>
      </c>
    </row>
    <row r="207" spans="2:7" ht="13">
      <c r="B207" s="20" t="s">
        <v>1787</v>
      </c>
      <c r="C207" s="25" t="s">
        <v>1788</v>
      </c>
      <c r="D207" s="2"/>
    </row>
    <row r="208" spans="2:7">
      <c r="B208" s="22" t="s">
        <v>1752</v>
      </c>
      <c r="C208" s="32" t="s">
        <v>1752</v>
      </c>
    </row>
    <row r="210" spans="2:7" ht="13">
      <c r="B210" s="20" t="s">
        <v>1789</v>
      </c>
      <c r="C210" s="25" t="s">
        <v>1788</v>
      </c>
    </row>
    <row r="211" spans="2:7">
      <c r="B211" s="22" t="s">
        <v>1752</v>
      </c>
      <c r="C211" s="32" t="s">
        <v>1752</v>
      </c>
    </row>
    <row r="213" spans="2:7" ht="13">
      <c r="B213" s="20" t="s">
        <v>1752</v>
      </c>
      <c r="C213" s="25" t="s">
        <v>1752</v>
      </c>
    </row>
    <row r="214" spans="2:7">
      <c r="B214" s="22" t="s">
        <v>1752</v>
      </c>
      <c r="C214" s="32" t="s">
        <v>1752</v>
      </c>
    </row>
    <row r="216" spans="2:7" ht="13">
      <c r="B216" s="26" t="s">
        <v>1790</v>
      </c>
      <c r="C216" s="25" t="s">
        <v>1791</v>
      </c>
    </row>
    <row r="217" spans="2:7">
      <c r="B217" s="23" t="s">
        <v>1752</v>
      </c>
      <c r="C217" s="32" t="s">
        <v>1752</v>
      </c>
    </row>
    <row r="219" spans="2:7" ht="13">
      <c r="B219" s="20" t="s">
        <v>1792</v>
      </c>
      <c r="C219" s="25" t="s">
        <v>1752</v>
      </c>
    </row>
    <row r="221" spans="2:7" ht="13">
      <c r="B221" s="20" t="s">
        <v>1793</v>
      </c>
      <c r="C221" s="21">
        <v>45961</v>
      </c>
      <c r="D221" s="22"/>
      <c r="E221" s="23"/>
      <c r="F221" s="24"/>
    </row>
    <row r="222" spans="2:7" ht="13">
      <c r="B222" s="20" t="s">
        <v>1780</v>
      </c>
      <c r="C222" s="25" t="s">
        <v>1781</v>
      </c>
      <c r="D222" s="20" t="s">
        <v>1782</v>
      </c>
      <c r="E222" s="26" t="s">
        <v>1783</v>
      </c>
      <c r="F222" s="27" t="s">
        <v>1784</v>
      </c>
      <c r="G222" s="14"/>
    </row>
    <row r="223" spans="2:7">
      <c r="B223" s="28" t="s">
        <v>1752</v>
      </c>
      <c r="C223" s="29" t="s">
        <v>1752</v>
      </c>
      <c r="D223" s="28" t="s">
        <v>1752</v>
      </c>
      <c r="E223" s="30" t="s">
        <v>1752</v>
      </c>
      <c r="F223" s="31" t="s">
        <v>1752</v>
      </c>
    </row>
    <row r="224" spans="2:7" ht="13">
      <c r="B224" s="2" t="s">
        <v>1785</v>
      </c>
    </row>
    <row r="225" spans="2:4" ht="13">
      <c r="B225" s="2"/>
    </row>
    <row r="226" spans="2:4" ht="13">
      <c r="B226" s="2" t="s">
        <v>1786</v>
      </c>
    </row>
    <row r="227" spans="2:4" ht="13">
      <c r="B227" s="20" t="s">
        <v>1787</v>
      </c>
      <c r="C227" s="25" t="s">
        <v>1788</v>
      </c>
      <c r="D227" s="2"/>
    </row>
    <row r="228" spans="2:4">
      <c r="B228" s="22" t="s">
        <v>1752</v>
      </c>
      <c r="C228" s="32" t="s">
        <v>1752</v>
      </c>
    </row>
    <row r="230" spans="2:4" ht="13">
      <c r="B230" s="20" t="s">
        <v>1789</v>
      </c>
      <c r="C230" s="25" t="s">
        <v>1788</v>
      </c>
    </row>
    <row r="231" spans="2:4">
      <c r="B231" s="22" t="s">
        <v>1752</v>
      </c>
      <c r="C231" s="32" t="s">
        <v>1752</v>
      </c>
    </row>
    <row r="233" spans="2:4" ht="13">
      <c r="B233" s="20" t="s">
        <v>1752</v>
      </c>
      <c r="C233" s="25" t="s">
        <v>1752</v>
      </c>
    </row>
    <row r="234" spans="2:4">
      <c r="B234" s="22" t="s">
        <v>1752</v>
      </c>
      <c r="C234" s="32" t="s">
        <v>1752</v>
      </c>
    </row>
    <row r="236" spans="2:4" ht="13">
      <c r="B236" s="26" t="s">
        <v>1790</v>
      </c>
      <c r="C236" s="25" t="s">
        <v>1791</v>
      </c>
    </row>
    <row r="237" spans="2:4">
      <c r="B237" s="23" t="s">
        <v>1752</v>
      </c>
      <c r="C237" s="32" t="s">
        <v>1752</v>
      </c>
    </row>
    <row r="239" spans="2:4" ht="13">
      <c r="B239" s="20" t="s">
        <v>1792</v>
      </c>
      <c r="C239" s="25" t="s">
        <v>1752</v>
      </c>
    </row>
    <row r="242" spans="2:80" ht="13">
      <c r="B242" s="2" t="s">
        <v>1794</v>
      </c>
    </row>
    <row r="244" spans="2:80" ht="13">
      <c r="B244" s="20" t="s">
        <v>1780</v>
      </c>
      <c r="C244" s="25" t="s">
        <v>1795</v>
      </c>
      <c r="D244" s="20" t="s">
        <v>1796</v>
      </c>
      <c r="E244" s="20" t="s">
        <v>1797</v>
      </c>
      <c r="F244" s="14"/>
    </row>
    <row r="245" spans="2:80">
      <c r="B245" s="22" t="s">
        <v>1752</v>
      </c>
      <c r="C245" s="32" t="s">
        <v>1752</v>
      </c>
      <c r="D245" s="22" t="s">
        <v>1752</v>
      </c>
      <c r="E245" s="22" t="s">
        <v>1752</v>
      </c>
    </row>
    <row r="248" spans="2:80" ht="13">
      <c r="B248" s="2" t="s">
        <v>1798</v>
      </c>
      <c r="C248" s="12" t="s">
        <v>1752</v>
      </c>
      <c r="D248" s="2"/>
      <c r="E248" s="2"/>
      <c r="F248" s="14"/>
      <c r="G248" s="14"/>
      <c r="H248" s="14"/>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row>
    <row r="250" spans="2:80" ht="13">
      <c r="B250" s="2" t="s">
        <v>1799</v>
      </c>
    </row>
    <row r="252" spans="2:80" ht="13">
      <c r="B252" s="20" t="s">
        <v>1800</v>
      </c>
      <c r="C252" s="25" t="s">
        <v>1788</v>
      </c>
      <c r="D252" s="2"/>
    </row>
    <row r="253" spans="2:80">
      <c r="B253" s="22" t="s">
        <v>1752</v>
      </c>
      <c r="C253" s="32" t="s">
        <v>1752</v>
      </c>
    </row>
    <row r="256" spans="2:80" ht="13">
      <c r="B256" s="20" t="s">
        <v>1801</v>
      </c>
      <c r="C256" s="25" t="s">
        <v>1802</v>
      </c>
      <c r="D256" s="2"/>
    </row>
    <row r="257" spans="2:80">
      <c r="B257" s="22" t="s">
        <v>1752</v>
      </c>
      <c r="C257" s="32" t="s">
        <v>1752</v>
      </c>
    </row>
    <row r="260" spans="2:80" ht="13">
      <c r="B260" s="2" t="s">
        <v>1803</v>
      </c>
    </row>
    <row r="263" spans="2:80" ht="13">
      <c r="B263" s="2" t="s">
        <v>1804</v>
      </c>
    </row>
    <row r="265" spans="2:80" ht="13">
      <c r="B265" s="20" t="s">
        <v>1780</v>
      </c>
      <c r="C265" s="25" t="s">
        <v>1805</v>
      </c>
      <c r="D265" s="20" t="s">
        <v>1795</v>
      </c>
      <c r="E265" s="20" t="s">
        <v>1796</v>
      </c>
      <c r="F265" s="27" t="s">
        <v>1797</v>
      </c>
      <c r="G265" s="14"/>
    </row>
    <row r="266" spans="2:80">
      <c r="B266" s="22" t="s">
        <v>1752</v>
      </c>
      <c r="C266" s="32" t="s">
        <v>1752</v>
      </c>
      <c r="D266" s="22" t="s">
        <v>1752</v>
      </c>
      <c r="E266" s="22" t="s">
        <v>1752</v>
      </c>
      <c r="F266" s="33" t="s">
        <v>1752</v>
      </c>
    </row>
    <row r="269" spans="2:80" ht="13">
      <c r="B269" s="2" t="s">
        <v>1798</v>
      </c>
      <c r="C269" s="12" t="s">
        <v>1752</v>
      </c>
      <c r="D269" s="2"/>
      <c r="E269" s="2"/>
      <c r="F269" s="14"/>
      <c r="G269" s="14"/>
      <c r="H269" s="14"/>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row>
    <row r="271" spans="2:80" ht="13">
      <c r="B271" s="2" t="s">
        <v>1799</v>
      </c>
    </row>
    <row r="273" spans="2:7" ht="13">
      <c r="B273" s="20" t="s">
        <v>1800</v>
      </c>
      <c r="C273" s="25" t="s">
        <v>1788</v>
      </c>
      <c r="D273" s="2"/>
    </row>
    <row r="274" spans="2:7">
      <c r="B274" s="22" t="s">
        <v>1752</v>
      </c>
      <c r="C274" s="32" t="s">
        <v>1752</v>
      </c>
    </row>
    <row r="277" spans="2:7" ht="13">
      <c r="B277" s="20" t="s">
        <v>1801</v>
      </c>
      <c r="C277" s="25" t="s">
        <v>1802</v>
      </c>
      <c r="D277" s="2"/>
    </row>
    <row r="278" spans="2:7">
      <c r="B278" s="22" t="s">
        <v>1752</v>
      </c>
      <c r="C278" s="32" t="s">
        <v>1752</v>
      </c>
    </row>
    <row r="281" spans="2:7" ht="13">
      <c r="B281" s="2" t="s">
        <v>1803</v>
      </c>
    </row>
    <row r="284" spans="2:7" ht="13">
      <c r="B284" s="2" t="s">
        <v>1806</v>
      </c>
    </row>
    <row r="285" spans="2:7" ht="13">
      <c r="B285" s="20" t="s">
        <v>1780</v>
      </c>
      <c r="C285" s="25" t="s">
        <v>1807</v>
      </c>
      <c r="D285" s="20" t="s">
        <v>1808</v>
      </c>
      <c r="E285" s="20" t="s">
        <v>1809</v>
      </c>
      <c r="F285" s="27" t="s">
        <v>1810</v>
      </c>
      <c r="G285" s="14"/>
    </row>
    <row r="286" spans="2:7">
      <c r="B286" s="22" t="s">
        <v>1752</v>
      </c>
      <c r="C286" s="32" t="s">
        <v>1752</v>
      </c>
      <c r="D286" s="22" t="s">
        <v>1752</v>
      </c>
      <c r="E286" s="22" t="s">
        <v>1752</v>
      </c>
      <c r="F286" s="33" t="s">
        <v>1752</v>
      </c>
    </row>
    <row r="287" spans="2:7">
      <c r="B287" s="1" t="s">
        <v>1811</v>
      </c>
    </row>
  </sheetData>
  <mergeCells count="3">
    <mergeCell ref="B1:E1"/>
    <mergeCell ref="C3:C7"/>
    <mergeCell ref="D3:D7"/>
  </mergeCells>
  <phoneticPr fontId="0" type="noConversion"/>
  <hyperlinks>
    <hyperlink ref="A1" location="Index!A1" display="Index" xr:uid="{8719A471-5F90-4B2A-BC4B-4181130B5DD0}"/>
  </hyperlinks>
  <pageMargins left="0.7" right="0.7" top="0.75" bottom="0.75" header="0.3" footer="0.3"/>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46A29-A16C-409D-A364-CB109DCF6CD7}">
  <sheetPr codeName="Sheet23"/>
  <dimension ref="A1:CB158"/>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bestFit="1" customWidth="1"/>
    <col min="6" max="6" width="29" style="4" bestFit="1" customWidth="1"/>
    <col min="7" max="7" width="18.1796875" style="4" bestFit="1" customWidth="1"/>
    <col min="8" max="8" width="9.1796875" style="4" bestFit="1"/>
    <col min="9" max="16384" width="9.1796875" style="1"/>
  </cols>
  <sheetData>
    <row r="1" spans="1:9" ht="13">
      <c r="A1" s="3" t="s">
        <v>1578</v>
      </c>
      <c r="B1" s="226" t="s">
        <v>1679</v>
      </c>
      <c r="C1" s="226"/>
      <c r="D1" s="226"/>
      <c r="E1" s="226"/>
    </row>
    <row r="3" spans="1:9" ht="14.5">
      <c r="B3" s="5" t="s">
        <v>1679</v>
      </c>
      <c r="C3" s="227"/>
      <c r="D3" s="233"/>
    </row>
    <row r="4" spans="1:9" ht="14.5">
      <c r="B4" s="7" t="s">
        <v>1218</v>
      </c>
      <c r="C4" s="227"/>
      <c r="D4" s="233"/>
    </row>
    <row r="5" spans="1:9" ht="14.5">
      <c r="B5" s="7" t="s">
        <v>1720</v>
      </c>
      <c r="C5" s="227"/>
      <c r="D5" s="233"/>
    </row>
    <row r="6" spans="1:9" ht="14.5">
      <c r="B6" s="16" t="s">
        <v>2305</v>
      </c>
      <c r="C6" s="227"/>
      <c r="D6" s="233"/>
    </row>
    <row r="7" spans="1:9" ht="14.5">
      <c r="B7" s="19" t="s">
        <v>1219</v>
      </c>
      <c r="C7" s="227"/>
      <c r="D7" s="233"/>
    </row>
    <row r="8" spans="1:9" ht="29">
      <c r="B8" s="7" t="s">
        <v>1723</v>
      </c>
      <c r="C8" s="36" t="s">
        <v>1724</v>
      </c>
      <c r="D8" s="36" t="s">
        <v>1725</v>
      </c>
    </row>
    <row r="10" spans="1:9">
      <c r="B10" s="1" t="s">
        <v>1738</v>
      </c>
    </row>
    <row r="12" spans="1:9" ht="13">
      <c r="B12" s="10" t="s">
        <v>1726</v>
      </c>
      <c r="C12" s="11" t="s">
        <v>1727</v>
      </c>
      <c r="D12" s="10" t="s">
        <v>1728</v>
      </c>
      <c r="E12" s="10" t="s">
        <v>1729</v>
      </c>
      <c r="F12" s="13" t="s">
        <v>1739</v>
      </c>
      <c r="G12" s="13" t="s">
        <v>1740</v>
      </c>
      <c r="H12" s="13" t="s">
        <v>1741</v>
      </c>
      <c r="I12" s="2" t="s">
        <v>1742</v>
      </c>
    </row>
    <row r="13" spans="1:9" ht="13">
      <c r="B13" s="2" t="s">
        <v>1743</v>
      </c>
    </row>
    <row r="14" spans="1:9" ht="13">
      <c r="B14" s="2" t="s">
        <v>1731</v>
      </c>
    </row>
    <row r="15" spans="1:9">
      <c r="B15" s="1" t="s">
        <v>3230</v>
      </c>
      <c r="C15" s="9" t="s">
        <v>1732</v>
      </c>
      <c r="D15" s="1" t="s">
        <v>2058</v>
      </c>
      <c r="E15" s="1" t="s">
        <v>2323</v>
      </c>
      <c r="F15" s="4">
        <v>853418</v>
      </c>
      <c r="G15" s="4">
        <v>6330.65</v>
      </c>
      <c r="H15" s="4">
        <v>20.440000000000001</v>
      </c>
    </row>
    <row r="16" spans="1:9">
      <c r="B16" s="1" t="s">
        <v>3220</v>
      </c>
      <c r="C16" s="9" t="s">
        <v>1732</v>
      </c>
      <c r="D16" s="1" t="s">
        <v>2129</v>
      </c>
      <c r="E16" s="1" t="s">
        <v>2310</v>
      </c>
      <c r="F16" s="4">
        <v>110112</v>
      </c>
      <c r="G16" s="4">
        <v>6193.8</v>
      </c>
      <c r="H16" s="4">
        <v>19.989999999999998</v>
      </c>
    </row>
    <row r="17" spans="2:8">
      <c r="B17" s="1" t="s">
        <v>2318</v>
      </c>
      <c r="C17" s="9" t="s">
        <v>1732</v>
      </c>
      <c r="D17" s="1" t="s">
        <v>2111</v>
      </c>
      <c r="E17" s="1" t="s">
        <v>2319</v>
      </c>
      <c r="F17" s="4">
        <v>4304854</v>
      </c>
      <c r="G17" s="4">
        <v>4045.27</v>
      </c>
      <c r="H17" s="4">
        <v>13.06</v>
      </c>
    </row>
    <row r="18" spans="2:8">
      <c r="B18" s="1" t="s">
        <v>3368</v>
      </c>
      <c r="C18" s="9" t="s">
        <v>1732</v>
      </c>
      <c r="D18" s="1" t="s">
        <v>2058</v>
      </c>
      <c r="E18" s="1" t="s">
        <v>1121</v>
      </c>
      <c r="F18" s="4">
        <v>472407</v>
      </c>
      <c r="G18" s="4">
        <v>2824.29</v>
      </c>
      <c r="H18" s="4">
        <v>9.1199999999999992</v>
      </c>
    </row>
    <row r="19" spans="2:8">
      <c r="B19" s="1" t="s">
        <v>3236</v>
      </c>
      <c r="C19" s="9" t="s">
        <v>1732</v>
      </c>
      <c r="D19" s="1" t="s">
        <v>2058</v>
      </c>
      <c r="E19" s="1" t="s">
        <v>2331</v>
      </c>
      <c r="F19" s="4">
        <v>363945</v>
      </c>
      <c r="G19" s="4">
        <v>2615.67</v>
      </c>
      <c r="H19" s="4">
        <v>8.44</v>
      </c>
    </row>
    <row r="20" spans="2:8">
      <c r="B20" s="1" t="s">
        <v>3386</v>
      </c>
      <c r="C20" s="9" t="s">
        <v>1732</v>
      </c>
      <c r="D20" s="1" t="s">
        <v>2058</v>
      </c>
      <c r="E20" s="1" t="s">
        <v>1159</v>
      </c>
      <c r="F20" s="4">
        <v>1124089</v>
      </c>
      <c r="G20" s="4">
        <v>2437.92</v>
      </c>
      <c r="H20" s="4">
        <v>7.87</v>
      </c>
    </row>
    <row r="21" spans="2:8">
      <c r="B21" s="1" t="s">
        <v>3261</v>
      </c>
      <c r="C21" s="9" t="s">
        <v>1732</v>
      </c>
      <c r="D21" s="1" t="s">
        <v>2058</v>
      </c>
      <c r="E21" s="1" t="s">
        <v>2360</v>
      </c>
      <c r="F21" s="4">
        <v>599570</v>
      </c>
      <c r="G21" s="4">
        <v>990.91</v>
      </c>
      <c r="H21" s="4">
        <v>3.2</v>
      </c>
    </row>
    <row r="22" spans="2:8">
      <c r="B22" s="1" t="s">
        <v>3262</v>
      </c>
      <c r="C22" s="9" t="s">
        <v>1732</v>
      </c>
      <c r="D22" s="1" t="s">
        <v>2058</v>
      </c>
      <c r="E22" s="1" t="s">
        <v>2361</v>
      </c>
      <c r="F22" s="4">
        <v>239199</v>
      </c>
      <c r="G22" s="4">
        <v>932.4</v>
      </c>
      <c r="H22" s="4">
        <v>3.01</v>
      </c>
    </row>
    <row r="23" spans="2:8">
      <c r="B23" s="1" t="s">
        <v>3421</v>
      </c>
      <c r="C23" s="9" t="s">
        <v>1732</v>
      </c>
      <c r="D23" s="1" t="s">
        <v>2058</v>
      </c>
      <c r="E23" s="1" t="s">
        <v>1220</v>
      </c>
      <c r="F23" s="4">
        <v>86175</v>
      </c>
      <c r="G23" s="4">
        <v>818.45</v>
      </c>
      <c r="H23" s="4">
        <v>2.64</v>
      </c>
    </row>
    <row r="24" spans="2:8">
      <c r="B24" s="1" t="s">
        <v>3422</v>
      </c>
      <c r="C24" s="9" t="s">
        <v>1732</v>
      </c>
      <c r="D24" s="1" t="s">
        <v>2058</v>
      </c>
      <c r="E24" s="1" t="s">
        <v>1221</v>
      </c>
      <c r="F24" s="4">
        <v>285528</v>
      </c>
      <c r="G24" s="4">
        <v>816.75</v>
      </c>
      <c r="H24" s="4">
        <v>2.64</v>
      </c>
    </row>
    <row r="25" spans="2:8">
      <c r="B25" s="1" t="s">
        <v>3423</v>
      </c>
      <c r="C25" s="9" t="s">
        <v>1732</v>
      </c>
      <c r="D25" s="1" t="s">
        <v>2058</v>
      </c>
      <c r="E25" s="1" t="s">
        <v>1222</v>
      </c>
      <c r="F25" s="4">
        <v>494443</v>
      </c>
      <c r="G25" s="4">
        <v>800.01</v>
      </c>
      <c r="H25" s="4">
        <v>2.58</v>
      </c>
    </row>
    <row r="26" spans="2:8">
      <c r="B26" s="1" t="s">
        <v>3424</v>
      </c>
      <c r="C26" s="9" t="s">
        <v>1732</v>
      </c>
      <c r="D26" s="1" t="s">
        <v>2058</v>
      </c>
      <c r="E26" s="1" t="s">
        <v>1223</v>
      </c>
      <c r="F26" s="4">
        <v>40184</v>
      </c>
      <c r="G26" s="4">
        <v>596.01</v>
      </c>
      <c r="H26" s="4">
        <v>1.92</v>
      </c>
    </row>
    <row r="27" spans="2:8">
      <c r="B27" s="1" t="s">
        <v>1224</v>
      </c>
      <c r="C27" s="9" t="s">
        <v>1732</v>
      </c>
      <c r="D27" s="1" t="s">
        <v>2058</v>
      </c>
      <c r="E27" s="1" t="s">
        <v>1225</v>
      </c>
      <c r="F27" s="4">
        <v>146176</v>
      </c>
      <c r="G27" s="4">
        <v>459.87</v>
      </c>
      <c r="H27" s="4">
        <v>1.48</v>
      </c>
    </row>
    <row r="28" spans="2:8">
      <c r="B28" s="1" t="s">
        <v>3425</v>
      </c>
      <c r="C28" s="9" t="s">
        <v>1732</v>
      </c>
      <c r="D28" s="1" t="s">
        <v>2058</v>
      </c>
      <c r="E28" s="1" t="s">
        <v>1226</v>
      </c>
      <c r="F28" s="4">
        <v>295217</v>
      </c>
      <c r="G28" s="4">
        <v>439.52</v>
      </c>
      <c r="H28" s="4">
        <v>1.42</v>
      </c>
    </row>
    <row r="29" spans="2:8">
      <c r="B29" s="1" t="s">
        <v>3100</v>
      </c>
      <c r="C29" s="9" t="s">
        <v>1732</v>
      </c>
      <c r="D29" s="1" t="s">
        <v>2058</v>
      </c>
      <c r="E29" s="1" t="s">
        <v>1227</v>
      </c>
      <c r="F29" s="4">
        <v>75441</v>
      </c>
      <c r="G29" s="4">
        <v>327.19</v>
      </c>
      <c r="H29" s="4">
        <v>1.06</v>
      </c>
    </row>
    <row r="30" spans="2:8">
      <c r="B30" s="1" t="s">
        <v>1228</v>
      </c>
      <c r="C30" s="9" t="s">
        <v>1732</v>
      </c>
      <c r="D30" s="1" t="s">
        <v>2058</v>
      </c>
      <c r="E30" s="1" t="s">
        <v>1229</v>
      </c>
      <c r="F30" s="4">
        <v>31127</v>
      </c>
      <c r="G30" s="4">
        <v>230</v>
      </c>
      <c r="H30" s="4">
        <v>0.74</v>
      </c>
    </row>
    <row r="31" spans="2:8">
      <c r="B31" s="1" t="s">
        <v>1230</v>
      </c>
      <c r="C31" s="9" t="s">
        <v>1732</v>
      </c>
      <c r="D31" s="1" t="s">
        <v>2058</v>
      </c>
      <c r="E31" s="1" t="s">
        <v>1231</v>
      </c>
      <c r="F31" s="4">
        <v>35664</v>
      </c>
      <c r="G31" s="4">
        <v>114.91</v>
      </c>
      <c r="H31" s="4">
        <v>0.37</v>
      </c>
    </row>
    <row r="32" spans="2:8" ht="13">
      <c r="B32" s="2" t="s">
        <v>1744</v>
      </c>
      <c r="C32" s="12"/>
      <c r="D32" s="2"/>
      <c r="E32" s="2"/>
      <c r="F32" s="14"/>
      <c r="G32" s="14">
        <f>SUM(G12:G31)</f>
        <v>30973.619999999995</v>
      </c>
      <c r="H32" s="14">
        <f>SUM(H12:H31)</f>
        <v>99.980000000000018</v>
      </c>
    </row>
    <row r="33" spans="2:8" ht="13">
      <c r="B33" s="2" t="s">
        <v>1736</v>
      </c>
      <c r="C33" s="12"/>
      <c r="D33" s="2"/>
      <c r="E33" s="2"/>
      <c r="F33" s="14"/>
      <c r="G33" s="14">
        <v>12.23</v>
      </c>
      <c r="H33" s="14">
        <v>0.04</v>
      </c>
    </row>
    <row r="34" spans="2:8" ht="13">
      <c r="B34" s="2" t="s">
        <v>1737</v>
      </c>
      <c r="C34" s="12"/>
      <c r="D34" s="2"/>
      <c r="E34" s="2"/>
      <c r="F34" s="14"/>
      <c r="G34" s="14">
        <v>30985.85</v>
      </c>
      <c r="H34" s="14">
        <v>100.02</v>
      </c>
    </row>
    <row r="35" spans="2:8" ht="13">
      <c r="B35" s="2" t="s">
        <v>1745</v>
      </c>
      <c r="C35" s="12"/>
      <c r="D35" s="2"/>
      <c r="E35" s="2"/>
      <c r="F35" s="14"/>
      <c r="G35" s="14">
        <v>-9.0143787899983003</v>
      </c>
      <c r="H35" s="14">
        <v>-1.9999999999996021E-2</v>
      </c>
    </row>
    <row r="36" spans="2:8" ht="13">
      <c r="B36" s="2" t="s">
        <v>1746</v>
      </c>
      <c r="C36" s="12"/>
      <c r="D36" s="2"/>
      <c r="E36" s="2"/>
      <c r="F36" s="14"/>
      <c r="G36" s="14">
        <v>30976.835621210001</v>
      </c>
      <c r="H36" s="14">
        <v>100</v>
      </c>
    </row>
    <row r="37" spans="2:8">
      <c r="B37" s="1" t="s">
        <v>1747</v>
      </c>
    </row>
    <row r="38" spans="2:8" ht="13">
      <c r="B38" s="2" t="s">
        <v>1748</v>
      </c>
    </row>
    <row r="39" spans="2:8" ht="13">
      <c r="B39" s="2" t="s">
        <v>1749</v>
      </c>
      <c r="C39" s="9" t="s">
        <v>1750</v>
      </c>
    </row>
    <row r="40" spans="2:8" ht="13">
      <c r="B40" s="2" t="s">
        <v>1753</v>
      </c>
      <c r="C40" s="9" t="s">
        <v>1752</v>
      </c>
    </row>
    <row r="41" spans="2:8" ht="13">
      <c r="B41" s="2" t="s">
        <v>1754</v>
      </c>
      <c r="C41" s="9" t="s">
        <v>1752</v>
      </c>
    </row>
    <row r="42" spans="2:8" ht="13">
      <c r="B42" s="2" t="s">
        <v>1755</v>
      </c>
      <c r="C42" s="9" t="s">
        <v>1756</v>
      </c>
    </row>
    <row r="43" spans="2:8" ht="13">
      <c r="B43" s="2" t="s">
        <v>1232</v>
      </c>
      <c r="C43" s="12"/>
    </row>
    <row r="44" spans="2:8" ht="13">
      <c r="B44" s="2" t="s">
        <v>1233</v>
      </c>
      <c r="C44" s="12"/>
    </row>
    <row r="45" spans="2:8" ht="13">
      <c r="B45" s="2" t="s">
        <v>1234</v>
      </c>
      <c r="C45" s="12"/>
    </row>
    <row r="46" spans="2:8" ht="13">
      <c r="B46" s="2" t="s">
        <v>1235</v>
      </c>
      <c r="C46" s="12"/>
    </row>
    <row r="47" spans="2:8" ht="13">
      <c r="B47" s="2" t="s">
        <v>1236</v>
      </c>
      <c r="C47" s="12"/>
    </row>
    <row r="48" spans="2:8" ht="13">
      <c r="B48" s="2" t="s">
        <v>1237</v>
      </c>
      <c r="C48" s="12"/>
    </row>
    <row r="49" spans="2:3" ht="13">
      <c r="B49" s="2" t="s">
        <v>1238</v>
      </c>
      <c r="C49" s="12"/>
    </row>
    <row r="50" spans="2:3" ht="13">
      <c r="B50" s="2" t="s">
        <v>1239</v>
      </c>
      <c r="C50" s="12"/>
    </row>
    <row r="51" spans="2:3" ht="13">
      <c r="B51" s="2" t="s">
        <v>2738</v>
      </c>
      <c r="C51" s="12"/>
    </row>
    <row r="52" spans="2:3">
      <c r="B52" s="1" t="s">
        <v>1766</v>
      </c>
    </row>
    <row r="53" spans="2:3">
      <c r="B53" s="1" t="s">
        <v>1974</v>
      </c>
    </row>
    <row r="56" spans="2:3" ht="14.5">
      <c r="B56" s="43" t="s">
        <v>4109</v>
      </c>
      <c r="C56" s="45"/>
    </row>
    <row r="57" spans="2:3" ht="14.5">
      <c r="B57" s="43" t="s">
        <v>4108</v>
      </c>
      <c r="C57" s="46" t="s">
        <v>1975</v>
      </c>
    </row>
    <row r="58" spans="2:3" ht="14.5">
      <c r="B58" s="16" t="s">
        <v>1976</v>
      </c>
      <c r="C58" s="17" t="s">
        <v>2586</v>
      </c>
    </row>
    <row r="59" spans="2:3" ht="14.5">
      <c r="B59" s="16" t="s">
        <v>1977</v>
      </c>
      <c r="C59" s="17" t="s">
        <v>2586</v>
      </c>
    </row>
    <row r="60" spans="2:3" ht="14.5">
      <c r="B60" s="16" t="s">
        <v>1978</v>
      </c>
      <c r="C60" s="17" t="s">
        <v>2586</v>
      </c>
    </row>
    <row r="61" spans="2:3" ht="14.5">
      <c r="B61" s="16" t="s">
        <v>1979</v>
      </c>
      <c r="C61" s="17" t="s">
        <v>2586</v>
      </c>
    </row>
    <row r="62" spans="2:3" ht="14.5">
      <c r="B62" s="16" t="s">
        <v>1980</v>
      </c>
      <c r="C62" s="17" t="s">
        <v>2586</v>
      </c>
    </row>
    <row r="63" spans="2:3" ht="14.5">
      <c r="B63" s="16" t="s">
        <v>1981</v>
      </c>
      <c r="C63" s="17" t="s">
        <v>2586</v>
      </c>
    </row>
    <row r="64" spans="2:3" ht="14.5">
      <c r="B64" s="43" t="s">
        <v>1982</v>
      </c>
      <c r="C64" s="45" t="s">
        <v>2586</v>
      </c>
    </row>
    <row r="66" spans="2:7" ht="14.5">
      <c r="B66" s="16" t="s">
        <v>1775</v>
      </c>
      <c r="C66" s="17"/>
      <c r="D66" s="16"/>
    </row>
    <row r="67" spans="2:7" ht="29">
      <c r="B67" s="19" t="s">
        <v>1776</v>
      </c>
      <c r="C67" s="18" t="s">
        <v>1777</v>
      </c>
      <c r="D67" s="19" t="s">
        <v>1778</v>
      </c>
    </row>
    <row r="68" spans="2:7" ht="14.5">
      <c r="B68" s="16" t="s">
        <v>1752</v>
      </c>
      <c r="C68" s="17" t="s">
        <v>1752</v>
      </c>
      <c r="D68" s="16" t="s">
        <v>1752</v>
      </c>
    </row>
    <row r="70" spans="2:7" ht="13">
      <c r="B70" s="20" t="s">
        <v>1779</v>
      </c>
      <c r="C70" s="21">
        <v>45961</v>
      </c>
      <c r="D70" s="22"/>
      <c r="E70" s="23"/>
      <c r="F70" s="24"/>
    </row>
    <row r="71" spans="2:7" ht="13">
      <c r="B71" s="20" t="s">
        <v>1780</v>
      </c>
      <c r="C71" s="25" t="s">
        <v>1781</v>
      </c>
      <c r="D71" s="20" t="s">
        <v>1782</v>
      </c>
      <c r="E71" s="26" t="s">
        <v>1783</v>
      </c>
      <c r="F71" s="27" t="s">
        <v>1784</v>
      </c>
      <c r="G71" s="14"/>
    </row>
    <row r="72" spans="2:7">
      <c r="B72" s="28" t="s">
        <v>1752</v>
      </c>
      <c r="C72" s="29" t="s">
        <v>1752</v>
      </c>
      <c r="D72" s="28" t="s">
        <v>1752</v>
      </c>
      <c r="E72" s="30" t="s">
        <v>1752</v>
      </c>
      <c r="F72" s="31" t="s">
        <v>1752</v>
      </c>
    </row>
    <row r="75" spans="2:7" ht="13">
      <c r="B75" s="2" t="s">
        <v>1785</v>
      </c>
    </row>
    <row r="76" spans="2:7" ht="13">
      <c r="B76" s="2"/>
    </row>
    <row r="77" spans="2:7" ht="13">
      <c r="B77" s="2" t="s">
        <v>1786</v>
      </c>
    </row>
    <row r="78" spans="2:7" ht="13">
      <c r="B78" s="20" t="s">
        <v>1787</v>
      </c>
      <c r="C78" s="25" t="s">
        <v>1788</v>
      </c>
      <c r="D78" s="2"/>
    </row>
    <row r="79" spans="2:7">
      <c r="B79" s="22" t="s">
        <v>1752</v>
      </c>
      <c r="C79" s="32" t="s">
        <v>1752</v>
      </c>
    </row>
    <row r="81" spans="2:7" ht="13">
      <c r="B81" s="20" t="s">
        <v>1789</v>
      </c>
      <c r="C81" s="25" t="s">
        <v>1788</v>
      </c>
    </row>
    <row r="82" spans="2:7">
      <c r="B82" s="22" t="s">
        <v>1752</v>
      </c>
      <c r="C82" s="32" t="s">
        <v>1752</v>
      </c>
    </row>
    <row r="84" spans="2:7" ht="13">
      <c r="B84" s="20" t="s">
        <v>1752</v>
      </c>
      <c r="C84" s="25" t="s">
        <v>1752</v>
      </c>
    </row>
    <row r="85" spans="2:7">
      <c r="B85" s="22" t="s">
        <v>1752</v>
      </c>
      <c r="C85" s="32" t="s">
        <v>1752</v>
      </c>
    </row>
    <row r="87" spans="2:7" ht="13">
      <c r="B87" s="26" t="s">
        <v>1790</v>
      </c>
      <c r="C87" s="25" t="s">
        <v>1791</v>
      </c>
    </row>
    <row r="88" spans="2:7">
      <c r="B88" s="23" t="s">
        <v>1752</v>
      </c>
      <c r="C88" s="32" t="s">
        <v>1752</v>
      </c>
    </row>
    <row r="90" spans="2:7" ht="13">
      <c r="B90" s="20" t="s">
        <v>1792</v>
      </c>
      <c r="C90" s="25" t="s">
        <v>1752</v>
      </c>
    </row>
    <row r="92" spans="2:7" ht="13">
      <c r="B92" s="20" t="s">
        <v>1793</v>
      </c>
      <c r="C92" s="21">
        <v>45961</v>
      </c>
      <c r="D92" s="22"/>
      <c r="E92" s="23"/>
      <c r="F92" s="24"/>
    </row>
    <row r="93" spans="2:7" ht="13">
      <c r="B93" s="20" t="s">
        <v>1780</v>
      </c>
      <c r="C93" s="25" t="s">
        <v>1781</v>
      </c>
      <c r="D93" s="20" t="s">
        <v>1782</v>
      </c>
      <c r="E93" s="26" t="s">
        <v>1783</v>
      </c>
      <c r="F93" s="27" t="s">
        <v>1784</v>
      </c>
      <c r="G93" s="14"/>
    </row>
    <row r="94" spans="2:7">
      <c r="B94" s="28" t="s">
        <v>1752</v>
      </c>
      <c r="C94" s="29" t="s">
        <v>1752</v>
      </c>
      <c r="D94" s="28" t="s">
        <v>1752</v>
      </c>
      <c r="E94" s="30" t="s">
        <v>1752</v>
      </c>
      <c r="F94" s="31" t="s">
        <v>1752</v>
      </c>
    </row>
    <row r="95" spans="2:7" ht="13">
      <c r="B95" s="2" t="s">
        <v>1785</v>
      </c>
    </row>
    <row r="96" spans="2:7" ht="13">
      <c r="B96" s="2"/>
    </row>
    <row r="97" spans="2:4" ht="13">
      <c r="B97" s="2" t="s">
        <v>1786</v>
      </c>
    </row>
    <row r="98" spans="2:4" ht="13">
      <c r="B98" s="20" t="s">
        <v>1787</v>
      </c>
      <c r="C98" s="25" t="s">
        <v>1788</v>
      </c>
      <c r="D98" s="2"/>
    </row>
    <row r="99" spans="2:4">
      <c r="B99" s="22" t="s">
        <v>1752</v>
      </c>
      <c r="C99" s="32" t="s">
        <v>1752</v>
      </c>
    </row>
    <row r="101" spans="2:4" ht="13">
      <c r="B101" s="20" t="s">
        <v>1789</v>
      </c>
      <c r="C101" s="25" t="s">
        <v>1788</v>
      </c>
    </row>
    <row r="102" spans="2:4">
      <c r="B102" s="22" t="s">
        <v>1752</v>
      </c>
      <c r="C102" s="32" t="s">
        <v>1752</v>
      </c>
    </row>
    <row r="104" spans="2:4" ht="13">
      <c r="B104" s="20" t="s">
        <v>1752</v>
      </c>
      <c r="C104" s="25" t="s">
        <v>1752</v>
      </c>
    </row>
    <row r="105" spans="2:4">
      <c r="B105" s="22" t="s">
        <v>1752</v>
      </c>
      <c r="C105" s="32" t="s">
        <v>1752</v>
      </c>
    </row>
    <row r="107" spans="2:4" ht="13">
      <c r="B107" s="26" t="s">
        <v>1790</v>
      </c>
      <c r="C107" s="25" t="s">
        <v>1791</v>
      </c>
    </row>
    <row r="108" spans="2:4">
      <c r="B108" s="23" t="s">
        <v>1752</v>
      </c>
      <c r="C108" s="32" t="s">
        <v>1752</v>
      </c>
    </row>
    <row r="110" spans="2:4" ht="13">
      <c r="B110" s="20" t="s">
        <v>1792</v>
      </c>
      <c r="C110" s="25" t="s">
        <v>1752</v>
      </c>
    </row>
    <row r="113" spans="2:80" ht="13">
      <c r="B113" s="2" t="s">
        <v>1794</v>
      </c>
    </row>
    <row r="115" spans="2:80" ht="13">
      <c r="B115" s="20" t="s">
        <v>1780</v>
      </c>
      <c r="C115" s="25" t="s">
        <v>1795</v>
      </c>
      <c r="D115" s="20" t="s">
        <v>1796</v>
      </c>
      <c r="E115" s="20" t="s">
        <v>1797</v>
      </c>
      <c r="F115" s="14"/>
    </row>
    <row r="116" spans="2:80">
      <c r="B116" s="22" t="s">
        <v>1752</v>
      </c>
      <c r="C116" s="32" t="s">
        <v>1752</v>
      </c>
      <c r="D116" s="22" t="s">
        <v>1752</v>
      </c>
      <c r="E116" s="22" t="s">
        <v>1752</v>
      </c>
    </row>
    <row r="119" spans="2:80" ht="13">
      <c r="B119" s="2" t="s">
        <v>1798</v>
      </c>
      <c r="C119" s="12" t="s">
        <v>1752</v>
      </c>
      <c r="D119" s="2"/>
      <c r="E119" s="2"/>
      <c r="F119" s="14"/>
      <c r="G119" s="14"/>
      <c r="H119" s="14"/>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row>
    <row r="121" spans="2:80" ht="13">
      <c r="B121" s="2" t="s">
        <v>1799</v>
      </c>
    </row>
    <row r="123" spans="2:80" ht="13">
      <c r="B123" s="20" t="s">
        <v>1800</v>
      </c>
      <c r="C123" s="25" t="s">
        <v>1788</v>
      </c>
      <c r="D123" s="2"/>
    </row>
    <row r="124" spans="2:80">
      <c r="B124" s="22" t="s">
        <v>1752</v>
      </c>
      <c r="C124" s="32" t="s">
        <v>1752</v>
      </c>
    </row>
    <row r="127" spans="2:80" ht="13">
      <c r="B127" s="20" t="s">
        <v>1801</v>
      </c>
      <c r="C127" s="25" t="s">
        <v>1802</v>
      </c>
      <c r="D127" s="2"/>
    </row>
    <row r="128" spans="2:80">
      <c r="B128" s="22" t="s">
        <v>1752</v>
      </c>
      <c r="C128" s="32" t="s">
        <v>1752</v>
      </c>
    </row>
    <row r="131" spans="2:80" ht="13">
      <c r="B131" s="2" t="s">
        <v>1803</v>
      </c>
    </row>
    <row r="134" spans="2:80" ht="13">
      <c r="B134" s="2" t="s">
        <v>1804</v>
      </c>
    </row>
    <row r="136" spans="2:80" ht="13">
      <c r="B136" s="20" t="s">
        <v>1780</v>
      </c>
      <c r="C136" s="25" t="s">
        <v>1805</v>
      </c>
      <c r="D136" s="20" t="s">
        <v>1795</v>
      </c>
      <c r="E136" s="20" t="s">
        <v>1796</v>
      </c>
      <c r="F136" s="27" t="s">
        <v>1797</v>
      </c>
      <c r="G136" s="14"/>
    </row>
    <row r="137" spans="2:80">
      <c r="B137" s="22" t="s">
        <v>1752</v>
      </c>
      <c r="C137" s="32" t="s">
        <v>1752</v>
      </c>
      <c r="D137" s="22" t="s">
        <v>1752</v>
      </c>
      <c r="E137" s="22" t="s">
        <v>1752</v>
      </c>
      <c r="F137" s="33" t="s">
        <v>1752</v>
      </c>
    </row>
    <row r="140" spans="2:80" ht="13">
      <c r="B140" s="2" t="s">
        <v>1798</v>
      </c>
      <c r="C140" s="12" t="s">
        <v>1752</v>
      </c>
      <c r="D140" s="2"/>
      <c r="E140" s="2"/>
      <c r="F140" s="14"/>
      <c r="G140" s="14"/>
      <c r="H140" s="14"/>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row>
    <row r="142" spans="2:80" ht="13">
      <c r="B142" s="2" t="s">
        <v>1799</v>
      </c>
    </row>
    <row r="144" spans="2:80" ht="13">
      <c r="B144" s="20" t="s">
        <v>1800</v>
      </c>
      <c r="C144" s="25" t="s">
        <v>1788</v>
      </c>
      <c r="D144" s="2"/>
    </row>
    <row r="145" spans="2:7">
      <c r="B145" s="22" t="s">
        <v>1752</v>
      </c>
      <c r="C145" s="32" t="s">
        <v>1752</v>
      </c>
    </row>
    <row r="148" spans="2:7" ht="13">
      <c r="B148" s="20" t="s">
        <v>1801</v>
      </c>
      <c r="C148" s="25" t="s">
        <v>1802</v>
      </c>
      <c r="D148" s="2"/>
    </row>
    <row r="149" spans="2:7">
      <c r="B149" s="22" t="s">
        <v>1752</v>
      </c>
      <c r="C149" s="32" t="s">
        <v>1752</v>
      </c>
    </row>
    <row r="152" spans="2:7" ht="13">
      <c r="B152" s="2" t="s">
        <v>1803</v>
      </c>
    </row>
    <row r="155" spans="2:7" ht="13">
      <c r="B155" s="2" t="s">
        <v>1806</v>
      </c>
    </row>
    <row r="156" spans="2:7" ht="13">
      <c r="B156" s="20" t="s">
        <v>1780</v>
      </c>
      <c r="C156" s="25" t="s">
        <v>1807</v>
      </c>
      <c r="D156" s="20" t="s">
        <v>1808</v>
      </c>
      <c r="E156" s="20" t="s">
        <v>1809</v>
      </c>
      <c r="F156" s="27" t="s">
        <v>1810</v>
      </c>
      <c r="G156" s="14"/>
    </row>
    <row r="157" spans="2:7">
      <c r="B157" s="22" t="s">
        <v>1752</v>
      </c>
      <c r="C157" s="32" t="s">
        <v>1752</v>
      </c>
      <c r="D157" s="22" t="s">
        <v>1752</v>
      </c>
      <c r="E157" s="22" t="s">
        <v>1752</v>
      </c>
      <c r="F157" s="33" t="s">
        <v>1752</v>
      </c>
    </row>
    <row r="158" spans="2:7">
      <c r="B158" s="1" t="s">
        <v>1811</v>
      </c>
    </row>
  </sheetData>
  <mergeCells count="3">
    <mergeCell ref="B1:E1"/>
    <mergeCell ref="C3:C7"/>
    <mergeCell ref="D3:D7"/>
  </mergeCells>
  <phoneticPr fontId="0" type="noConversion"/>
  <hyperlinks>
    <hyperlink ref="A1" location="Index!A1" display="Index" xr:uid="{442D6D84-5386-40F0-9EDB-24D7499327B7}"/>
  </hyperlinks>
  <pageMargins left="0.7" right="0.7" top="0.75" bottom="0.75" header="0.3" footer="0.3"/>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1A485-9C36-42C1-9D1B-81CAC5DAD7A0}">
  <sheetPr codeName="Sheet24"/>
  <dimension ref="A1:CB164"/>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bestFit="1" customWidth="1"/>
    <col min="6" max="6" width="29" style="4" bestFit="1" customWidth="1"/>
    <col min="7" max="7" width="18.1796875" style="4" bestFit="1" customWidth="1"/>
    <col min="8" max="8" width="9.1796875" style="4" bestFit="1"/>
    <col min="9" max="16384" width="9.1796875" style="1"/>
  </cols>
  <sheetData>
    <row r="1" spans="1:9" ht="13">
      <c r="A1" s="3" t="s">
        <v>1578</v>
      </c>
      <c r="B1" s="226" t="s">
        <v>1677</v>
      </c>
      <c r="C1" s="226"/>
      <c r="D1" s="226"/>
      <c r="E1" s="226"/>
    </row>
    <row r="3" spans="1:9" ht="14.5">
      <c r="B3" s="5" t="s">
        <v>1241</v>
      </c>
      <c r="C3" s="227"/>
      <c r="D3" s="228"/>
      <c r="E3" s="6"/>
    </row>
    <row r="4" spans="1:9" ht="14.5">
      <c r="B4" s="35" t="s">
        <v>1242</v>
      </c>
      <c r="C4" s="227"/>
      <c r="D4" s="228"/>
      <c r="E4" s="6"/>
    </row>
    <row r="5" spans="1:9" ht="14.5">
      <c r="B5" s="35" t="s">
        <v>1720</v>
      </c>
      <c r="C5" s="227"/>
      <c r="D5" s="228"/>
      <c r="E5" s="6"/>
    </row>
    <row r="6" spans="1:9" ht="14.5">
      <c r="B6" s="35" t="s">
        <v>1033</v>
      </c>
      <c r="C6" s="227"/>
      <c r="D6" s="228"/>
      <c r="E6" s="6"/>
    </row>
    <row r="7" spans="1:9" ht="29">
      <c r="B7" s="7" t="s">
        <v>1243</v>
      </c>
      <c r="C7" s="227"/>
      <c r="D7" s="228"/>
      <c r="E7" s="6"/>
    </row>
    <row r="8" spans="1:9" ht="29">
      <c r="B8" s="7" t="s">
        <v>1723</v>
      </c>
      <c r="C8" s="8" t="s">
        <v>1724</v>
      </c>
      <c r="D8" s="8" t="s">
        <v>1725</v>
      </c>
      <c r="E8" s="6"/>
    </row>
    <row r="10" spans="1:9">
      <c r="B10" s="1" t="s">
        <v>1738</v>
      </c>
    </row>
    <row r="12" spans="1:9" ht="13">
      <c r="B12" s="10" t="s">
        <v>1726</v>
      </c>
      <c r="C12" s="11" t="s">
        <v>1727</v>
      </c>
      <c r="D12" s="10" t="s">
        <v>1728</v>
      </c>
      <c r="E12" s="10" t="s">
        <v>1729</v>
      </c>
      <c r="F12" s="13" t="s">
        <v>1739</v>
      </c>
      <c r="G12" s="13" t="s">
        <v>1740</v>
      </c>
      <c r="H12" s="13" t="s">
        <v>1741</v>
      </c>
      <c r="I12" s="2" t="s">
        <v>1742</v>
      </c>
    </row>
    <row r="13" spans="1:9" ht="13">
      <c r="B13" s="2" t="s">
        <v>1743</v>
      </c>
    </row>
    <row r="14" spans="1:9" ht="13">
      <c r="B14" s="2" t="s">
        <v>1731</v>
      </c>
    </row>
    <row r="15" spans="1:9">
      <c r="B15" s="1" t="s">
        <v>2769</v>
      </c>
      <c r="C15" s="9" t="s">
        <v>1732</v>
      </c>
      <c r="D15" s="1" t="s">
        <v>2009</v>
      </c>
      <c r="E15" s="1" t="s">
        <v>2192</v>
      </c>
      <c r="F15" s="4">
        <v>90158</v>
      </c>
      <c r="G15" s="4">
        <v>1389.79</v>
      </c>
      <c r="H15" s="4">
        <v>7.84</v>
      </c>
    </row>
    <row r="16" spans="1:9">
      <c r="B16" s="1" t="s">
        <v>3217</v>
      </c>
      <c r="C16" s="9" t="s">
        <v>1732</v>
      </c>
      <c r="D16" s="1" t="s">
        <v>2020</v>
      </c>
      <c r="E16" s="1" t="s">
        <v>2307</v>
      </c>
      <c r="F16" s="4">
        <v>66318</v>
      </c>
      <c r="G16" s="4">
        <v>1362.5</v>
      </c>
      <c r="H16" s="4">
        <v>7.68</v>
      </c>
    </row>
    <row r="17" spans="2:8">
      <c r="B17" s="1" t="s">
        <v>2752</v>
      </c>
      <c r="C17" s="9" t="s">
        <v>1732</v>
      </c>
      <c r="D17" s="1" t="s">
        <v>2009</v>
      </c>
      <c r="E17" s="1" t="s">
        <v>2026</v>
      </c>
      <c r="F17" s="4">
        <v>43405</v>
      </c>
      <c r="G17" s="4">
        <v>1327.32</v>
      </c>
      <c r="H17" s="4">
        <v>7.49</v>
      </c>
    </row>
    <row r="18" spans="2:8">
      <c r="B18" s="1" t="s">
        <v>3115</v>
      </c>
      <c r="C18" s="9" t="s">
        <v>1732</v>
      </c>
      <c r="D18" s="1" t="s">
        <v>2009</v>
      </c>
      <c r="E18" s="1" t="s">
        <v>2027</v>
      </c>
      <c r="F18" s="4">
        <v>86453</v>
      </c>
      <c r="G18" s="4">
        <v>1281.49</v>
      </c>
      <c r="H18" s="4">
        <v>7.23</v>
      </c>
    </row>
    <row r="19" spans="2:8">
      <c r="B19" s="1" t="s">
        <v>2751</v>
      </c>
      <c r="C19" s="9" t="s">
        <v>1732</v>
      </c>
      <c r="D19" s="1" t="s">
        <v>2015</v>
      </c>
      <c r="E19" s="1" t="s">
        <v>2016</v>
      </c>
      <c r="F19" s="4">
        <v>386353</v>
      </c>
      <c r="G19" s="4">
        <v>1227.6400000000001</v>
      </c>
      <c r="H19" s="4">
        <v>6.92</v>
      </c>
    </row>
    <row r="20" spans="2:8">
      <c r="B20" s="1" t="s">
        <v>3121</v>
      </c>
      <c r="C20" s="9" t="s">
        <v>1732</v>
      </c>
      <c r="D20" s="1" t="s">
        <v>2042</v>
      </c>
      <c r="E20" s="1" t="s">
        <v>2043</v>
      </c>
      <c r="F20" s="4">
        <v>65688</v>
      </c>
      <c r="G20" s="4">
        <v>1172.79</v>
      </c>
      <c r="H20" s="4">
        <v>6.61</v>
      </c>
    </row>
    <row r="21" spans="2:8">
      <c r="B21" s="1" t="s">
        <v>3330</v>
      </c>
      <c r="C21" s="9" t="s">
        <v>1732</v>
      </c>
      <c r="D21" s="1" t="s">
        <v>2015</v>
      </c>
      <c r="E21" s="1" t="s">
        <v>1048</v>
      </c>
      <c r="F21" s="4">
        <v>75714</v>
      </c>
      <c r="G21" s="4">
        <v>1043.57</v>
      </c>
      <c r="H21" s="4">
        <v>5.89</v>
      </c>
    </row>
    <row r="22" spans="2:8">
      <c r="B22" s="1" t="s">
        <v>3308</v>
      </c>
      <c r="C22" s="9" t="s">
        <v>1732</v>
      </c>
      <c r="D22" s="1" t="s">
        <v>2042</v>
      </c>
      <c r="E22" s="1" t="s">
        <v>995</v>
      </c>
      <c r="F22" s="4">
        <v>71563</v>
      </c>
      <c r="G22" s="4">
        <v>932.61</v>
      </c>
      <c r="H22" s="4">
        <v>5.26</v>
      </c>
    </row>
    <row r="23" spans="2:8">
      <c r="B23" s="1" t="s">
        <v>3426</v>
      </c>
      <c r="C23" s="9" t="s">
        <v>1732</v>
      </c>
      <c r="D23" s="1" t="s">
        <v>2009</v>
      </c>
      <c r="E23" s="1" t="s">
        <v>1244</v>
      </c>
      <c r="F23" s="4">
        <v>63388</v>
      </c>
      <c r="G23" s="4">
        <v>902.9</v>
      </c>
      <c r="H23" s="4">
        <v>5.09</v>
      </c>
    </row>
    <row r="24" spans="2:8">
      <c r="B24" s="1" t="s">
        <v>3107</v>
      </c>
      <c r="C24" s="9" t="s">
        <v>1732</v>
      </c>
      <c r="D24" s="1" t="s">
        <v>2009</v>
      </c>
      <c r="E24" s="1" t="s">
        <v>2010</v>
      </c>
      <c r="F24" s="4">
        <v>284885</v>
      </c>
      <c r="G24" s="4">
        <v>685.63</v>
      </c>
      <c r="H24" s="4">
        <v>3.87</v>
      </c>
    </row>
    <row r="25" spans="2:8">
      <c r="B25" s="1" t="s">
        <v>3374</v>
      </c>
      <c r="C25" s="9" t="s">
        <v>1732</v>
      </c>
      <c r="D25" s="1" t="s">
        <v>2015</v>
      </c>
      <c r="E25" s="1" t="s">
        <v>1141</v>
      </c>
      <c r="F25" s="4">
        <v>165502</v>
      </c>
      <c r="G25" s="4">
        <v>678.48</v>
      </c>
      <c r="H25" s="4">
        <v>3.83</v>
      </c>
    </row>
    <row r="26" spans="2:8">
      <c r="B26" s="1" t="s">
        <v>1113</v>
      </c>
      <c r="C26" s="9" t="s">
        <v>1732</v>
      </c>
      <c r="D26" s="1" t="s">
        <v>2015</v>
      </c>
      <c r="E26" s="1" t="s">
        <v>1114</v>
      </c>
      <c r="F26" s="4">
        <v>265844</v>
      </c>
      <c r="G26" s="4">
        <v>659.13</v>
      </c>
      <c r="H26" s="4">
        <v>3.72</v>
      </c>
    </row>
    <row r="27" spans="2:8">
      <c r="B27" s="1" t="s">
        <v>3359</v>
      </c>
      <c r="C27" s="9" t="s">
        <v>1732</v>
      </c>
      <c r="D27" s="1" t="s">
        <v>2009</v>
      </c>
      <c r="E27" s="1" t="s">
        <v>1108</v>
      </c>
      <c r="F27" s="4">
        <v>10714</v>
      </c>
      <c r="G27" s="4">
        <v>633.9</v>
      </c>
      <c r="H27" s="4">
        <v>3.58</v>
      </c>
    </row>
    <row r="28" spans="2:8">
      <c r="B28" s="1" t="s">
        <v>3307</v>
      </c>
      <c r="C28" s="9" t="s">
        <v>1732</v>
      </c>
      <c r="D28" s="1" t="s">
        <v>2009</v>
      </c>
      <c r="E28" s="1" t="s">
        <v>994</v>
      </c>
      <c r="F28" s="4">
        <v>33377</v>
      </c>
      <c r="G28" s="4">
        <v>593.48</v>
      </c>
      <c r="H28" s="4">
        <v>3.35</v>
      </c>
    </row>
    <row r="29" spans="2:8">
      <c r="B29" s="1" t="s">
        <v>3332</v>
      </c>
      <c r="C29" s="9" t="s">
        <v>1732</v>
      </c>
      <c r="D29" s="1" t="s">
        <v>2009</v>
      </c>
      <c r="E29" s="1" t="s">
        <v>1050</v>
      </c>
      <c r="F29" s="4">
        <v>9257</v>
      </c>
      <c r="G29" s="4">
        <v>526.21</v>
      </c>
      <c r="H29" s="4">
        <v>2.97</v>
      </c>
    </row>
    <row r="30" spans="2:8">
      <c r="B30" s="1" t="s">
        <v>3233</v>
      </c>
      <c r="C30" s="9" t="s">
        <v>1732</v>
      </c>
      <c r="D30" s="1" t="s">
        <v>2020</v>
      </c>
      <c r="E30" s="1" t="s">
        <v>2328</v>
      </c>
      <c r="F30" s="4">
        <v>5378166</v>
      </c>
      <c r="G30" s="4">
        <v>469.51</v>
      </c>
      <c r="H30" s="4">
        <v>2.65</v>
      </c>
    </row>
    <row r="31" spans="2:8">
      <c r="B31" s="1" t="s">
        <v>3381</v>
      </c>
      <c r="C31" s="9" t="s">
        <v>1732</v>
      </c>
      <c r="D31" s="1" t="s">
        <v>2020</v>
      </c>
      <c r="E31" s="1" t="s">
        <v>1154</v>
      </c>
      <c r="F31" s="4">
        <v>22877</v>
      </c>
      <c r="G31" s="4">
        <v>429.04</v>
      </c>
      <c r="H31" s="4">
        <v>2.42</v>
      </c>
    </row>
    <row r="32" spans="2:8">
      <c r="B32" s="1" t="s">
        <v>3236</v>
      </c>
      <c r="C32" s="9" t="s">
        <v>1732</v>
      </c>
      <c r="D32" s="1" t="s">
        <v>2058</v>
      </c>
      <c r="E32" s="1" t="s">
        <v>2331</v>
      </c>
      <c r="F32" s="4">
        <v>58760</v>
      </c>
      <c r="G32" s="4">
        <v>422.31</v>
      </c>
      <c r="H32" s="4">
        <v>2.38</v>
      </c>
    </row>
    <row r="33" spans="2:8">
      <c r="B33" s="1" t="s">
        <v>3375</v>
      </c>
      <c r="C33" s="9" t="s">
        <v>1732</v>
      </c>
      <c r="D33" s="1" t="s">
        <v>2009</v>
      </c>
      <c r="E33" s="1" t="s">
        <v>1144</v>
      </c>
      <c r="F33" s="4">
        <v>11369</v>
      </c>
      <c r="G33" s="4">
        <v>314.27999999999997</v>
      </c>
      <c r="H33" s="4">
        <v>1.77</v>
      </c>
    </row>
    <row r="34" spans="2:8">
      <c r="B34" s="1" t="s">
        <v>1119</v>
      </c>
      <c r="C34" s="9" t="s">
        <v>1732</v>
      </c>
      <c r="D34" s="1" t="s">
        <v>2020</v>
      </c>
      <c r="E34" s="1" t="s">
        <v>1120</v>
      </c>
      <c r="F34" s="4">
        <v>14651</v>
      </c>
      <c r="G34" s="4">
        <v>272.63</v>
      </c>
      <c r="H34" s="4">
        <v>1.54</v>
      </c>
    </row>
    <row r="35" spans="2:8">
      <c r="B35" s="1" t="s">
        <v>3385</v>
      </c>
      <c r="C35" s="9" t="s">
        <v>1732</v>
      </c>
      <c r="D35" s="1" t="s">
        <v>2009</v>
      </c>
      <c r="E35" s="1" t="s">
        <v>1158</v>
      </c>
      <c r="F35" s="4">
        <v>2369</v>
      </c>
      <c r="G35" s="4">
        <v>201.72</v>
      </c>
      <c r="H35" s="4">
        <v>1.1399999999999999</v>
      </c>
    </row>
    <row r="36" spans="2:8">
      <c r="B36" s="1" t="s">
        <v>3388</v>
      </c>
      <c r="C36" s="9" t="s">
        <v>1732</v>
      </c>
      <c r="D36" s="1" t="s">
        <v>2009</v>
      </c>
      <c r="E36" s="1" t="s">
        <v>1161</v>
      </c>
      <c r="F36" s="4">
        <v>16338</v>
      </c>
      <c r="G36" s="4">
        <v>190.62</v>
      </c>
      <c r="H36" s="4">
        <v>1.08</v>
      </c>
    </row>
    <row r="37" spans="2:8">
      <c r="B37" s="1" t="s">
        <v>3389</v>
      </c>
      <c r="C37" s="9" t="s">
        <v>1732</v>
      </c>
      <c r="D37" s="1" t="s">
        <v>2009</v>
      </c>
      <c r="E37" s="1" t="s">
        <v>1162</v>
      </c>
      <c r="F37" s="4">
        <v>3462</v>
      </c>
      <c r="G37" s="4">
        <v>188.83</v>
      </c>
      <c r="H37" s="4">
        <v>1.06</v>
      </c>
    </row>
    <row r="38" spans="2:8">
      <c r="B38" s="1" t="s">
        <v>3427</v>
      </c>
      <c r="C38" s="9" t="s">
        <v>1732</v>
      </c>
      <c r="D38" s="1" t="s">
        <v>2015</v>
      </c>
      <c r="E38" s="1" t="s">
        <v>1245</v>
      </c>
      <c r="F38" s="4">
        <v>5949</v>
      </c>
      <c r="G38" s="4">
        <v>146.22</v>
      </c>
      <c r="H38" s="4">
        <v>0.82</v>
      </c>
    </row>
    <row r="39" spans="2:8">
      <c r="B39" s="1" t="s">
        <v>3428</v>
      </c>
      <c r="C39" s="9" t="s">
        <v>1732</v>
      </c>
      <c r="D39" s="1" t="s">
        <v>2091</v>
      </c>
      <c r="E39" s="1" t="s">
        <v>1246</v>
      </c>
      <c r="F39" s="4">
        <v>6320</v>
      </c>
      <c r="G39" s="4">
        <v>122.01</v>
      </c>
      <c r="H39" s="4">
        <v>0.69</v>
      </c>
    </row>
    <row r="40" spans="2:8">
      <c r="B40" s="1" t="s">
        <v>1185</v>
      </c>
      <c r="C40" s="9" t="s">
        <v>1732</v>
      </c>
      <c r="D40" s="1" t="s">
        <v>2091</v>
      </c>
      <c r="E40" s="1" t="s">
        <v>1186</v>
      </c>
      <c r="F40" s="4">
        <v>17133</v>
      </c>
      <c r="G40" s="4">
        <v>118.6</v>
      </c>
      <c r="H40" s="4">
        <v>0.67</v>
      </c>
    </row>
    <row r="41" spans="2:8">
      <c r="B41" s="1" t="s">
        <v>3407</v>
      </c>
      <c r="C41" s="9" t="s">
        <v>1732</v>
      </c>
      <c r="D41" s="1" t="s">
        <v>2091</v>
      </c>
      <c r="E41" s="1" t="s">
        <v>1189</v>
      </c>
      <c r="F41" s="4">
        <v>2749</v>
      </c>
      <c r="G41" s="4">
        <v>113.23</v>
      </c>
      <c r="H41" s="4">
        <v>0.64</v>
      </c>
    </row>
    <row r="42" spans="2:8">
      <c r="B42" s="1" t="s">
        <v>3429</v>
      </c>
      <c r="C42" s="9" t="s">
        <v>1732</v>
      </c>
      <c r="D42" s="1" t="s">
        <v>2009</v>
      </c>
      <c r="E42" s="1" t="s">
        <v>1247</v>
      </c>
      <c r="F42" s="4">
        <v>9086</v>
      </c>
      <c r="G42" s="4">
        <v>102.99</v>
      </c>
      <c r="H42" s="4">
        <v>0.57999999999999996</v>
      </c>
    </row>
    <row r="43" spans="2:8">
      <c r="B43" s="1" t="s">
        <v>3430</v>
      </c>
      <c r="C43" s="9" t="s">
        <v>1732</v>
      </c>
      <c r="D43" s="1" t="s">
        <v>2091</v>
      </c>
      <c r="E43" s="1" t="s">
        <v>1248</v>
      </c>
      <c r="F43" s="4">
        <v>8447</v>
      </c>
      <c r="G43" s="4">
        <v>98.2</v>
      </c>
      <c r="H43" s="4">
        <v>0.55000000000000004</v>
      </c>
    </row>
    <row r="44" spans="2:8">
      <c r="B44" s="1" t="s">
        <v>3431</v>
      </c>
      <c r="C44" s="9" t="s">
        <v>1732</v>
      </c>
      <c r="D44" s="1" t="s">
        <v>2009</v>
      </c>
      <c r="E44" s="1" t="s">
        <v>1249</v>
      </c>
      <c r="F44" s="4">
        <v>19447</v>
      </c>
      <c r="G44" s="4">
        <v>71.92</v>
      </c>
      <c r="H44" s="4">
        <v>0.41</v>
      </c>
    </row>
    <row r="45" spans="2:8" ht="13">
      <c r="B45" s="2" t="s">
        <v>1744</v>
      </c>
      <c r="C45" s="12"/>
      <c r="D45" s="2"/>
      <c r="E45" s="2"/>
      <c r="F45" s="14"/>
      <c r="G45" s="14">
        <f>SUM(G12:G44)</f>
        <v>17679.55</v>
      </c>
      <c r="H45" s="14">
        <f>SUM(H12:H44)</f>
        <v>99.729999999999976</v>
      </c>
    </row>
    <row r="46" spans="2:8" ht="13">
      <c r="B46" s="2" t="s">
        <v>1737</v>
      </c>
      <c r="C46" s="12"/>
      <c r="D46" s="2"/>
      <c r="E46" s="2"/>
      <c r="F46" s="14"/>
      <c r="G46" s="14">
        <v>17679.55</v>
      </c>
      <c r="H46" s="14">
        <v>99.73</v>
      </c>
    </row>
    <row r="47" spans="2:8" ht="13">
      <c r="B47" s="2" t="s">
        <v>1971</v>
      </c>
      <c r="C47" s="12"/>
      <c r="D47" s="2"/>
      <c r="E47" s="2"/>
      <c r="F47" s="14"/>
      <c r="G47" s="14">
        <v>51.848620600001595</v>
      </c>
      <c r="H47" s="14">
        <v>0.26999999999999602</v>
      </c>
    </row>
    <row r="48" spans="2:8" ht="13">
      <c r="B48" s="2" t="s">
        <v>1746</v>
      </c>
      <c r="C48" s="12"/>
      <c r="D48" s="2"/>
      <c r="E48" s="2"/>
      <c r="F48" s="14"/>
      <c r="G48" s="14">
        <v>17731.398620600001</v>
      </c>
      <c r="H48" s="14">
        <v>100</v>
      </c>
    </row>
    <row r="49" spans="2:3">
      <c r="B49" s="1" t="s">
        <v>1747</v>
      </c>
    </row>
    <row r="50" spans="2:3" ht="13">
      <c r="B50" s="2" t="s">
        <v>1748</v>
      </c>
    </row>
    <row r="51" spans="2:3" ht="13">
      <c r="B51" s="2" t="s">
        <v>1749</v>
      </c>
      <c r="C51" s="9" t="s">
        <v>1750</v>
      </c>
    </row>
    <row r="52" spans="2:3" ht="13">
      <c r="B52" s="2" t="s">
        <v>1753</v>
      </c>
      <c r="C52" s="9" t="s">
        <v>1752</v>
      </c>
    </row>
    <row r="53" spans="2:3" ht="13">
      <c r="B53" s="2" t="s">
        <v>1754</v>
      </c>
      <c r="C53" s="9" t="s">
        <v>1752</v>
      </c>
    </row>
    <row r="54" spans="2:3" ht="13">
      <c r="B54" s="2" t="s">
        <v>1755</v>
      </c>
      <c r="C54" s="9" t="s">
        <v>1756</v>
      </c>
    </row>
    <row r="55" spans="2:3" ht="13">
      <c r="B55" s="2" t="s">
        <v>1250</v>
      </c>
      <c r="C55" s="12"/>
    </row>
    <row r="56" spans="2:3" ht="13">
      <c r="B56" s="2" t="s">
        <v>1251</v>
      </c>
      <c r="C56" s="12"/>
    </row>
    <row r="57" spans="2:3" ht="13">
      <c r="B57" s="2" t="s">
        <v>1252</v>
      </c>
      <c r="C57" s="12"/>
    </row>
    <row r="58" spans="2:3">
      <c r="B58" s="1" t="s">
        <v>1766</v>
      </c>
    </row>
    <row r="59" spans="2:3">
      <c r="B59" s="1" t="s">
        <v>1974</v>
      </c>
    </row>
    <row r="62" spans="2:3" ht="14.5">
      <c r="B62" s="43" t="s">
        <v>4109</v>
      </c>
      <c r="C62" s="45"/>
    </row>
    <row r="63" spans="2:3" ht="14.5">
      <c r="B63" s="43" t="s">
        <v>4108</v>
      </c>
      <c r="C63" s="46" t="s">
        <v>1975</v>
      </c>
    </row>
    <row r="64" spans="2:3" ht="14.5">
      <c r="B64" s="16" t="s">
        <v>1976</v>
      </c>
      <c r="C64" s="17" t="s">
        <v>2586</v>
      </c>
    </row>
    <row r="65" spans="2:7" ht="14.5">
      <c r="B65" s="16" t="s">
        <v>1977</v>
      </c>
      <c r="C65" s="17" t="s">
        <v>2586</v>
      </c>
    </row>
    <row r="66" spans="2:7" ht="14.5">
      <c r="B66" s="16" t="s">
        <v>1978</v>
      </c>
      <c r="C66" s="17" t="s">
        <v>2586</v>
      </c>
    </row>
    <row r="67" spans="2:7" ht="14.5">
      <c r="B67" s="16" t="s">
        <v>1979</v>
      </c>
      <c r="C67" s="17" t="s">
        <v>2586</v>
      </c>
    </row>
    <row r="68" spans="2:7" ht="14.5">
      <c r="B68" s="16" t="s">
        <v>1980</v>
      </c>
      <c r="C68" s="17" t="s">
        <v>2586</v>
      </c>
    </row>
    <row r="69" spans="2:7" ht="14.5">
      <c r="B69" s="16" t="s">
        <v>1981</v>
      </c>
      <c r="C69" s="17" t="s">
        <v>2586</v>
      </c>
    </row>
    <row r="70" spans="2:7" ht="14.5">
      <c r="B70" s="43" t="s">
        <v>1982</v>
      </c>
      <c r="C70" s="45" t="s">
        <v>2586</v>
      </c>
    </row>
    <row r="72" spans="2:7" ht="14.5">
      <c r="B72" s="16" t="s">
        <v>1775</v>
      </c>
      <c r="C72" s="17"/>
      <c r="D72" s="16"/>
    </row>
    <row r="73" spans="2:7" ht="29">
      <c r="B73" s="19" t="s">
        <v>1776</v>
      </c>
      <c r="C73" s="18" t="s">
        <v>1777</v>
      </c>
      <c r="D73" s="19" t="s">
        <v>1778</v>
      </c>
    </row>
    <row r="74" spans="2:7" ht="14.5">
      <c r="B74" s="16" t="s">
        <v>1752</v>
      </c>
      <c r="C74" s="17" t="s">
        <v>1752</v>
      </c>
      <c r="D74" s="16" t="s">
        <v>1752</v>
      </c>
    </row>
    <row r="76" spans="2:7" ht="13">
      <c r="B76" s="20" t="s">
        <v>1779</v>
      </c>
      <c r="C76" s="21">
        <v>45961</v>
      </c>
      <c r="D76" s="22"/>
      <c r="E76" s="23"/>
      <c r="F76" s="24"/>
    </row>
    <row r="77" spans="2:7" ht="13">
      <c r="B77" s="20" t="s">
        <v>1780</v>
      </c>
      <c r="C77" s="25" t="s">
        <v>1781</v>
      </c>
      <c r="D77" s="20" t="s">
        <v>1782</v>
      </c>
      <c r="E77" s="26" t="s">
        <v>1783</v>
      </c>
      <c r="F77" s="27" t="s">
        <v>1784</v>
      </c>
      <c r="G77" s="14"/>
    </row>
    <row r="78" spans="2:7">
      <c r="B78" s="28" t="s">
        <v>1752</v>
      </c>
      <c r="C78" s="29" t="s">
        <v>1752</v>
      </c>
      <c r="D78" s="28" t="s">
        <v>1752</v>
      </c>
      <c r="E78" s="30" t="s">
        <v>1752</v>
      </c>
      <c r="F78" s="31" t="s">
        <v>1752</v>
      </c>
    </row>
    <row r="81" spans="2:4" ht="13">
      <c r="B81" s="2" t="s">
        <v>1785</v>
      </c>
    </row>
    <row r="82" spans="2:4" ht="13">
      <c r="B82" s="2"/>
    </row>
    <row r="83" spans="2:4" ht="13">
      <c r="B83" s="2" t="s">
        <v>1786</v>
      </c>
    </row>
    <row r="84" spans="2:4" ht="13">
      <c r="B84" s="20" t="s">
        <v>1787</v>
      </c>
      <c r="C84" s="25" t="s">
        <v>1788</v>
      </c>
      <c r="D84" s="2"/>
    </row>
    <row r="85" spans="2:4">
      <c r="B85" s="22" t="s">
        <v>1752</v>
      </c>
      <c r="C85" s="32" t="s">
        <v>1752</v>
      </c>
    </row>
    <row r="87" spans="2:4" ht="13">
      <c r="B87" s="20" t="s">
        <v>1789</v>
      </c>
      <c r="C87" s="25" t="s">
        <v>1788</v>
      </c>
    </row>
    <row r="88" spans="2:4">
      <c r="B88" s="22" t="s">
        <v>1752</v>
      </c>
      <c r="C88" s="32" t="s">
        <v>1752</v>
      </c>
    </row>
    <row r="90" spans="2:4" ht="13">
      <c r="B90" s="20" t="s">
        <v>1752</v>
      </c>
      <c r="C90" s="25" t="s">
        <v>1752</v>
      </c>
    </row>
    <row r="91" spans="2:4">
      <c r="B91" s="22" t="s">
        <v>1752</v>
      </c>
      <c r="C91" s="32" t="s">
        <v>1752</v>
      </c>
    </row>
    <row r="93" spans="2:4" ht="13">
      <c r="B93" s="26" t="s">
        <v>1790</v>
      </c>
      <c r="C93" s="25" t="s">
        <v>1791</v>
      </c>
    </row>
    <row r="94" spans="2:4">
      <c r="B94" s="23" t="s">
        <v>1752</v>
      </c>
      <c r="C94" s="32" t="s">
        <v>1752</v>
      </c>
    </row>
    <row r="96" spans="2:4" ht="13">
      <c r="B96" s="20" t="s">
        <v>1792</v>
      </c>
      <c r="C96" s="25" t="s">
        <v>1752</v>
      </c>
    </row>
    <row r="98" spans="2:7" ht="13">
      <c r="B98" s="20" t="s">
        <v>1793</v>
      </c>
      <c r="C98" s="21">
        <v>45961</v>
      </c>
      <c r="D98" s="22"/>
      <c r="E98" s="23"/>
      <c r="F98" s="24"/>
    </row>
    <row r="99" spans="2:7" ht="13">
      <c r="B99" s="20" t="s">
        <v>1780</v>
      </c>
      <c r="C99" s="25" t="s">
        <v>1781</v>
      </c>
      <c r="D99" s="20" t="s">
        <v>1782</v>
      </c>
      <c r="E99" s="26" t="s">
        <v>1783</v>
      </c>
      <c r="F99" s="27" t="s">
        <v>1784</v>
      </c>
      <c r="G99" s="14"/>
    </row>
    <row r="100" spans="2:7">
      <c r="B100" s="28" t="s">
        <v>1752</v>
      </c>
      <c r="C100" s="29" t="s">
        <v>1752</v>
      </c>
      <c r="D100" s="28" t="s">
        <v>1752</v>
      </c>
      <c r="E100" s="30" t="s">
        <v>1752</v>
      </c>
      <c r="F100" s="31" t="s">
        <v>1752</v>
      </c>
    </row>
    <row r="101" spans="2:7" ht="13">
      <c r="B101" s="2" t="s">
        <v>1785</v>
      </c>
    </row>
    <row r="102" spans="2:7" ht="13">
      <c r="B102" s="2"/>
    </row>
    <row r="103" spans="2:7" ht="13">
      <c r="B103" s="2" t="s">
        <v>1786</v>
      </c>
    </row>
    <row r="104" spans="2:7" ht="13">
      <c r="B104" s="20" t="s">
        <v>1787</v>
      </c>
      <c r="C104" s="25" t="s">
        <v>1788</v>
      </c>
      <c r="D104" s="2"/>
    </row>
    <row r="105" spans="2:7">
      <c r="B105" s="22" t="s">
        <v>1752</v>
      </c>
      <c r="C105" s="32" t="s">
        <v>1752</v>
      </c>
    </row>
    <row r="107" spans="2:7" ht="13">
      <c r="B107" s="20" t="s">
        <v>1789</v>
      </c>
      <c r="C107" s="25" t="s">
        <v>1788</v>
      </c>
    </row>
    <row r="108" spans="2:7">
      <c r="B108" s="22" t="s">
        <v>1752</v>
      </c>
      <c r="C108" s="32" t="s">
        <v>1752</v>
      </c>
    </row>
    <row r="110" spans="2:7" ht="13">
      <c r="B110" s="20" t="s">
        <v>1752</v>
      </c>
      <c r="C110" s="25" t="s">
        <v>1752</v>
      </c>
    </row>
    <row r="111" spans="2:7">
      <c r="B111" s="22" t="s">
        <v>1752</v>
      </c>
      <c r="C111" s="32" t="s">
        <v>1752</v>
      </c>
    </row>
    <row r="113" spans="2:80" ht="13">
      <c r="B113" s="26" t="s">
        <v>1790</v>
      </c>
      <c r="C113" s="25" t="s">
        <v>1791</v>
      </c>
    </row>
    <row r="114" spans="2:80">
      <c r="B114" s="23" t="s">
        <v>1752</v>
      </c>
      <c r="C114" s="32" t="s">
        <v>1752</v>
      </c>
    </row>
    <row r="116" spans="2:80" ht="13">
      <c r="B116" s="20" t="s">
        <v>1792</v>
      </c>
      <c r="C116" s="25" t="s">
        <v>1752</v>
      </c>
    </row>
    <row r="119" spans="2:80" ht="13">
      <c r="B119" s="2" t="s">
        <v>1794</v>
      </c>
    </row>
    <row r="121" spans="2:80" ht="13">
      <c r="B121" s="20" t="s">
        <v>1780</v>
      </c>
      <c r="C121" s="25" t="s">
        <v>1795</v>
      </c>
      <c r="D121" s="20" t="s">
        <v>1796</v>
      </c>
      <c r="E121" s="20" t="s">
        <v>1797</v>
      </c>
      <c r="F121" s="14"/>
    </row>
    <row r="122" spans="2:80">
      <c r="B122" s="22" t="s">
        <v>1752</v>
      </c>
      <c r="C122" s="32" t="s">
        <v>1752</v>
      </c>
      <c r="D122" s="22" t="s">
        <v>1752</v>
      </c>
      <c r="E122" s="22" t="s">
        <v>1752</v>
      </c>
    </row>
    <row r="125" spans="2:80" ht="13">
      <c r="B125" s="2" t="s">
        <v>1798</v>
      </c>
      <c r="C125" s="12" t="s">
        <v>1752</v>
      </c>
      <c r="D125" s="2"/>
      <c r="E125" s="2"/>
      <c r="F125" s="14"/>
      <c r="G125" s="14"/>
      <c r="H125" s="14"/>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row>
    <row r="127" spans="2:80" ht="13">
      <c r="B127" s="2" t="s">
        <v>1799</v>
      </c>
    </row>
    <row r="129" spans="2:7" ht="13">
      <c r="B129" s="20" t="s">
        <v>1800</v>
      </c>
      <c r="C129" s="25" t="s">
        <v>1788</v>
      </c>
      <c r="D129" s="2"/>
    </row>
    <row r="130" spans="2:7">
      <c r="B130" s="22" t="s">
        <v>1752</v>
      </c>
      <c r="C130" s="32" t="s">
        <v>1752</v>
      </c>
    </row>
    <row r="133" spans="2:7" ht="13">
      <c r="B133" s="20" t="s">
        <v>1801</v>
      </c>
      <c r="C133" s="25" t="s">
        <v>1802</v>
      </c>
      <c r="D133" s="2"/>
    </row>
    <row r="134" spans="2:7">
      <c r="B134" s="22" t="s">
        <v>1752</v>
      </c>
      <c r="C134" s="32" t="s">
        <v>1752</v>
      </c>
    </row>
    <row r="137" spans="2:7" ht="13">
      <c r="B137" s="2" t="s">
        <v>1803</v>
      </c>
    </row>
    <row r="140" spans="2:7" ht="13">
      <c r="B140" s="2" t="s">
        <v>1804</v>
      </c>
    </row>
    <row r="142" spans="2:7" ht="13">
      <c r="B142" s="20" t="s">
        <v>1780</v>
      </c>
      <c r="C142" s="25" t="s">
        <v>1805</v>
      </c>
      <c r="D142" s="20" t="s">
        <v>1795</v>
      </c>
      <c r="E142" s="20" t="s">
        <v>1796</v>
      </c>
      <c r="F142" s="27" t="s">
        <v>1797</v>
      </c>
      <c r="G142" s="14"/>
    </row>
    <row r="143" spans="2:7">
      <c r="B143" s="22" t="s">
        <v>1752</v>
      </c>
      <c r="C143" s="32" t="s">
        <v>1752</v>
      </c>
      <c r="D143" s="22" t="s">
        <v>1752</v>
      </c>
      <c r="E143" s="22" t="s">
        <v>1752</v>
      </c>
      <c r="F143" s="33" t="s">
        <v>1752</v>
      </c>
    </row>
    <row r="146" spans="2:80" ht="13">
      <c r="B146" s="2" t="s">
        <v>1798</v>
      </c>
      <c r="C146" s="12" t="s">
        <v>1752</v>
      </c>
      <c r="D146" s="2"/>
      <c r="E146" s="2"/>
      <c r="F146" s="14"/>
      <c r="G146" s="14"/>
      <c r="H146" s="14"/>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row>
    <row r="148" spans="2:80" ht="13">
      <c r="B148" s="2" t="s">
        <v>1799</v>
      </c>
    </row>
    <row r="150" spans="2:80" ht="13">
      <c r="B150" s="20" t="s">
        <v>1800</v>
      </c>
      <c r="C150" s="25" t="s">
        <v>1788</v>
      </c>
      <c r="D150" s="2"/>
    </row>
    <row r="151" spans="2:80">
      <c r="B151" s="22" t="s">
        <v>1752</v>
      </c>
      <c r="C151" s="32" t="s">
        <v>1752</v>
      </c>
    </row>
    <row r="154" spans="2:80" ht="13">
      <c r="B154" s="20" t="s">
        <v>1801</v>
      </c>
      <c r="C154" s="25" t="s">
        <v>1802</v>
      </c>
      <c r="D154" s="2"/>
    </row>
    <row r="155" spans="2:80">
      <c r="B155" s="22" t="s">
        <v>1752</v>
      </c>
      <c r="C155" s="32" t="s">
        <v>1752</v>
      </c>
    </row>
    <row r="158" spans="2:80" ht="13">
      <c r="B158" s="2" t="s">
        <v>1803</v>
      </c>
    </row>
    <row r="161" spans="2:7" ht="13">
      <c r="B161" s="2" t="s">
        <v>1806</v>
      </c>
    </row>
    <row r="162" spans="2:7" ht="13">
      <c r="B162" s="20" t="s">
        <v>1780</v>
      </c>
      <c r="C162" s="25" t="s">
        <v>1807</v>
      </c>
      <c r="D162" s="20" t="s">
        <v>1808</v>
      </c>
      <c r="E162" s="20" t="s">
        <v>1809</v>
      </c>
      <c r="F162" s="27" t="s">
        <v>1810</v>
      </c>
      <c r="G162" s="14"/>
    </row>
    <row r="163" spans="2:7">
      <c r="B163" s="22" t="s">
        <v>1752</v>
      </c>
      <c r="C163" s="32" t="s">
        <v>1752</v>
      </c>
      <c r="D163" s="22" t="s">
        <v>1752</v>
      </c>
      <c r="E163" s="22" t="s">
        <v>1752</v>
      </c>
      <c r="F163" s="33" t="s">
        <v>1752</v>
      </c>
    </row>
    <row r="164" spans="2:7">
      <c r="B164" s="1" t="s">
        <v>1811</v>
      </c>
    </row>
  </sheetData>
  <mergeCells count="3">
    <mergeCell ref="B1:E1"/>
    <mergeCell ref="C3:C7"/>
    <mergeCell ref="D3:D7"/>
  </mergeCells>
  <phoneticPr fontId="0" type="noConversion"/>
  <hyperlinks>
    <hyperlink ref="A1" location="Index!A1" display="Index" xr:uid="{0AC7DC29-056F-4D05-9088-E4543056FA82}"/>
  </hyperlinks>
  <pageMargins left="0.7" right="0.7" top="0.75" bottom="0.75" header="0.3" footer="0.3"/>
  <headerFooter alignWithMargins="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25283-5D6B-4BA2-9D2F-5057E8352195}">
  <sheetPr codeName="Sheet25"/>
  <dimension ref="A1:CB139"/>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bestFit="1" customWidth="1"/>
    <col min="6" max="6" width="29" style="4" bestFit="1" customWidth="1"/>
    <col min="7" max="7" width="8.54296875" style="4" bestFit="1" customWidth="1"/>
    <col min="8" max="8" width="6.54296875" style="4" bestFit="1" customWidth="1"/>
    <col min="9" max="16384" width="9.1796875" style="1"/>
  </cols>
  <sheetData>
    <row r="1" spans="1:9" ht="13">
      <c r="A1" s="3" t="s">
        <v>1578</v>
      </c>
      <c r="B1" s="226" t="s">
        <v>1675</v>
      </c>
      <c r="C1" s="226"/>
      <c r="D1" s="226"/>
      <c r="E1" s="226"/>
    </row>
    <row r="3" spans="1:9" ht="14.5">
      <c r="B3" s="5" t="s">
        <v>1675</v>
      </c>
      <c r="C3" s="227"/>
      <c r="D3" s="228"/>
      <c r="E3" s="6"/>
    </row>
    <row r="4" spans="1:9" ht="14.5">
      <c r="B4" s="35" t="s">
        <v>1253</v>
      </c>
      <c r="C4" s="227"/>
      <c r="D4" s="228"/>
      <c r="E4" s="6"/>
    </row>
    <row r="5" spans="1:9" ht="14.5">
      <c r="B5" s="35" t="s">
        <v>1720</v>
      </c>
      <c r="C5" s="227"/>
      <c r="D5" s="228"/>
      <c r="E5" s="6"/>
    </row>
    <row r="6" spans="1:9" ht="14.5">
      <c r="B6" s="35" t="s">
        <v>1033</v>
      </c>
      <c r="C6" s="227"/>
      <c r="D6" s="228"/>
      <c r="E6" s="6"/>
    </row>
    <row r="7" spans="1:9" ht="14.5">
      <c r="B7" s="7" t="s">
        <v>1254</v>
      </c>
      <c r="C7" s="227"/>
      <c r="D7" s="228"/>
      <c r="E7" s="6"/>
    </row>
    <row r="8" spans="1:9" ht="29">
      <c r="B8" s="7" t="s">
        <v>1723</v>
      </c>
      <c r="C8" s="8" t="s">
        <v>1724</v>
      </c>
      <c r="D8" s="8" t="s">
        <v>1725</v>
      </c>
      <c r="E8" s="6"/>
    </row>
    <row r="10" spans="1:9">
      <c r="B10" s="1" t="s">
        <v>1738</v>
      </c>
    </row>
    <row r="11" spans="1:9" ht="13">
      <c r="B11" s="10" t="s">
        <v>1726</v>
      </c>
      <c r="C11" s="11" t="s">
        <v>1727</v>
      </c>
      <c r="D11" s="10" t="s">
        <v>1728</v>
      </c>
      <c r="E11" s="10" t="s">
        <v>1729</v>
      </c>
      <c r="F11" s="13" t="s">
        <v>1739</v>
      </c>
      <c r="G11" s="13" t="s">
        <v>1740</v>
      </c>
      <c r="H11" s="13" t="s">
        <v>1741</v>
      </c>
      <c r="I11" s="2" t="s">
        <v>1742</v>
      </c>
    </row>
    <row r="12" spans="1:9" ht="13">
      <c r="B12" s="2" t="s">
        <v>1730</v>
      </c>
    </row>
    <row r="13" spans="1:9">
      <c r="B13" s="1" t="s">
        <v>1677</v>
      </c>
      <c r="C13" s="9" t="s">
        <v>1732</v>
      </c>
      <c r="D13" s="1" t="s">
        <v>1733</v>
      </c>
      <c r="E13" s="1" t="s">
        <v>1255</v>
      </c>
      <c r="F13" s="4">
        <v>13540332</v>
      </c>
      <c r="G13" s="4">
        <v>13021.74</v>
      </c>
      <c r="H13" s="4">
        <v>99.94</v>
      </c>
    </row>
    <row r="14" spans="1:9" ht="13">
      <c r="B14" s="2" t="s">
        <v>1735</v>
      </c>
      <c r="C14" s="12"/>
      <c r="D14" s="2"/>
      <c r="E14" s="2"/>
      <c r="F14" s="14"/>
      <c r="G14" s="14">
        <f>SUM(G12:G13)</f>
        <v>13021.74</v>
      </c>
      <c r="H14" s="14">
        <f>SUM(H12:H13)</f>
        <v>99.94</v>
      </c>
    </row>
    <row r="15" spans="1:9" ht="13">
      <c r="B15" s="2" t="s">
        <v>1737</v>
      </c>
      <c r="C15" s="12"/>
      <c r="D15" s="2"/>
      <c r="E15" s="2"/>
      <c r="F15" s="14"/>
      <c r="G15" s="14">
        <v>13021.74</v>
      </c>
      <c r="H15" s="14">
        <v>99.94</v>
      </c>
    </row>
    <row r="16" spans="1:9" ht="13">
      <c r="B16" s="2" t="s">
        <v>1971</v>
      </c>
      <c r="C16" s="12"/>
      <c r="D16" s="2"/>
      <c r="E16" s="2"/>
      <c r="F16" s="14"/>
      <c r="G16" s="14">
        <v>8.1621612100007042</v>
      </c>
      <c r="H16" s="14">
        <v>6.0000000000002274E-2</v>
      </c>
    </row>
    <row r="17" spans="2:8" ht="13">
      <c r="B17" s="2" t="s">
        <v>1746</v>
      </c>
      <c r="C17" s="12"/>
      <c r="D17" s="2"/>
      <c r="E17" s="2"/>
      <c r="F17" s="14"/>
      <c r="G17" s="14">
        <v>13029.90216121</v>
      </c>
      <c r="H17" s="14">
        <v>100</v>
      </c>
    </row>
    <row r="18" spans="2:8">
      <c r="B18" s="1" t="s">
        <v>1747</v>
      </c>
    </row>
    <row r="19" spans="2:8" ht="13">
      <c r="B19" s="2" t="s">
        <v>1748</v>
      </c>
    </row>
    <row r="20" spans="2:8" ht="13">
      <c r="B20" s="2" t="s">
        <v>1749</v>
      </c>
      <c r="C20" s="9" t="s">
        <v>1750</v>
      </c>
    </row>
    <row r="21" spans="2:8" ht="13">
      <c r="B21" s="2" t="s">
        <v>1753</v>
      </c>
      <c r="C21" s="9" t="s">
        <v>1752</v>
      </c>
    </row>
    <row r="22" spans="2:8" ht="13">
      <c r="B22" s="2" t="s">
        <v>1754</v>
      </c>
      <c r="C22" s="9" t="s">
        <v>1752</v>
      </c>
    </row>
    <row r="23" spans="2:8" ht="13">
      <c r="B23" s="2" t="s">
        <v>1755</v>
      </c>
      <c r="C23" s="9" t="s">
        <v>1756</v>
      </c>
    </row>
    <row r="24" spans="2:8" ht="13">
      <c r="B24" s="2" t="s">
        <v>1256</v>
      </c>
      <c r="C24" s="12"/>
    </row>
    <row r="25" spans="2:8" ht="13">
      <c r="B25" s="2" t="s">
        <v>1257</v>
      </c>
      <c r="C25" s="12"/>
    </row>
    <row r="26" spans="2:8" ht="13">
      <c r="B26" s="2" t="s">
        <v>1258</v>
      </c>
      <c r="C26" s="12"/>
    </row>
    <row r="27" spans="2:8" ht="13">
      <c r="B27" s="2" t="s">
        <v>1259</v>
      </c>
      <c r="C27" s="12"/>
    </row>
    <row r="28" spans="2:8" ht="13">
      <c r="B28" s="2" t="s">
        <v>1260</v>
      </c>
      <c r="C28" s="12"/>
    </row>
    <row r="29" spans="2:8" ht="13">
      <c r="B29" s="2" t="s">
        <v>1261</v>
      </c>
      <c r="C29" s="12"/>
    </row>
    <row r="30" spans="2:8" ht="13">
      <c r="B30" s="2" t="s">
        <v>1262</v>
      </c>
      <c r="C30" s="12"/>
    </row>
    <row r="31" spans="2:8" ht="13">
      <c r="B31" s="2" t="s">
        <v>1263</v>
      </c>
      <c r="C31" s="12"/>
    </row>
    <row r="32" spans="2:8" ht="13">
      <c r="B32" s="2" t="s">
        <v>1264</v>
      </c>
      <c r="C32" s="12"/>
    </row>
    <row r="33" spans="2:4">
      <c r="B33" s="1" t="s">
        <v>1766</v>
      </c>
    </row>
    <row r="34" spans="2:4">
      <c r="B34" s="1" t="s">
        <v>1974</v>
      </c>
    </row>
    <row r="37" spans="2:4" ht="14.5">
      <c r="B37" s="43" t="s">
        <v>4109</v>
      </c>
      <c r="C37" s="45"/>
    </row>
    <row r="38" spans="2:4" ht="14.5">
      <c r="B38" s="43" t="s">
        <v>4108</v>
      </c>
      <c r="C38" s="46" t="s">
        <v>1975</v>
      </c>
    </row>
    <row r="39" spans="2:4" ht="14.5">
      <c r="B39" s="16" t="s">
        <v>1976</v>
      </c>
      <c r="C39" s="17" t="s">
        <v>2586</v>
      </c>
    </row>
    <row r="40" spans="2:4" ht="14.5">
      <c r="B40" s="16" t="s">
        <v>1977</v>
      </c>
      <c r="C40" s="17" t="s">
        <v>2586</v>
      </c>
    </row>
    <row r="41" spans="2:4" ht="14.5">
      <c r="B41" s="16" t="s">
        <v>1978</v>
      </c>
      <c r="C41" s="17" t="s">
        <v>2586</v>
      </c>
    </row>
    <row r="42" spans="2:4" ht="14.5">
      <c r="B42" s="16" t="s">
        <v>1979</v>
      </c>
      <c r="C42" s="17" t="s">
        <v>2586</v>
      </c>
    </row>
    <row r="43" spans="2:4" ht="14.5">
      <c r="B43" s="16" t="s">
        <v>1980</v>
      </c>
      <c r="C43" s="17" t="s">
        <v>2586</v>
      </c>
    </row>
    <row r="44" spans="2:4" ht="14.5">
      <c r="B44" s="16" t="s">
        <v>1981</v>
      </c>
      <c r="C44" s="17" t="s">
        <v>2586</v>
      </c>
    </row>
    <row r="45" spans="2:4" ht="14.5">
      <c r="B45" s="43" t="s">
        <v>1982</v>
      </c>
      <c r="C45" s="45" t="s">
        <v>2586</v>
      </c>
    </row>
    <row r="47" spans="2:4" ht="14.5">
      <c r="B47" s="16" t="s">
        <v>1775</v>
      </c>
      <c r="C47" s="17"/>
      <c r="D47" s="16"/>
    </row>
    <row r="48" spans="2:4" ht="29">
      <c r="B48" s="19" t="s">
        <v>1776</v>
      </c>
      <c r="C48" s="18" t="s">
        <v>1777</v>
      </c>
      <c r="D48" s="19" t="s">
        <v>1778</v>
      </c>
    </row>
    <row r="49" spans="2:7" ht="14.5">
      <c r="B49" s="16" t="s">
        <v>1752</v>
      </c>
      <c r="C49" s="17" t="s">
        <v>1752</v>
      </c>
      <c r="D49" s="16" t="s">
        <v>1752</v>
      </c>
    </row>
    <row r="51" spans="2:7" ht="13">
      <c r="B51" s="20" t="s">
        <v>1779</v>
      </c>
      <c r="C51" s="21">
        <v>45961</v>
      </c>
      <c r="D51" s="22"/>
      <c r="E51" s="23"/>
      <c r="F51" s="24"/>
    </row>
    <row r="52" spans="2:7" ht="13">
      <c r="B52" s="20" t="s">
        <v>1780</v>
      </c>
      <c r="C52" s="25" t="s">
        <v>1781</v>
      </c>
      <c r="D52" s="20" t="s">
        <v>1782</v>
      </c>
      <c r="E52" s="26" t="s">
        <v>1783</v>
      </c>
      <c r="F52" s="27" t="s">
        <v>1784</v>
      </c>
      <c r="G52" s="14"/>
    </row>
    <row r="53" spans="2:7">
      <c r="B53" s="28" t="s">
        <v>1752</v>
      </c>
      <c r="C53" s="29" t="s">
        <v>1752</v>
      </c>
      <c r="D53" s="28" t="s">
        <v>1752</v>
      </c>
      <c r="E53" s="30" t="s">
        <v>1752</v>
      </c>
      <c r="F53" s="31" t="s">
        <v>1752</v>
      </c>
    </row>
    <row r="56" spans="2:7" ht="13">
      <c r="B56" s="2" t="s">
        <v>1785</v>
      </c>
    </row>
    <row r="57" spans="2:7" ht="13">
      <c r="B57" s="2"/>
    </row>
    <row r="58" spans="2:7" ht="13">
      <c r="B58" s="2" t="s">
        <v>1786</v>
      </c>
    </row>
    <row r="59" spans="2:7" ht="13">
      <c r="B59" s="20" t="s">
        <v>1787</v>
      </c>
      <c r="C59" s="25" t="s">
        <v>1788</v>
      </c>
      <c r="D59" s="2"/>
    </row>
    <row r="60" spans="2:7">
      <c r="B60" s="22" t="s">
        <v>1752</v>
      </c>
      <c r="C60" s="32" t="s">
        <v>1752</v>
      </c>
    </row>
    <row r="62" spans="2:7" ht="13">
      <c r="B62" s="20" t="s">
        <v>1789</v>
      </c>
      <c r="C62" s="25" t="s">
        <v>1788</v>
      </c>
    </row>
    <row r="63" spans="2:7">
      <c r="B63" s="22" t="s">
        <v>1752</v>
      </c>
      <c r="C63" s="32" t="s">
        <v>1752</v>
      </c>
    </row>
    <row r="65" spans="2:7" ht="13">
      <c r="B65" s="20" t="s">
        <v>1752</v>
      </c>
      <c r="C65" s="25" t="s">
        <v>1752</v>
      </c>
    </row>
    <row r="66" spans="2:7">
      <c r="B66" s="22" t="s">
        <v>1752</v>
      </c>
      <c r="C66" s="32" t="s">
        <v>1752</v>
      </c>
    </row>
    <row r="68" spans="2:7" ht="13">
      <c r="B68" s="26" t="s">
        <v>1790</v>
      </c>
      <c r="C68" s="25" t="s">
        <v>1791</v>
      </c>
    </row>
    <row r="69" spans="2:7">
      <c r="B69" s="23" t="s">
        <v>1752</v>
      </c>
      <c r="C69" s="32" t="s">
        <v>1752</v>
      </c>
    </row>
    <row r="71" spans="2:7" ht="13">
      <c r="B71" s="20" t="s">
        <v>1792</v>
      </c>
      <c r="C71" s="25" t="s">
        <v>1752</v>
      </c>
    </row>
    <row r="73" spans="2:7" ht="13">
      <c r="B73" s="20" t="s">
        <v>1793</v>
      </c>
      <c r="C73" s="21">
        <v>45961</v>
      </c>
      <c r="D73" s="22"/>
      <c r="E73" s="23"/>
      <c r="F73" s="24"/>
    </row>
    <row r="74" spans="2:7" ht="13">
      <c r="B74" s="20" t="s">
        <v>1780</v>
      </c>
      <c r="C74" s="25" t="s">
        <v>1781</v>
      </c>
      <c r="D74" s="20" t="s">
        <v>1782</v>
      </c>
      <c r="E74" s="26" t="s">
        <v>1783</v>
      </c>
      <c r="F74" s="27" t="s">
        <v>1784</v>
      </c>
      <c r="G74" s="14"/>
    </row>
    <row r="75" spans="2:7">
      <c r="B75" s="28" t="s">
        <v>1752</v>
      </c>
      <c r="C75" s="29" t="s">
        <v>1752</v>
      </c>
      <c r="D75" s="28" t="s">
        <v>1752</v>
      </c>
      <c r="E75" s="30" t="s">
        <v>1752</v>
      </c>
      <c r="F75" s="31" t="s">
        <v>1752</v>
      </c>
    </row>
    <row r="76" spans="2:7" ht="13">
      <c r="B76" s="2" t="s">
        <v>1785</v>
      </c>
    </row>
    <row r="77" spans="2:7" ht="13">
      <c r="B77" s="2"/>
    </row>
    <row r="78" spans="2:7" ht="13">
      <c r="B78" s="2" t="s">
        <v>1786</v>
      </c>
    </row>
    <row r="79" spans="2:7" ht="13">
      <c r="B79" s="20" t="s">
        <v>1787</v>
      </c>
      <c r="C79" s="25" t="s">
        <v>1788</v>
      </c>
      <c r="D79" s="2"/>
    </row>
    <row r="80" spans="2:7">
      <c r="B80" s="22" t="s">
        <v>1752</v>
      </c>
      <c r="C80" s="32" t="s">
        <v>1752</v>
      </c>
    </row>
    <row r="82" spans="2:6" ht="13">
      <c r="B82" s="20" t="s">
        <v>1789</v>
      </c>
      <c r="C82" s="25" t="s">
        <v>1788</v>
      </c>
    </row>
    <row r="83" spans="2:6">
      <c r="B83" s="22" t="s">
        <v>1752</v>
      </c>
      <c r="C83" s="32" t="s">
        <v>1752</v>
      </c>
    </row>
    <row r="85" spans="2:6" ht="13">
      <c r="B85" s="20" t="s">
        <v>1752</v>
      </c>
      <c r="C85" s="25" t="s">
        <v>1752</v>
      </c>
    </row>
    <row r="86" spans="2:6">
      <c r="B86" s="22" t="s">
        <v>1752</v>
      </c>
      <c r="C86" s="32" t="s">
        <v>1752</v>
      </c>
    </row>
    <row r="88" spans="2:6" ht="13">
      <c r="B88" s="26" t="s">
        <v>1790</v>
      </c>
      <c r="C88" s="25" t="s">
        <v>1791</v>
      </c>
    </row>
    <row r="89" spans="2:6">
      <c r="B89" s="23" t="s">
        <v>1752</v>
      </c>
      <c r="C89" s="32" t="s">
        <v>1752</v>
      </c>
    </row>
    <row r="91" spans="2:6" ht="13">
      <c r="B91" s="20" t="s">
        <v>1792</v>
      </c>
      <c r="C91" s="25" t="s">
        <v>1752</v>
      </c>
    </row>
    <row r="94" spans="2:6" ht="13">
      <c r="B94" s="2" t="s">
        <v>1794</v>
      </c>
    </row>
    <row r="96" spans="2:6" ht="13">
      <c r="B96" s="20" t="s">
        <v>1780</v>
      </c>
      <c r="C96" s="25" t="s">
        <v>1795</v>
      </c>
      <c r="D96" s="20" t="s">
        <v>1796</v>
      </c>
      <c r="E96" s="20" t="s">
        <v>1797</v>
      </c>
      <c r="F96" s="14"/>
    </row>
    <row r="97" spans="2:80">
      <c r="B97" s="22" t="s">
        <v>1752</v>
      </c>
      <c r="C97" s="32" t="s">
        <v>1752</v>
      </c>
      <c r="D97" s="22" t="s">
        <v>1752</v>
      </c>
      <c r="E97" s="22" t="s">
        <v>1752</v>
      </c>
    </row>
    <row r="100" spans="2:80" ht="13">
      <c r="B100" s="2" t="s">
        <v>1798</v>
      </c>
      <c r="C100" s="12" t="s">
        <v>1752</v>
      </c>
      <c r="D100" s="2"/>
      <c r="E100" s="2"/>
      <c r="F100" s="14"/>
      <c r="G100" s="14"/>
      <c r="H100" s="14"/>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row>
    <row r="102" spans="2:80" ht="13">
      <c r="B102" s="2" t="s">
        <v>1799</v>
      </c>
    </row>
    <row r="104" spans="2:80" ht="13">
      <c r="B104" s="20" t="s">
        <v>1800</v>
      </c>
      <c r="C104" s="25" t="s">
        <v>1788</v>
      </c>
      <c r="D104" s="2"/>
    </row>
    <row r="105" spans="2:80">
      <c r="B105" s="22" t="s">
        <v>1752</v>
      </c>
      <c r="C105" s="32" t="s">
        <v>1752</v>
      </c>
    </row>
    <row r="108" spans="2:80" ht="13">
      <c r="B108" s="20" t="s">
        <v>1801</v>
      </c>
      <c r="C108" s="25" t="s">
        <v>1802</v>
      </c>
      <c r="D108" s="2"/>
    </row>
    <row r="109" spans="2:80">
      <c r="B109" s="22" t="s">
        <v>1752</v>
      </c>
      <c r="C109" s="32" t="s">
        <v>1752</v>
      </c>
    </row>
    <row r="112" spans="2:80" ht="13">
      <c r="B112" s="2" t="s">
        <v>1803</v>
      </c>
    </row>
    <row r="115" spans="2:80" ht="13">
      <c r="B115" s="2" t="s">
        <v>1804</v>
      </c>
    </row>
    <row r="117" spans="2:80" ht="13">
      <c r="B117" s="20" t="s">
        <v>1780</v>
      </c>
      <c r="C117" s="25" t="s">
        <v>1805</v>
      </c>
      <c r="D117" s="20" t="s">
        <v>1795</v>
      </c>
      <c r="E117" s="20" t="s">
        <v>1796</v>
      </c>
      <c r="F117" s="27" t="s">
        <v>1797</v>
      </c>
      <c r="G117" s="14"/>
    </row>
    <row r="118" spans="2:80">
      <c r="B118" s="22" t="s">
        <v>1752</v>
      </c>
      <c r="C118" s="32" t="s">
        <v>1752</v>
      </c>
      <c r="D118" s="22" t="s">
        <v>1752</v>
      </c>
      <c r="E118" s="22" t="s">
        <v>1752</v>
      </c>
      <c r="F118" s="33" t="s">
        <v>1752</v>
      </c>
    </row>
    <row r="121" spans="2:80" ht="13">
      <c r="B121" s="2" t="s">
        <v>1798</v>
      </c>
      <c r="C121" s="12" t="s">
        <v>1752</v>
      </c>
      <c r="D121" s="2"/>
      <c r="E121" s="2"/>
      <c r="F121" s="14"/>
      <c r="G121" s="14"/>
      <c r="H121" s="14"/>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row>
    <row r="123" spans="2:80" ht="13">
      <c r="B123" s="2" t="s">
        <v>1799</v>
      </c>
    </row>
    <row r="125" spans="2:80" ht="13">
      <c r="B125" s="20" t="s">
        <v>1800</v>
      </c>
      <c r="C125" s="25" t="s">
        <v>1788</v>
      </c>
      <c r="D125" s="2"/>
    </row>
    <row r="126" spans="2:80">
      <c r="B126" s="22" t="s">
        <v>1752</v>
      </c>
      <c r="C126" s="32" t="s">
        <v>1752</v>
      </c>
    </row>
    <row r="129" spans="2:7" ht="13">
      <c r="B129" s="20" t="s">
        <v>1801</v>
      </c>
      <c r="C129" s="25" t="s">
        <v>1802</v>
      </c>
      <c r="D129" s="2"/>
    </row>
    <row r="130" spans="2:7">
      <c r="B130" s="22" t="s">
        <v>1752</v>
      </c>
      <c r="C130" s="32" t="s">
        <v>1752</v>
      </c>
    </row>
    <row r="133" spans="2:7" ht="13">
      <c r="B133" s="2" t="s">
        <v>1803</v>
      </c>
    </row>
    <row r="136" spans="2:7" ht="13">
      <c r="B136" s="2" t="s">
        <v>1806</v>
      </c>
    </row>
    <row r="137" spans="2:7" ht="13">
      <c r="B137" s="20" t="s">
        <v>1780</v>
      </c>
      <c r="C137" s="25" t="s">
        <v>1807</v>
      </c>
      <c r="D137" s="20" t="s">
        <v>1808</v>
      </c>
      <c r="E137" s="20" t="s">
        <v>1809</v>
      </c>
      <c r="F137" s="27" t="s">
        <v>1810</v>
      </c>
      <c r="G137" s="14"/>
    </row>
    <row r="138" spans="2:7">
      <c r="B138" s="22" t="s">
        <v>1752</v>
      </c>
      <c r="C138" s="32" t="s">
        <v>1752</v>
      </c>
      <c r="D138" s="22" t="s">
        <v>1752</v>
      </c>
      <c r="E138" s="22" t="s">
        <v>1752</v>
      </c>
      <c r="F138" s="33" t="s">
        <v>1752</v>
      </c>
    </row>
    <row r="139" spans="2:7">
      <c r="B139" s="1" t="s">
        <v>1811</v>
      </c>
    </row>
  </sheetData>
  <mergeCells count="3">
    <mergeCell ref="B1:E1"/>
    <mergeCell ref="C3:C7"/>
    <mergeCell ref="D3:D7"/>
  </mergeCells>
  <phoneticPr fontId="0" type="noConversion"/>
  <hyperlinks>
    <hyperlink ref="A1" location="Index!A1" display="Index" xr:uid="{8B910057-F01A-42A1-B0AA-16A4E12C1EE5}"/>
  </hyperlinks>
  <pageMargins left="0.7" right="0.7" top="0.75" bottom="0.75" header="0.3" footer="0.3"/>
  <headerFooter alignWithMargins="0"/>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303D6-1E59-4DE0-8A84-58853CC12F89}">
  <sheetPr codeName="Sheet26"/>
  <dimension ref="A1:CB161"/>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bestFit="1" customWidth="1"/>
    <col min="6" max="6" width="29" style="4" bestFit="1" customWidth="1"/>
    <col min="7" max="7" width="18.1796875" style="4" bestFit="1" customWidth="1"/>
    <col min="8" max="8" width="9.1796875" style="4"/>
    <col min="9" max="16384" width="9.1796875" style="1"/>
  </cols>
  <sheetData>
    <row r="1" spans="1:9" ht="13">
      <c r="A1" s="3" t="s">
        <v>1578</v>
      </c>
      <c r="B1" s="226" t="s">
        <v>1673</v>
      </c>
      <c r="C1" s="226"/>
      <c r="D1" s="226"/>
      <c r="E1" s="226"/>
    </row>
    <row r="3" spans="1:9" ht="14.5">
      <c r="B3" s="5" t="s">
        <v>1673</v>
      </c>
      <c r="C3" s="227"/>
      <c r="D3" s="233"/>
    </row>
    <row r="4" spans="1:9" ht="14.5">
      <c r="B4" s="7" t="s">
        <v>1265</v>
      </c>
      <c r="C4" s="227"/>
      <c r="D4" s="233"/>
    </row>
    <row r="5" spans="1:9" ht="14.5">
      <c r="B5" s="7" t="s">
        <v>1720</v>
      </c>
      <c r="C5" s="227"/>
      <c r="D5" s="233"/>
    </row>
    <row r="6" spans="1:9" ht="14.5">
      <c r="B6" s="16" t="s">
        <v>2305</v>
      </c>
      <c r="C6" s="227"/>
      <c r="D6" s="233"/>
    </row>
    <row r="7" spans="1:9" ht="14.5">
      <c r="B7" s="19" t="s">
        <v>1266</v>
      </c>
      <c r="C7" s="227"/>
      <c r="D7" s="233"/>
    </row>
    <row r="8" spans="1:9" ht="29">
      <c r="B8" s="7" t="s">
        <v>1723</v>
      </c>
      <c r="C8" s="36" t="s">
        <v>1724</v>
      </c>
      <c r="D8" s="36" t="s">
        <v>1725</v>
      </c>
    </row>
    <row r="10" spans="1:9">
      <c r="B10" s="1" t="s">
        <v>1738</v>
      </c>
    </row>
    <row r="12" spans="1:9" ht="13">
      <c r="B12" s="10" t="s">
        <v>1726</v>
      </c>
      <c r="C12" s="11" t="s">
        <v>1727</v>
      </c>
      <c r="D12" s="10" t="s">
        <v>1728</v>
      </c>
      <c r="E12" s="10" t="s">
        <v>1729</v>
      </c>
      <c r="F12" s="13" t="s">
        <v>1739</v>
      </c>
      <c r="G12" s="13" t="s">
        <v>1740</v>
      </c>
      <c r="H12" s="13" t="s">
        <v>1741</v>
      </c>
      <c r="I12" s="2" t="s">
        <v>1742</v>
      </c>
    </row>
    <row r="13" spans="1:9" ht="13">
      <c r="B13" s="2" t="s">
        <v>1743</v>
      </c>
    </row>
    <row r="14" spans="1:9" ht="13">
      <c r="B14" s="2" t="s">
        <v>1731</v>
      </c>
    </row>
    <row r="15" spans="1:9">
      <c r="B15" s="1" t="s">
        <v>2747</v>
      </c>
      <c r="C15" s="9" t="s">
        <v>1732</v>
      </c>
      <c r="D15" s="1" t="s">
        <v>1992</v>
      </c>
      <c r="E15" s="1" t="s">
        <v>1993</v>
      </c>
      <c r="F15" s="4">
        <v>277918</v>
      </c>
      <c r="G15" s="4">
        <v>2743.88</v>
      </c>
      <c r="H15" s="4">
        <v>32.090000000000003</v>
      </c>
    </row>
    <row r="16" spans="1:9">
      <c r="B16" s="1" t="s">
        <v>2762</v>
      </c>
      <c r="C16" s="9" t="s">
        <v>1732</v>
      </c>
      <c r="D16" s="1" t="s">
        <v>1992</v>
      </c>
      <c r="E16" s="1" t="s">
        <v>2008</v>
      </c>
      <c r="F16" s="4">
        <v>129851</v>
      </c>
      <c r="G16" s="4">
        <v>1746.89</v>
      </c>
      <c r="H16" s="4">
        <v>20.43</v>
      </c>
    </row>
    <row r="17" spans="2:8">
      <c r="B17" s="1" t="s">
        <v>2029</v>
      </c>
      <c r="C17" s="9" t="s">
        <v>1732</v>
      </c>
      <c r="D17" s="1" t="s">
        <v>1992</v>
      </c>
      <c r="E17" s="1" t="s">
        <v>2030</v>
      </c>
      <c r="F17" s="4">
        <v>75498</v>
      </c>
      <c r="G17" s="4">
        <v>707.42</v>
      </c>
      <c r="H17" s="4">
        <v>8.27</v>
      </c>
    </row>
    <row r="18" spans="2:8">
      <c r="B18" s="1" t="s">
        <v>3320</v>
      </c>
      <c r="C18" s="9" t="s">
        <v>1732</v>
      </c>
      <c r="D18" s="1" t="s">
        <v>1992</v>
      </c>
      <c r="E18" s="1" t="s">
        <v>1035</v>
      </c>
      <c r="F18" s="4">
        <v>52110</v>
      </c>
      <c r="G18" s="4">
        <v>642.41</v>
      </c>
      <c r="H18" s="4">
        <v>7.51</v>
      </c>
    </row>
    <row r="19" spans="2:8">
      <c r="B19" s="1" t="s">
        <v>2775</v>
      </c>
      <c r="C19" s="9" t="s">
        <v>1732</v>
      </c>
      <c r="D19" s="1" t="s">
        <v>1992</v>
      </c>
      <c r="E19" s="1" t="s">
        <v>1996</v>
      </c>
      <c r="F19" s="4">
        <v>26760</v>
      </c>
      <c r="G19" s="4">
        <v>562.54999999999995</v>
      </c>
      <c r="H19" s="4">
        <v>6.58</v>
      </c>
    </row>
    <row r="20" spans="2:8">
      <c r="B20" s="1" t="s">
        <v>3311</v>
      </c>
      <c r="C20" s="9" t="s">
        <v>1732</v>
      </c>
      <c r="D20" s="1" t="s">
        <v>2001</v>
      </c>
      <c r="E20" s="1" t="s">
        <v>998</v>
      </c>
      <c r="F20" s="4">
        <v>48414</v>
      </c>
      <c r="G20" s="4">
        <v>504.86</v>
      </c>
      <c r="H20" s="4">
        <v>5.9</v>
      </c>
    </row>
    <row r="21" spans="2:8">
      <c r="B21" s="1" t="s">
        <v>2763</v>
      </c>
      <c r="C21" s="9" t="s">
        <v>1732</v>
      </c>
      <c r="D21" s="1" t="s">
        <v>2001</v>
      </c>
      <c r="E21" s="1" t="s">
        <v>2185</v>
      </c>
      <c r="F21" s="4">
        <v>10386</v>
      </c>
      <c r="G21" s="4">
        <v>216.89</v>
      </c>
      <c r="H21" s="4">
        <v>2.54</v>
      </c>
    </row>
    <row r="22" spans="2:8">
      <c r="B22" s="1" t="s">
        <v>3106</v>
      </c>
      <c r="C22" s="9" t="s">
        <v>1732</v>
      </c>
      <c r="D22" s="1" t="s">
        <v>2001</v>
      </c>
      <c r="E22" s="1" t="s">
        <v>2002</v>
      </c>
      <c r="F22" s="4">
        <v>25478</v>
      </c>
      <c r="G22" s="4">
        <v>190.8</v>
      </c>
      <c r="H22" s="4">
        <v>2.23</v>
      </c>
    </row>
    <row r="23" spans="2:8">
      <c r="B23" s="1" t="s">
        <v>2754</v>
      </c>
      <c r="C23" s="9" t="s">
        <v>1732</v>
      </c>
      <c r="D23" s="1" t="s">
        <v>1999</v>
      </c>
      <c r="E23" s="1" t="s">
        <v>2177</v>
      </c>
      <c r="F23" s="4">
        <v>7431</v>
      </c>
      <c r="G23" s="4">
        <v>184.21</v>
      </c>
      <c r="H23" s="4">
        <v>2.15</v>
      </c>
    </row>
    <row r="24" spans="2:8">
      <c r="B24" s="1" t="s">
        <v>1267</v>
      </c>
      <c r="C24" s="9" t="s">
        <v>1732</v>
      </c>
      <c r="D24" s="1" t="s">
        <v>2001</v>
      </c>
      <c r="E24" s="1" t="s">
        <v>1268</v>
      </c>
      <c r="F24" s="4">
        <v>59634</v>
      </c>
      <c r="G24" s="4">
        <v>182.96</v>
      </c>
      <c r="H24" s="4">
        <v>2.14</v>
      </c>
    </row>
    <row r="25" spans="2:8">
      <c r="B25" s="1" t="s">
        <v>3432</v>
      </c>
      <c r="C25" s="9" t="s">
        <v>1732</v>
      </c>
      <c r="D25" s="1" t="s">
        <v>2206</v>
      </c>
      <c r="E25" s="1" t="s">
        <v>1269</v>
      </c>
      <c r="F25" s="4">
        <v>8163</v>
      </c>
      <c r="G25" s="4">
        <v>159.63999999999999</v>
      </c>
      <c r="H25" s="4">
        <v>1.87</v>
      </c>
    </row>
    <row r="26" spans="2:8">
      <c r="B26" s="1" t="s">
        <v>2784</v>
      </c>
      <c r="C26" s="9" t="s">
        <v>1732</v>
      </c>
      <c r="D26" s="1" t="s">
        <v>2206</v>
      </c>
      <c r="E26" s="1" t="s">
        <v>2207</v>
      </c>
      <c r="F26" s="4">
        <v>19525</v>
      </c>
      <c r="G26" s="4">
        <v>142.88999999999999</v>
      </c>
      <c r="H26" s="4">
        <v>1.67</v>
      </c>
    </row>
    <row r="27" spans="2:8">
      <c r="B27" s="1" t="s">
        <v>3326</v>
      </c>
      <c r="C27" s="9" t="s">
        <v>1732</v>
      </c>
      <c r="D27" s="1" t="s">
        <v>2001</v>
      </c>
      <c r="E27" s="1" t="s">
        <v>1044</v>
      </c>
      <c r="F27" s="4">
        <v>7668</v>
      </c>
      <c r="G27" s="4">
        <v>130.11000000000001</v>
      </c>
      <c r="H27" s="4">
        <v>1.52</v>
      </c>
    </row>
    <row r="28" spans="2:8">
      <c r="B28" s="1" t="s">
        <v>3123</v>
      </c>
      <c r="C28" s="9" t="s">
        <v>1732</v>
      </c>
      <c r="D28" s="1" t="s">
        <v>2001</v>
      </c>
      <c r="E28" s="1" t="s">
        <v>2045</v>
      </c>
      <c r="F28" s="4">
        <v>26495</v>
      </c>
      <c r="G28" s="4">
        <v>106.84</v>
      </c>
      <c r="H28" s="4">
        <v>1.25</v>
      </c>
    </row>
    <row r="29" spans="2:8">
      <c r="B29" s="1" t="s">
        <v>3335</v>
      </c>
      <c r="C29" s="9" t="s">
        <v>1732</v>
      </c>
      <c r="D29" s="1" t="s">
        <v>2206</v>
      </c>
      <c r="E29" s="1" t="s">
        <v>1053</v>
      </c>
      <c r="F29" s="4">
        <v>4391</v>
      </c>
      <c r="G29" s="4">
        <v>87.54</v>
      </c>
      <c r="H29" s="4">
        <v>1.02</v>
      </c>
    </row>
    <row r="30" spans="2:8">
      <c r="B30" s="1" t="s">
        <v>3336</v>
      </c>
      <c r="C30" s="9" t="s">
        <v>1732</v>
      </c>
      <c r="D30" s="1" t="s">
        <v>2001</v>
      </c>
      <c r="E30" s="1" t="s">
        <v>1054</v>
      </c>
      <c r="F30" s="4">
        <v>22728</v>
      </c>
      <c r="G30" s="4">
        <v>85.2</v>
      </c>
      <c r="H30" s="4">
        <v>1</v>
      </c>
    </row>
    <row r="31" spans="2:8">
      <c r="B31" s="1" t="s">
        <v>2761</v>
      </c>
      <c r="C31" s="9" t="s">
        <v>1732</v>
      </c>
      <c r="D31" s="1" t="s">
        <v>2001</v>
      </c>
      <c r="E31" s="1" t="s">
        <v>2003</v>
      </c>
      <c r="F31" s="4">
        <v>1951</v>
      </c>
      <c r="G31" s="4">
        <v>62.02</v>
      </c>
      <c r="H31" s="4">
        <v>0.73</v>
      </c>
    </row>
    <row r="32" spans="2:8">
      <c r="B32" s="1" t="s">
        <v>3316</v>
      </c>
      <c r="C32" s="9" t="s">
        <v>1732</v>
      </c>
      <c r="D32" s="1" t="s">
        <v>2001</v>
      </c>
      <c r="E32" s="1" t="s">
        <v>1007</v>
      </c>
      <c r="F32" s="4">
        <v>5454</v>
      </c>
      <c r="G32" s="4">
        <v>47.92</v>
      </c>
      <c r="H32" s="4">
        <v>0.56000000000000005</v>
      </c>
    </row>
    <row r="33" spans="2:8">
      <c r="B33" s="1" t="s">
        <v>3380</v>
      </c>
      <c r="C33" s="9" t="s">
        <v>1732</v>
      </c>
      <c r="D33" s="1" t="s">
        <v>2206</v>
      </c>
      <c r="E33" s="1" t="s">
        <v>1153</v>
      </c>
      <c r="F33" s="4">
        <v>7137</v>
      </c>
      <c r="G33" s="4">
        <v>42.19</v>
      </c>
      <c r="H33" s="4">
        <v>0.49</v>
      </c>
    </row>
    <row r="34" spans="2:8">
      <c r="B34" s="1" t="s">
        <v>3392</v>
      </c>
      <c r="C34" s="9" t="s">
        <v>1732</v>
      </c>
      <c r="D34" s="1" t="s">
        <v>2001</v>
      </c>
      <c r="E34" s="1" t="s">
        <v>1165</v>
      </c>
      <c r="F34" s="4">
        <v>5471</v>
      </c>
      <c r="G34" s="4">
        <v>31.24</v>
      </c>
      <c r="H34" s="4">
        <v>0.37</v>
      </c>
    </row>
    <row r="35" spans="2:8" ht="13">
      <c r="B35" s="2" t="s">
        <v>1744</v>
      </c>
      <c r="C35" s="12"/>
      <c r="D35" s="2"/>
      <c r="E35" s="2"/>
      <c r="F35" s="14"/>
      <c r="G35" s="14">
        <f>SUM(G12:G34)</f>
        <v>8578.4600000000028</v>
      </c>
      <c r="H35" s="14">
        <f>SUM(H12:H34)</f>
        <v>100.32000000000004</v>
      </c>
    </row>
    <row r="36" spans="2:8" ht="13">
      <c r="B36" s="2" t="s">
        <v>1736</v>
      </c>
      <c r="C36" s="12"/>
      <c r="D36" s="2"/>
      <c r="E36" s="2"/>
      <c r="F36" s="14"/>
      <c r="G36" s="14">
        <v>20.38</v>
      </c>
      <c r="H36" s="14">
        <v>0.24</v>
      </c>
    </row>
    <row r="37" spans="2:8" ht="13">
      <c r="B37" s="2" t="s">
        <v>1737</v>
      </c>
      <c r="C37" s="12"/>
      <c r="D37" s="2"/>
      <c r="E37" s="2"/>
      <c r="F37" s="14"/>
      <c r="G37" s="14">
        <v>8598.8399999999983</v>
      </c>
      <c r="H37" s="14">
        <v>100.56</v>
      </c>
    </row>
    <row r="38" spans="2:8" ht="13">
      <c r="B38" s="2" t="s">
        <v>1745</v>
      </c>
      <c r="C38" s="12"/>
      <c r="D38" s="2"/>
      <c r="E38" s="2"/>
      <c r="F38" s="14"/>
      <c r="G38" s="14">
        <v>-48.775868039999182</v>
      </c>
      <c r="H38" s="14">
        <v>-0.56000000000000227</v>
      </c>
    </row>
    <row r="39" spans="2:8" ht="13">
      <c r="B39" s="2" t="s">
        <v>1746</v>
      </c>
      <c r="C39" s="12"/>
      <c r="D39" s="2"/>
      <c r="E39" s="2"/>
      <c r="F39" s="14"/>
      <c r="G39" s="14">
        <v>8550.0641319599999</v>
      </c>
      <c r="H39" s="14">
        <v>100</v>
      </c>
    </row>
    <row r="40" spans="2:8">
      <c r="B40" s="1" t="s">
        <v>1747</v>
      </c>
    </row>
    <row r="41" spans="2:8" ht="13">
      <c r="B41" s="2" t="s">
        <v>1748</v>
      </c>
    </row>
    <row r="42" spans="2:8" ht="13">
      <c r="B42" s="2" t="s">
        <v>1749</v>
      </c>
      <c r="C42" s="9" t="s">
        <v>1750</v>
      </c>
    </row>
    <row r="43" spans="2:8" ht="13">
      <c r="B43" s="2" t="s">
        <v>1753</v>
      </c>
      <c r="C43" s="9" t="s">
        <v>1752</v>
      </c>
    </row>
    <row r="44" spans="2:8" ht="13">
      <c r="B44" s="2" t="s">
        <v>1754</v>
      </c>
      <c r="C44" s="9" t="s">
        <v>1752</v>
      </c>
    </row>
    <row r="45" spans="2:8" ht="13">
      <c r="B45" s="2" t="s">
        <v>1755</v>
      </c>
      <c r="C45" s="9" t="s">
        <v>1756</v>
      </c>
    </row>
    <row r="46" spans="2:8" ht="13">
      <c r="B46" s="2" t="s">
        <v>1270</v>
      </c>
      <c r="C46" s="12"/>
    </row>
    <row r="47" spans="2:8" ht="13">
      <c r="B47" s="2" t="s">
        <v>1271</v>
      </c>
      <c r="C47" s="12"/>
    </row>
    <row r="48" spans="2:8" ht="13">
      <c r="B48" s="2" t="s">
        <v>1272</v>
      </c>
      <c r="C48" s="12"/>
    </row>
    <row r="49" spans="2:3" ht="13">
      <c r="B49" s="2" t="s">
        <v>1273</v>
      </c>
      <c r="C49" s="12"/>
    </row>
    <row r="50" spans="2:3" ht="13">
      <c r="B50" s="2" t="s">
        <v>1274</v>
      </c>
      <c r="C50" s="12"/>
    </row>
    <row r="51" spans="2:3" ht="13">
      <c r="B51" s="2" t="s">
        <v>1275</v>
      </c>
      <c r="C51" s="12"/>
    </row>
    <row r="52" spans="2:3" ht="13">
      <c r="B52" s="2" t="s">
        <v>1276</v>
      </c>
      <c r="C52" s="12"/>
    </row>
    <row r="53" spans="2:3" ht="13">
      <c r="B53" s="2" t="s">
        <v>1277</v>
      </c>
      <c r="C53" s="12"/>
    </row>
    <row r="54" spans="2:3" ht="13">
      <c r="B54" s="2" t="s">
        <v>746</v>
      </c>
      <c r="C54" s="12"/>
    </row>
    <row r="55" spans="2:3">
      <c r="B55" s="1" t="s">
        <v>1766</v>
      </c>
    </row>
    <row r="56" spans="2:3">
      <c r="B56" s="1" t="s">
        <v>1974</v>
      </c>
    </row>
    <row r="59" spans="2:3" ht="14.5">
      <c r="B59" s="43" t="s">
        <v>4109</v>
      </c>
      <c r="C59" s="45"/>
    </row>
    <row r="60" spans="2:3" ht="14.5">
      <c r="B60" s="43" t="s">
        <v>4108</v>
      </c>
      <c r="C60" s="46" t="s">
        <v>1975</v>
      </c>
    </row>
    <row r="61" spans="2:3" ht="14.5">
      <c r="B61" s="16" t="s">
        <v>1976</v>
      </c>
      <c r="C61" s="17" t="s">
        <v>2586</v>
      </c>
    </row>
    <row r="62" spans="2:3" ht="14.5">
      <c r="B62" s="16" t="s">
        <v>1977</v>
      </c>
      <c r="C62" s="17" t="s">
        <v>2586</v>
      </c>
    </row>
    <row r="63" spans="2:3" ht="14.5">
      <c r="B63" s="16" t="s">
        <v>1978</v>
      </c>
      <c r="C63" s="17" t="s">
        <v>2586</v>
      </c>
    </row>
    <row r="64" spans="2:3" ht="14.5">
      <c r="B64" s="16" t="s">
        <v>1979</v>
      </c>
      <c r="C64" s="17" t="s">
        <v>2586</v>
      </c>
    </row>
    <row r="65" spans="2:7" ht="14.5">
      <c r="B65" s="16" t="s">
        <v>1980</v>
      </c>
      <c r="C65" s="17" t="s">
        <v>2586</v>
      </c>
    </row>
    <row r="66" spans="2:7" ht="14.5">
      <c r="B66" s="16" t="s">
        <v>1981</v>
      </c>
      <c r="C66" s="17" t="s">
        <v>2586</v>
      </c>
    </row>
    <row r="67" spans="2:7" ht="14.5">
      <c r="B67" s="43" t="s">
        <v>1982</v>
      </c>
      <c r="C67" s="45" t="s">
        <v>2586</v>
      </c>
    </row>
    <row r="69" spans="2:7" ht="14.5">
      <c r="B69" s="16" t="s">
        <v>1775</v>
      </c>
      <c r="C69" s="17"/>
      <c r="D69" s="16"/>
    </row>
    <row r="70" spans="2:7" ht="29">
      <c r="B70" s="19" t="s">
        <v>1776</v>
      </c>
      <c r="C70" s="18" t="s">
        <v>1777</v>
      </c>
      <c r="D70" s="19" t="s">
        <v>1778</v>
      </c>
    </row>
    <row r="71" spans="2:7" ht="14.5">
      <c r="B71" s="16" t="s">
        <v>1752</v>
      </c>
      <c r="C71" s="17" t="s">
        <v>1752</v>
      </c>
      <c r="D71" s="16" t="s">
        <v>1752</v>
      </c>
    </row>
    <row r="73" spans="2:7" ht="13">
      <c r="B73" s="20" t="s">
        <v>1779</v>
      </c>
      <c r="C73" s="21">
        <v>45961</v>
      </c>
      <c r="D73" s="22"/>
      <c r="E73" s="23"/>
      <c r="F73" s="24"/>
    </row>
    <row r="74" spans="2:7" ht="13">
      <c r="B74" s="20" t="s">
        <v>1780</v>
      </c>
      <c r="C74" s="25" t="s">
        <v>1781</v>
      </c>
      <c r="D74" s="20" t="s">
        <v>1782</v>
      </c>
      <c r="E74" s="26" t="s">
        <v>1783</v>
      </c>
      <c r="F74" s="27" t="s">
        <v>1784</v>
      </c>
      <c r="G74" s="14"/>
    </row>
    <row r="75" spans="2:7">
      <c r="B75" s="28" t="s">
        <v>1752</v>
      </c>
      <c r="C75" s="29" t="s">
        <v>1752</v>
      </c>
      <c r="D75" s="28" t="s">
        <v>1752</v>
      </c>
      <c r="E75" s="30" t="s">
        <v>1752</v>
      </c>
      <c r="F75" s="31" t="s">
        <v>1752</v>
      </c>
    </row>
    <row r="78" spans="2:7" ht="13">
      <c r="B78" s="2" t="s">
        <v>1785</v>
      </c>
    </row>
    <row r="79" spans="2:7" ht="13">
      <c r="B79" s="2"/>
    </row>
    <row r="80" spans="2:7" ht="13">
      <c r="B80" s="2" t="s">
        <v>1786</v>
      </c>
    </row>
    <row r="81" spans="2:7" ht="13">
      <c r="B81" s="20" t="s">
        <v>1787</v>
      </c>
      <c r="C81" s="25" t="s">
        <v>1788</v>
      </c>
      <c r="D81" s="2"/>
    </row>
    <row r="82" spans="2:7">
      <c r="B82" s="22" t="s">
        <v>1752</v>
      </c>
      <c r="C82" s="32" t="s">
        <v>1752</v>
      </c>
    </row>
    <row r="84" spans="2:7" ht="13">
      <c r="B84" s="20" t="s">
        <v>1789</v>
      </c>
      <c r="C84" s="25" t="s">
        <v>1788</v>
      </c>
    </row>
    <row r="85" spans="2:7">
      <c r="B85" s="22" t="s">
        <v>1752</v>
      </c>
      <c r="C85" s="32" t="s">
        <v>1752</v>
      </c>
    </row>
    <row r="87" spans="2:7" ht="13">
      <c r="B87" s="20" t="s">
        <v>1752</v>
      </c>
      <c r="C87" s="25" t="s">
        <v>1752</v>
      </c>
    </row>
    <row r="88" spans="2:7">
      <c r="B88" s="22" t="s">
        <v>1752</v>
      </c>
      <c r="C88" s="32" t="s">
        <v>1752</v>
      </c>
    </row>
    <row r="90" spans="2:7" ht="13">
      <c r="B90" s="26" t="s">
        <v>1790</v>
      </c>
      <c r="C90" s="25" t="s">
        <v>1791</v>
      </c>
    </row>
    <row r="91" spans="2:7">
      <c r="B91" s="23" t="s">
        <v>1752</v>
      </c>
      <c r="C91" s="32" t="s">
        <v>1752</v>
      </c>
    </row>
    <row r="93" spans="2:7" ht="13">
      <c r="B93" s="20" t="s">
        <v>1792</v>
      </c>
      <c r="C93" s="25" t="s">
        <v>1752</v>
      </c>
    </row>
    <row r="95" spans="2:7" ht="13">
      <c r="B95" s="20" t="s">
        <v>1793</v>
      </c>
      <c r="C95" s="21">
        <v>45961</v>
      </c>
      <c r="D95" s="22"/>
      <c r="E95" s="23"/>
      <c r="F95" s="24"/>
    </row>
    <row r="96" spans="2:7" ht="13">
      <c r="B96" s="20" t="s">
        <v>1780</v>
      </c>
      <c r="C96" s="25" t="s">
        <v>1781</v>
      </c>
      <c r="D96" s="20" t="s">
        <v>1782</v>
      </c>
      <c r="E96" s="26" t="s">
        <v>1783</v>
      </c>
      <c r="F96" s="27" t="s">
        <v>1784</v>
      </c>
      <c r="G96" s="14"/>
    </row>
    <row r="97" spans="2:6">
      <c r="B97" s="28" t="s">
        <v>1752</v>
      </c>
      <c r="C97" s="29" t="s">
        <v>1752</v>
      </c>
      <c r="D97" s="28" t="s">
        <v>1752</v>
      </c>
      <c r="E97" s="30" t="s">
        <v>1752</v>
      </c>
      <c r="F97" s="31" t="s">
        <v>1752</v>
      </c>
    </row>
    <row r="98" spans="2:6" ht="13">
      <c r="B98" s="2" t="s">
        <v>1785</v>
      </c>
    </row>
    <row r="99" spans="2:6" ht="13">
      <c r="B99" s="2"/>
    </row>
    <row r="100" spans="2:6" ht="13">
      <c r="B100" s="2" t="s">
        <v>1786</v>
      </c>
    </row>
    <row r="101" spans="2:6" ht="13">
      <c r="B101" s="20" t="s">
        <v>1787</v>
      </c>
      <c r="C101" s="25" t="s">
        <v>1788</v>
      </c>
      <c r="D101" s="2"/>
    </row>
    <row r="102" spans="2:6">
      <c r="B102" s="22" t="s">
        <v>1752</v>
      </c>
      <c r="C102" s="32" t="s">
        <v>1752</v>
      </c>
    </row>
    <row r="104" spans="2:6" ht="13">
      <c r="B104" s="20" t="s">
        <v>1789</v>
      </c>
      <c r="C104" s="25" t="s">
        <v>1788</v>
      </c>
    </row>
    <row r="105" spans="2:6">
      <c r="B105" s="22" t="s">
        <v>1752</v>
      </c>
      <c r="C105" s="32" t="s">
        <v>1752</v>
      </c>
    </row>
    <row r="107" spans="2:6" ht="13">
      <c r="B107" s="20" t="s">
        <v>1752</v>
      </c>
      <c r="C107" s="25" t="s">
        <v>1752</v>
      </c>
    </row>
    <row r="108" spans="2:6">
      <c r="B108" s="22" t="s">
        <v>1752</v>
      </c>
      <c r="C108" s="32" t="s">
        <v>1752</v>
      </c>
    </row>
    <row r="110" spans="2:6" ht="13">
      <c r="B110" s="26" t="s">
        <v>1790</v>
      </c>
      <c r="C110" s="25" t="s">
        <v>1791</v>
      </c>
    </row>
    <row r="111" spans="2:6">
      <c r="B111" s="23" t="s">
        <v>1752</v>
      </c>
      <c r="C111" s="32" t="s">
        <v>1752</v>
      </c>
    </row>
    <row r="113" spans="2:80" ht="13">
      <c r="B113" s="20" t="s">
        <v>1792</v>
      </c>
      <c r="C113" s="25" t="s">
        <v>1752</v>
      </c>
    </row>
    <row r="116" spans="2:80" ht="13">
      <c r="B116" s="2" t="s">
        <v>1794</v>
      </c>
    </row>
    <row r="118" spans="2:80" ht="13">
      <c r="B118" s="20" t="s">
        <v>1780</v>
      </c>
      <c r="C118" s="25" t="s">
        <v>1795</v>
      </c>
      <c r="D118" s="20" t="s">
        <v>1796</v>
      </c>
      <c r="E118" s="20" t="s">
        <v>1797</v>
      </c>
      <c r="F118" s="14"/>
    </row>
    <row r="119" spans="2:80">
      <c r="B119" s="22" t="s">
        <v>1752</v>
      </c>
      <c r="C119" s="32" t="s">
        <v>1752</v>
      </c>
      <c r="D119" s="22" t="s">
        <v>1752</v>
      </c>
      <c r="E119" s="22" t="s">
        <v>1752</v>
      </c>
    </row>
    <row r="122" spans="2:80" ht="13">
      <c r="B122" s="2" t="s">
        <v>1798</v>
      </c>
      <c r="C122" s="12" t="s">
        <v>1752</v>
      </c>
      <c r="D122" s="2"/>
      <c r="E122" s="2"/>
      <c r="F122" s="14"/>
      <c r="G122" s="14"/>
      <c r="H122" s="14"/>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row>
    <row r="124" spans="2:80" ht="13">
      <c r="B124" s="2" t="s">
        <v>1799</v>
      </c>
    </row>
    <row r="126" spans="2:80" ht="13">
      <c r="B126" s="20" t="s">
        <v>1800</v>
      </c>
      <c r="C126" s="25" t="s">
        <v>1788</v>
      </c>
      <c r="D126" s="2"/>
    </row>
    <row r="127" spans="2:80">
      <c r="B127" s="22" t="s">
        <v>1752</v>
      </c>
      <c r="C127" s="32" t="s">
        <v>1752</v>
      </c>
    </row>
    <row r="130" spans="2:80" ht="13">
      <c r="B130" s="20" t="s">
        <v>1801</v>
      </c>
      <c r="C130" s="25" t="s">
        <v>1802</v>
      </c>
      <c r="D130" s="2"/>
    </row>
    <row r="131" spans="2:80">
      <c r="B131" s="22" t="s">
        <v>1752</v>
      </c>
      <c r="C131" s="32" t="s">
        <v>1752</v>
      </c>
    </row>
    <row r="134" spans="2:80" ht="13">
      <c r="B134" s="2" t="s">
        <v>1803</v>
      </c>
    </row>
    <row r="137" spans="2:80" ht="13">
      <c r="B137" s="2" t="s">
        <v>1804</v>
      </c>
    </row>
    <row r="139" spans="2:80" ht="13">
      <c r="B139" s="20" t="s">
        <v>1780</v>
      </c>
      <c r="C139" s="25" t="s">
        <v>1805</v>
      </c>
      <c r="D139" s="20" t="s">
        <v>1795</v>
      </c>
      <c r="E139" s="20" t="s">
        <v>1796</v>
      </c>
      <c r="F139" s="27" t="s">
        <v>1797</v>
      </c>
      <c r="G139" s="14"/>
    </row>
    <row r="140" spans="2:80">
      <c r="B140" s="22" t="s">
        <v>1752</v>
      </c>
      <c r="C140" s="32" t="s">
        <v>1752</v>
      </c>
      <c r="D140" s="22" t="s">
        <v>1752</v>
      </c>
      <c r="E140" s="22" t="s">
        <v>1752</v>
      </c>
      <c r="F140" s="33" t="s">
        <v>1752</v>
      </c>
    </row>
    <row r="143" spans="2:80" ht="13">
      <c r="B143" s="2" t="s">
        <v>1798</v>
      </c>
      <c r="C143" s="12" t="s">
        <v>1752</v>
      </c>
      <c r="D143" s="2"/>
      <c r="E143" s="2"/>
      <c r="F143" s="14"/>
      <c r="G143" s="14"/>
      <c r="H143" s="14"/>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row>
    <row r="145" spans="2:7" ht="13">
      <c r="B145" s="2" t="s">
        <v>1799</v>
      </c>
    </row>
    <row r="147" spans="2:7" ht="13">
      <c r="B147" s="20" t="s">
        <v>1800</v>
      </c>
      <c r="C147" s="25" t="s">
        <v>1788</v>
      </c>
      <c r="D147" s="2"/>
    </row>
    <row r="148" spans="2:7">
      <c r="B148" s="22" t="s">
        <v>1752</v>
      </c>
      <c r="C148" s="32" t="s">
        <v>1752</v>
      </c>
    </row>
    <row r="151" spans="2:7" ht="13">
      <c r="B151" s="20" t="s">
        <v>1801</v>
      </c>
      <c r="C151" s="25" t="s">
        <v>1802</v>
      </c>
      <c r="D151" s="2"/>
    </row>
    <row r="152" spans="2:7">
      <c r="B152" s="22" t="s">
        <v>1752</v>
      </c>
      <c r="C152" s="32" t="s">
        <v>1752</v>
      </c>
    </row>
    <row r="155" spans="2:7" ht="13">
      <c r="B155" s="2" t="s">
        <v>1803</v>
      </c>
    </row>
    <row r="158" spans="2:7" ht="13">
      <c r="B158" s="2" t="s">
        <v>1806</v>
      </c>
    </row>
    <row r="159" spans="2:7" ht="13">
      <c r="B159" s="20" t="s">
        <v>1780</v>
      </c>
      <c r="C159" s="25" t="s">
        <v>1807</v>
      </c>
      <c r="D159" s="20" t="s">
        <v>1808</v>
      </c>
      <c r="E159" s="20" t="s">
        <v>1809</v>
      </c>
      <c r="F159" s="27" t="s">
        <v>1810</v>
      </c>
      <c r="G159" s="14"/>
    </row>
    <row r="160" spans="2:7">
      <c r="B160" s="22" t="s">
        <v>1752</v>
      </c>
      <c r="C160" s="32" t="s">
        <v>1752</v>
      </c>
      <c r="D160" s="22" t="s">
        <v>1752</v>
      </c>
      <c r="E160" s="22" t="s">
        <v>1752</v>
      </c>
      <c r="F160" s="33" t="s">
        <v>1752</v>
      </c>
    </row>
    <row r="161" spans="2:2">
      <c r="B161" s="1" t="s">
        <v>1811</v>
      </c>
    </row>
  </sheetData>
  <mergeCells count="3">
    <mergeCell ref="B1:E1"/>
    <mergeCell ref="C3:C7"/>
    <mergeCell ref="D3:D7"/>
  </mergeCells>
  <phoneticPr fontId="0" type="noConversion"/>
  <hyperlinks>
    <hyperlink ref="A1" location="Index!A1" display="Index" xr:uid="{4A16490C-C357-4097-B3E6-473D36990D18}"/>
  </hyperlinks>
  <pageMargins left="0.7" right="0.7" top="0.75" bottom="0.75" header="0.3" footer="0.3"/>
  <headerFooter alignWithMargins="0"/>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0E1D1-FECD-4EE4-B940-85114A28EBAF}">
  <sheetPr codeName="Sheet27"/>
  <dimension ref="A1:CB156"/>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bestFit="1" customWidth="1"/>
    <col min="6" max="6" width="29" style="4" bestFit="1" customWidth="1"/>
    <col min="7" max="7" width="18.1796875" style="4" bestFit="1" customWidth="1"/>
    <col min="8" max="8" width="9.1796875" style="4"/>
    <col min="9" max="16384" width="9.1796875" style="1"/>
  </cols>
  <sheetData>
    <row r="1" spans="1:9" ht="13">
      <c r="A1" s="3" t="s">
        <v>1578</v>
      </c>
      <c r="B1" s="226" t="s">
        <v>1671</v>
      </c>
      <c r="C1" s="226"/>
      <c r="D1" s="226"/>
      <c r="E1" s="226"/>
    </row>
    <row r="3" spans="1:9" ht="14.5">
      <c r="B3" s="5" t="s">
        <v>1671</v>
      </c>
      <c r="C3" s="227"/>
      <c r="D3" s="233"/>
    </row>
    <row r="4" spans="1:9" ht="14.5">
      <c r="B4" s="7" t="s">
        <v>1278</v>
      </c>
      <c r="C4" s="227"/>
      <c r="D4" s="233"/>
    </row>
    <row r="5" spans="1:9" ht="14.5">
      <c r="B5" s="7" t="s">
        <v>1720</v>
      </c>
      <c r="C5" s="227"/>
      <c r="D5" s="233"/>
    </row>
    <row r="6" spans="1:9" ht="14.5">
      <c r="B6" s="16" t="s">
        <v>2305</v>
      </c>
      <c r="C6" s="227"/>
      <c r="D6" s="233"/>
    </row>
    <row r="7" spans="1:9" ht="14.5">
      <c r="B7" s="19" t="s">
        <v>1279</v>
      </c>
      <c r="C7" s="227"/>
      <c r="D7" s="233"/>
    </row>
    <row r="8" spans="1:9" ht="29">
      <c r="B8" s="7" t="s">
        <v>1723</v>
      </c>
      <c r="C8" s="36" t="s">
        <v>1724</v>
      </c>
      <c r="D8" s="36" t="s">
        <v>1725</v>
      </c>
    </row>
    <row r="10" spans="1:9">
      <c r="B10" s="1" t="s">
        <v>1738</v>
      </c>
    </row>
    <row r="12" spans="1:9" ht="13">
      <c r="B12" s="10" t="s">
        <v>1726</v>
      </c>
      <c r="C12" s="11" t="s">
        <v>1727</v>
      </c>
      <c r="D12" s="10" t="s">
        <v>1728</v>
      </c>
      <c r="E12" s="10" t="s">
        <v>1729</v>
      </c>
      <c r="F12" s="13" t="s">
        <v>1739</v>
      </c>
      <c r="G12" s="13" t="s">
        <v>1740</v>
      </c>
      <c r="H12" s="13" t="s">
        <v>1741</v>
      </c>
      <c r="I12" s="2" t="s">
        <v>1742</v>
      </c>
    </row>
    <row r="13" spans="1:9" ht="13">
      <c r="B13" s="2" t="s">
        <v>1743</v>
      </c>
    </row>
    <row r="14" spans="1:9" ht="13">
      <c r="B14" s="2" t="s">
        <v>1731</v>
      </c>
    </row>
    <row r="15" spans="1:9">
      <c r="B15" s="1" t="s">
        <v>2754</v>
      </c>
      <c r="C15" s="9" t="s">
        <v>1732</v>
      </c>
      <c r="D15" s="1" t="s">
        <v>1999</v>
      </c>
      <c r="E15" s="1" t="s">
        <v>2177</v>
      </c>
      <c r="F15" s="4">
        <v>357003</v>
      </c>
      <c r="G15" s="4">
        <v>8850.1</v>
      </c>
      <c r="H15" s="4">
        <v>22.68</v>
      </c>
    </row>
    <row r="16" spans="1:9">
      <c r="B16" s="1" t="s">
        <v>3310</v>
      </c>
      <c r="C16" s="9" t="s">
        <v>1732</v>
      </c>
      <c r="D16" s="1" t="s">
        <v>1999</v>
      </c>
      <c r="E16" s="1" t="s">
        <v>997</v>
      </c>
      <c r="F16" s="4">
        <v>110424</v>
      </c>
      <c r="G16" s="4">
        <v>5939.71</v>
      </c>
      <c r="H16" s="4">
        <v>15.22</v>
      </c>
    </row>
    <row r="17" spans="2:8">
      <c r="B17" s="1" t="s">
        <v>2757</v>
      </c>
      <c r="C17" s="9" t="s">
        <v>1732</v>
      </c>
      <c r="D17" s="1" t="s">
        <v>1999</v>
      </c>
      <c r="E17" s="1" t="s">
        <v>2179</v>
      </c>
      <c r="F17" s="4">
        <v>55433</v>
      </c>
      <c r="G17" s="4">
        <v>5123.95</v>
      </c>
      <c r="H17" s="4">
        <v>13.13</v>
      </c>
    </row>
    <row r="18" spans="2:8">
      <c r="B18" s="1" t="s">
        <v>3433</v>
      </c>
      <c r="C18" s="9" t="s">
        <v>1732</v>
      </c>
      <c r="D18" s="1" t="s">
        <v>1999</v>
      </c>
      <c r="E18" s="1" t="s">
        <v>1280</v>
      </c>
      <c r="F18" s="4">
        <v>193531</v>
      </c>
      <c r="G18" s="4">
        <v>3071.72</v>
      </c>
      <c r="H18" s="4">
        <v>7.87</v>
      </c>
    </row>
    <row r="19" spans="2:8">
      <c r="B19" s="1" t="s">
        <v>2765</v>
      </c>
      <c r="C19" s="9" t="s">
        <v>1732</v>
      </c>
      <c r="D19" s="1" t="s">
        <v>1999</v>
      </c>
      <c r="E19" s="1" t="s">
        <v>2187</v>
      </c>
      <c r="F19" s="4">
        <v>250674</v>
      </c>
      <c r="G19" s="4">
        <v>2709.03</v>
      </c>
      <c r="H19" s="4">
        <v>6.94</v>
      </c>
    </row>
    <row r="20" spans="2:8">
      <c r="B20" s="1" t="s">
        <v>1281</v>
      </c>
      <c r="C20" s="9" t="s">
        <v>1732</v>
      </c>
      <c r="D20" s="1" t="s">
        <v>1999</v>
      </c>
      <c r="E20" s="1" t="s">
        <v>1282</v>
      </c>
      <c r="F20" s="4">
        <v>52128</v>
      </c>
      <c r="G20" s="4">
        <v>2054.52</v>
      </c>
      <c r="H20" s="4">
        <v>5.27</v>
      </c>
    </row>
    <row r="21" spans="2:8">
      <c r="B21" s="1" t="s">
        <v>3116</v>
      </c>
      <c r="C21" s="9" t="s">
        <v>1732</v>
      </c>
      <c r="D21" s="1" t="s">
        <v>1999</v>
      </c>
      <c r="E21" s="1" t="s">
        <v>2028</v>
      </c>
      <c r="F21" s="4">
        <v>69834</v>
      </c>
      <c r="G21" s="4">
        <v>1740.54</v>
      </c>
      <c r="H21" s="4">
        <v>4.46</v>
      </c>
    </row>
    <row r="22" spans="2:8">
      <c r="B22" s="1" t="s">
        <v>2756</v>
      </c>
      <c r="C22" s="9" t="s">
        <v>1732</v>
      </c>
      <c r="D22" s="1" t="s">
        <v>1999</v>
      </c>
      <c r="E22" s="1" t="s">
        <v>2178</v>
      </c>
      <c r="F22" s="4">
        <v>191906</v>
      </c>
      <c r="G22" s="4">
        <v>1678.79</v>
      </c>
      <c r="H22" s="4">
        <v>4.3</v>
      </c>
    </row>
    <row r="23" spans="2:8">
      <c r="B23" s="1" t="s">
        <v>3105</v>
      </c>
      <c r="C23" s="9" t="s">
        <v>1732</v>
      </c>
      <c r="D23" s="1" t="s">
        <v>1999</v>
      </c>
      <c r="E23" s="1" t="s">
        <v>2000</v>
      </c>
      <c r="F23" s="4">
        <v>167712</v>
      </c>
      <c r="G23" s="4">
        <v>1640.22</v>
      </c>
      <c r="H23" s="4">
        <v>4.2</v>
      </c>
    </row>
    <row r="24" spans="2:8">
      <c r="B24" s="1" t="s">
        <v>3434</v>
      </c>
      <c r="C24" s="9" t="s">
        <v>1732</v>
      </c>
      <c r="D24" s="1" t="s">
        <v>1999</v>
      </c>
      <c r="E24" s="1" t="s">
        <v>1283</v>
      </c>
      <c r="F24" s="4">
        <v>144686</v>
      </c>
      <c r="G24" s="4">
        <v>1588.8</v>
      </c>
      <c r="H24" s="4">
        <v>4.07</v>
      </c>
    </row>
    <row r="25" spans="2:8">
      <c r="B25" s="1" t="s">
        <v>1284</v>
      </c>
      <c r="C25" s="9" t="s">
        <v>1732</v>
      </c>
      <c r="D25" s="1" t="s">
        <v>1999</v>
      </c>
      <c r="E25" s="1" t="s">
        <v>1285</v>
      </c>
      <c r="F25" s="4">
        <v>41880</v>
      </c>
      <c r="G25" s="4">
        <v>1293.42</v>
      </c>
      <c r="H25" s="4">
        <v>3.31</v>
      </c>
    </row>
    <row r="26" spans="2:8">
      <c r="B26" s="1" t="s">
        <v>3435</v>
      </c>
      <c r="C26" s="9" t="s">
        <v>1732</v>
      </c>
      <c r="D26" s="1" t="s">
        <v>1999</v>
      </c>
      <c r="E26" s="1" t="s">
        <v>1286</v>
      </c>
      <c r="F26" s="4">
        <v>863922</v>
      </c>
      <c r="G26" s="4">
        <v>1201.3699999999999</v>
      </c>
      <c r="H26" s="4">
        <v>3.08</v>
      </c>
    </row>
    <row r="27" spans="2:8">
      <c r="B27" s="1" t="s">
        <v>1287</v>
      </c>
      <c r="C27" s="9" t="s">
        <v>1732</v>
      </c>
      <c r="D27" s="1" t="s">
        <v>1999</v>
      </c>
      <c r="E27" s="1" t="s">
        <v>1288</v>
      </c>
      <c r="F27" s="4">
        <v>16340</v>
      </c>
      <c r="G27" s="4">
        <v>1158.83</v>
      </c>
      <c r="H27" s="4">
        <v>2.97</v>
      </c>
    </row>
    <row r="28" spans="2:8">
      <c r="B28" s="1" t="s">
        <v>3436</v>
      </c>
      <c r="C28" s="9" t="s">
        <v>1732</v>
      </c>
      <c r="D28" s="1" t="s">
        <v>1999</v>
      </c>
      <c r="E28" s="1" t="s">
        <v>1289</v>
      </c>
      <c r="F28" s="4">
        <v>78852</v>
      </c>
      <c r="G28" s="4">
        <v>600.85</v>
      </c>
      <c r="H28" s="4">
        <v>1.54</v>
      </c>
    </row>
    <row r="29" spans="2:8">
      <c r="B29" s="1" t="s">
        <v>2778</v>
      </c>
      <c r="C29" s="9" t="s">
        <v>1732</v>
      </c>
      <c r="D29" s="1" t="s">
        <v>1999</v>
      </c>
      <c r="E29" s="1" t="s">
        <v>2022</v>
      </c>
      <c r="F29" s="4">
        <v>45208</v>
      </c>
      <c r="G29" s="4">
        <v>564.02</v>
      </c>
      <c r="H29" s="4">
        <v>1.45</v>
      </c>
    </row>
    <row r="30" spans="2:8" ht="13">
      <c r="B30" s="2" t="s">
        <v>1744</v>
      </c>
      <c r="C30" s="12"/>
      <c r="D30" s="2"/>
      <c r="E30" s="2"/>
      <c r="F30" s="14"/>
      <c r="G30" s="14">
        <f>SUM(G12:G29)</f>
        <v>39215.870000000003</v>
      </c>
      <c r="H30" s="14">
        <f>SUM(H12:H29)</f>
        <v>100.49</v>
      </c>
    </row>
    <row r="31" spans="2:8" ht="13">
      <c r="B31" s="2" t="s">
        <v>1736</v>
      </c>
      <c r="C31" s="12"/>
      <c r="D31" s="2"/>
      <c r="E31" s="2"/>
      <c r="F31" s="14"/>
      <c r="G31" s="14">
        <v>124.29</v>
      </c>
      <c r="H31" s="14">
        <v>0.32</v>
      </c>
    </row>
    <row r="32" spans="2:8" ht="13">
      <c r="B32" s="2" t="s">
        <v>1737</v>
      </c>
      <c r="C32" s="12"/>
      <c r="D32" s="2"/>
      <c r="E32" s="2"/>
      <c r="F32" s="14"/>
      <c r="G32" s="14">
        <v>39340.160000000003</v>
      </c>
      <c r="H32" s="14">
        <v>100.81</v>
      </c>
    </row>
    <row r="33" spans="2:8" ht="13">
      <c r="B33" s="2" t="s">
        <v>1745</v>
      </c>
      <c r="C33" s="12"/>
      <c r="D33" s="2"/>
      <c r="E33" s="2"/>
      <c r="F33" s="14"/>
      <c r="G33" s="14">
        <v>-321.39831350000082</v>
      </c>
      <c r="H33" s="14">
        <v>-0.81000000000000227</v>
      </c>
    </row>
    <row r="34" spans="2:8" ht="13">
      <c r="B34" s="2" t="s">
        <v>1746</v>
      </c>
      <c r="C34" s="12"/>
      <c r="D34" s="2"/>
      <c r="E34" s="2"/>
      <c r="F34" s="14"/>
      <c r="G34" s="14">
        <v>39018.761686500002</v>
      </c>
      <c r="H34" s="14">
        <v>100</v>
      </c>
    </row>
    <row r="35" spans="2:8">
      <c r="B35" s="1" t="s">
        <v>1747</v>
      </c>
    </row>
    <row r="36" spans="2:8" ht="13">
      <c r="B36" s="2" t="s">
        <v>1748</v>
      </c>
    </row>
    <row r="37" spans="2:8" ht="13">
      <c r="B37" s="2" t="s">
        <v>1749</v>
      </c>
      <c r="C37" s="9" t="s">
        <v>1750</v>
      </c>
    </row>
    <row r="38" spans="2:8" ht="13">
      <c r="B38" s="2" t="s">
        <v>1753</v>
      </c>
      <c r="C38" s="9" t="s">
        <v>1752</v>
      </c>
    </row>
    <row r="39" spans="2:8" ht="13">
      <c r="B39" s="2" t="s">
        <v>1754</v>
      </c>
      <c r="C39" s="9" t="s">
        <v>1752</v>
      </c>
    </row>
    <row r="40" spans="2:8" ht="13">
      <c r="B40" s="2" t="s">
        <v>1755</v>
      </c>
      <c r="C40" s="9" t="s">
        <v>1756</v>
      </c>
    </row>
    <row r="41" spans="2:8" ht="13">
      <c r="B41" s="2" t="s">
        <v>1290</v>
      </c>
      <c r="C41" s="12"/>
    </row>
    <row r="42" spans="2:8" ht="13">
      <c r="B42" s="2" t="s">
        <v>1291</v>
      </c>
      <c r="C42" s="12"/>
    </row>
    <row r="43" spans="2:8" ht="13">
      <c r="B43" s="2" t="s">
        <v>1292</v>
      </c>
      <c r="C43" s="12"/>
    </row>
    <row r="44" spans="2:8" ht="13">
      <c r="B44" s="2" t="s">
        <v>1293</v>
      </c>
      <c r="C44" s="12"/>
    </row>
    <row r="45" spans="2:8" ht="13">
      <c r="B45" s="2" t="s">
        <v>1294</v>
      </c>
      <c r="C45" s="12"/>
    </row>
    <row r="46" spans="2:8" ht="13">
      <c r="B46" s="2" t="s">
        <v>1295</v>
      </c>
      <c r="C46" s="12"/>
    </row>
    <row r="47" spans="2:8" ht="13">
      <c r="B47" s="2" t="s">
        <v>1296</v>
      </c>
      <c r="C47" s="12"/>
    </row>
    <row r="48" spans="2:8" ht="13">
      <c r="B48" s="2" t="s">
        <v>1297</v>
      </c>
      <c r="C48" s="12"/>
    </row>
    <row r="49" spans="2:4" ht="13">
      <c r="B49" s="2" t="s">
        <v>2738</v>
      </c>
      <c r="C49" s="12"/>
    </row>
    <row r="50" spans="2:4">
      <c r="B50" s="1" t="s">
        <v>1766</v>
      </c>
    </row>
    <row r="51" spans="2:4">
      <c r="B51" s="1" t="s">
        <v>1974</v>
      </c>
    </row>
    <row r="54" spans="2:4" ht="14.5">
      <c r="B54" s="43" t="s">
        <v>4109</v>
      </c>
      <c r="C54" s="45"/>
    </row>
    <row r="55" spans="2:4" ht="14.5">
      <c r="B55" s="43" t="s">
        <v>4108</v>
      </c>
      <c r="C55" s="46" t="s">
        <v>1975</v>
      </c>
    </row>
    <row r="56" spans="2:4" ht="14.5">
      <c r="B56" s="16" t="s">
        <v>1976</v>
      </c>
      <c r="C56" s="17" t="s">
        <v>2586</v>
      </c>
    </row>
    <row r="57" spans="2:4" ht="14.5">
      <c r="B57" s="16" t="s">
        <v>1977</v>
      </c>
      <c r="C57" s="17" t="s">
        <v>2586</v>
      </c>
    </row>
    <row r="58" spans="2:4" ht="14.5">
      <c r="B58" s="16" t="s">
        <v>1978</v>
      </c>
      <c r="C58" s="17" t="s">
        <v>2586</v>
      </c>
    </row>
    <row r="59" spans="2:4" ht="14.5">
      <c r="B59" s="16" t="s">
        <v>1979</v>
      </c>
      <c r="C59" s="17" t="s">
        <v>2586</v>
      </c>
    </row>
    <row r="60" spans="2:4" ht="14.5">
      <c r="B60" s="16" t="s">
        <v>1980</v>
      </c>
      <c r="C60" s="17" t="s">
        <v>2586</v>
      </c>
    </row>
    <row r="61" spans="2:4" ht="14.5">
      <c r="B61" s="16" t="s">
        <v>1981</v>
      </c>
      <c r="C61" s="17" t="s">
        <v>2586</v>
      </c>
    </row>
    <row r="62" spans="2:4" ht="14.5">
      <c r="B62" s="43" t="s">
        <v>1982</v>
      </c>
      <c r="C62" s="45" t="s">
        <v>2586</v>
      </c>
    </row>
    <row r="64" spans="2:4" ht="14.5">
      <c r="B64" s="16" t="s">
        <v>1775</v>
      </c>
      <c r="C64" s="17"/>
      <c r="D64" s="16"/>
    </row>
    <row r="65" spans="2:7" ht="29">
      <c r="B65" s="19" t="s">
        <v>1776</v>
      </c>
      <c r="C65" s="18" t="s">
        <v>1777</v>
      </c>
      <c r="D65" s="19" t="s">
        <v>1778</v>
      </c>
    </row>
    <row r="66" spans="2:7" ht="14.5">
      <c r="B66" s="16" t="s">
        <v>1752</v>
      </c>
      <c r="C66" s="17" t="s">
        <v>1752</v>
      </c>
      <c r="D66" s="16" t="s">
        <v>1752</v>
      </c>
    </row>
    <row r="68" spans="2:7" ht="13">
      <c r="B68" s="20" t="s">
        <v>1779</v>
      </c>
      <c r="C68" s="21">
        <v>45961</v>
      </c>
      <c r="D68" s="22"/>
      <c r="E68" s="23"/>
      <c r="F68" s="24"/>
    </row>
    <row r="69" spans="2:7" ht="13">
      <c r="B69" s="20" t="s">
        <v>1780</v>
      </c>
      <c r="C69" s="25" t="s">
        <v>1781</v>
      </c>
      <c r="D69" s="20" t="s">
        <v>1782</v>
      </c>
      <c r="E69" s="26" t="s">
        <v>1783</v>
      </c>
      <c r="F69" s="27" t="s">
        <v>1784</v>
      </c>
      <c r="G69" s="14"/>
    </row>
    <row r="70" spans="2:7">
      <c r="B70" s="28" t="s">
        <v>1752</v>
      </c>
      <c r="C70" s="29" t="s">
        <v>1752</v>
      </c>
      <c r="D70" s="28" t="s">
        <v>1752</v>
      </c>
      <c r="E70" s="30" t="s">
        <v>1752</v>
      </c>
      <c r="F70" s="31" t="s">
        <v>1752</v>
      </c>
    </row>
    <row r="73" spans="2:7" ht="13">
      <c r="B73" s="2" t="s">
        <v>1785</v>
      </c>
    </row>
    <row r="74" spans="2:7" ht="13">
      <c r="B74" s="2"/>
    </row>
    <row r="75" spans="2:7" ht="13">
      <c r="B75" s="2" t="s">
        <v>1786</v>
      </c>
    </row>
    <row r="76" spans="2:7" ht="13">
      <c r="B76" s="20" t="s">
        <v>1787</v>
      </c>
      <c r="C76" s="25" t="s">
        <v>1788</v>
      </c>
      <c r="D76" s="2"/>
    </row>
    <row r="77" spans="2:7">
      <c r="B77" s="22" t="s">
        <v>1752</v>
      </c>
      <c r="C77" s="32" t="s">
        <v>1752</v>
      </c>
    </row>
    <row r="79" spans="2:7" ht="13">
      <c r="B79" s="20" t="s">
        <v>1789</v>
      </c>
      <c r="C79" s="25" t="s">
        <v>1788</v>
      </c>
    </row>
    <row r="80" spans="2:7">
      <c r="B80" s="22" t="s">
        <v>1752</v>
      </c>
      <c r="C80" s="32" t="s">
        <v>1752</v>
      </c>
    </row>
    <row r="82" spans="2:7" ht="13">
      <c r="B82" s="20" t="s">
        <v>1752</v>
      </c>
      <c r="C82" s="25" t="s">
        <v>1752</v>
      </c>
    </row>
    <row r="83" spans="2:7">
      <c r="B83" s="22" t="s">
        <v>1752</v>
      </c>
      <c r="C83" s="32" t="s">
        <v>1752</v>
      </c>
    </row>
    <row r="85" spans="2:7" ht="13">
      <c r="B85" s="26" t="s">
        <v>1790</v>
      </c>
      <c r="C85" s="25" t="s">
        <v>1791</v>
      </c>
    </row>
    <row r="86" spans="2:7">
      <c r="B86" s="23" t="s">
        <v>1752</v>
      </c>
      <c r="C86" s="32" t="s">
        <v>1752</v>
      </c>
    </row>
    <row r="88" spans="2:7" ht="13">
      <c r="B88" s="20" t="s">
        <v>1792</v>
      </c>
      <c r="C88" s="25" t="s">
        <v>1752</v>
      </c>
    </row>
    <row r="90" spans="2:7" ht="13">
      <c r="B90" s="20" t="s">
        <v>1793</v>
      </c>
      <c r="C90" s="21">
        <v>45961</v>
      </c>
      <c r="D90" s="22"/>
      <c r="E90" s="23"/>
      <c r="F90" s="24"/>
    </row>
    <row r="91" spans="2:7" ht="13">
      <c r="B91" s="20" t="s">
        <v>1780</v>
      </c>
      <c r="C91" s="25" t="s">
        <v>1781</v>
      </c>
      <c r="D91" s="20" t="s">
        <v>1782</v>
      </c>
      <c r="E91" s="26" t="s">
        <v>1783</v>
      </c>
      <c r="F91" s="27" t="s">
        <v>1784</v>
      </c>
      <c r="G91" s="14"/>
    </row>
    <row r="92" spans="2:7">
      <c r="B92" s="28" t="s">
        <v>1752</v>
      </c>
      <c r="C92" s="29" t="s">
        <v>1752</v>
      </c>
      <c r="D92" s="28" t="s">
        <v>1752</v>
      </c>
      <c r="E92" s="30" t="s">
        <v>1752</v>
      </c>
      <c r="F92" s="31" t="s">
        <v>1752</v>
      </c>
    </row>
    <row r="93" spans="2:7" ht="13">
      <c r="B93" s="2" t="s">
        <v>1785</v>
      </c>
    </row>
    <row r="94" spans="2:7" ht="13">
      <c r="B94" s="2"/>
    </row>
    <row r="95" spans="2:7" ht="13">
      <c r="B95" s="2" t="s">
        <v>1786</v>
      </c>
    </row>
    <row r="96" spans="2:7" ht="13">
      <c r="B96" s="20" t="s">
        <v>1787</v>
      </c>
      <c r="C96" s="25" t="s">
        <v>1788</v>
      </c>
      <c r="D96" s="2"/>
    </row>
    <row r="97" spans="2:3">
      <c r="B97" s="22" t="s">
        <v>1752</v>
      </c>
      <c r="C97" s="32" t="s">
        <v>1752</v>
      </c>
    </row>
    <row r="99" spans="2:3" ht="13">
      <c r="B99" s="20" t="s">
        <v>1789</v>
      </c>
      <c r="C99" s="25" t="s">
        <v>1788</v>
      </c>
    </row>
    <row r="100" spans="2:3">
      <c r="B100" s="22" t="s">
        <v>1752</v>
      </c>
      <c r="C100" s="32" t="s">
        <v>1752</v>
      </c>
    </row>
    <row r="102" spans="2:3" ht="13">
      <c r="B102" s="20" t="s">
        <v>1752</v>
      </c>
      <c r="C102" s="25" t="s">
        <v>1752</v>
      </c>
    </row>
    <row r="103" spans="2:3">
      <c r="B103" s="22" t="s">
        <v>1752</v>
      </c>
      <c r="C103" s="32" t="s">
        <v>1752</v>
      </c>
    </row>
    <row r="105" spans="2:3" ht="13">
      <c r="B105" s="26" t="s">
        <v>1790</v>
      </c>
      <c r="C105" s="25" t="s">
        <v>1791</v>
      </c>
    </row>
    <row r="106" spans="2:3">
      <c r="B106" s="23" t="s">
        <v>1752</v>
      </c>
      <c r="C106" s="32" t="s">
        <v>1752</v>
      </c>
    </row>
    <row r="108" spans="2:3" ht="13">
      <c r="B108" s="20" t="s">
        <v>1792</v>
      </c>
      <c r="C108" s="25" t="s">
        <v>1752</v>
      </c>
    </row>
    <row r="111" spans="2:3" ht="13">
      <c r="B111" s="2" t="s">
        <v>1794</v>
      </c>
    </row>
    <row r="113" spans="2:80" ht="13">
      <c r="B113" s="20" t="s">
        <v>1780</v>
      </c>
      <c r="C113" s="25" t="s">
        <v>1795</v>
      </c>
      <c r="D113" s="20" t="s">
        <v>1796</v>
      </c>
      <c r="E113" s="20" t="s">
        <v>1797</v>
      </c>
      <c r="F113" s="14"/>
    </row>
    <row r="114" spans="2:80">
      <c r="B114" s="22" t="s">
        <v>1752</v>
      </c>
      <c r="C114" s="32" t="s">
        <v>1752</v>
      </c>
      <c r="D114" s="22" t="s">
        <v>1752</v>
      </c>
      <c r="E114" s="22" t="s">
        <v>1752</v>
      </c>
    </row>
    <row r="117" spans="2:80" ht="13">
      <c r="B117" s="2" t="s">
        <v>1798</v>
      </c>
      <c r="C117" s="12" t="s">
        <v>1752</v>
      </c>
      <c r="D117" s="2"/>
      <c r="E117" s="2"/>
      <c r="F117" s="14"/>
      <c r="G117" s="14"/>
      <c r="H117" s="14"/>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row>
    <row r="119" spans="2:80" ht="13">
      <c r="B119" s="2" t="s">
        <v>1799</v>
      </c>
    </row>
    <row r="121" spans="2:80" ht="13">
      <c r="B121" s="20" t="s">
        <v>1800</v>
      </c>
      <c r="C121" s="25" t="s">
        <v>1788</v>
      </c>
      <c r="D121" s="2"/>
    </row>
    <row r="122" spans="2:80">
      <c r="B122" s="22" t="s">
        <v>1752</v>
      </c>
      <c r="C122" s="32" t="s">
        <v>1752</v>
      </c>
    </row>
    <row r="125" spans="2:80" ht="13">
      <c r="B125" s="20" t="s">
        <v>1801</v>
      </c>
      <c r="C125" s="25" t="s">
        <v>1802</v>
      </c>
      <c r="D125" s="2"/>
    </row>
    <row r="126" spans="2:80">
      <c r="B126" s="22" t="s">
        <v>1752</v>
      </c>
      <c r="C126" s="32" t="s">
        <v>1752</v>
      </c>
    </row>
    <row r="129" spans="2:80" ht="13">
      <c r="B129" s="2" t="s">
        <v>1803</v>
      </c>
    </row>
    <row r="132" spans="2:80" ht="13">
      <c r="B132" s="2" t="s">
        <v>1804</v>
      </c>
    </row>
    <row r="134" spans="2:80" ht="13">
      <c r="B134" s="20" t="s">
        <v>1780</v>
      </c>
      <c r="C134" s="25" t="s">
        <v>1805</v>
      </c>
      <c r="D134" s="20" t="s">
        <v>1795</v>
      </c>
      <c r="E134" s="20" t="s">
        <v>1796</v>
      </c>
      <c r="F134" s="27" t="s">
        <v>1797</v>
      </c>
      <c r="G134" s="14"/>
    </row>
    <row r="135" spans="2:80">
      <c r="B135" s="22" t="s">
        <v>1752</v>
      </c>
      <c r="C135" s="32" t="s">
        <v>1752</v>
      </c>
      <c r="D135" s="22" t="s">
        <v>1752</v>
      </c>
      <c r="E135" s="22" t="s">
        <v>1752</v>
      </c>
      <c r="F135" s="33" t="s">
        <v>1752</v>
      </c>
    </row>
    <row r="138" spans="2:80" ht="13">
      <c r="B138" s="2" t="s">
        <v>1798</v>
      </c>
      <c r="C138" s="12" t="s">
        <v>1752</v>
      </c>
      <c r="D138" s="2"/>
      <c r="E138" s="2"/>
      <c r="F138" s="14"/>
      <c r="G138" s="14"/>
      <c r="H138" s="14"/>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row>
    <row r="140" spans="2:80" ht="13">
      <c r="B140" s="2" t="s">
        <v>1799</v>
      </c>
    </row>
    <row r="142" spans="2:80" ht="13">
      <c r="B142" s="20" t="s">
        <v>1800</v>
      </c>
      <c r="C142" s="25" t="s">
        <v>1788</v>
      </c>
      <c r="D142" s="2"/>
    </row>
    <row r="143" spans="2:80">
      <c r="B143" s="22" t="s">
        <v>1752</v>
      </c>
      <c r="C143" s="32" t="s">
        <v>1752</v>
      </c>
    </row>
    <row r="146" spans="2:7" ht="13">
      <c r="B146" s="20" t="s">
        <v>1801</v>
      </c>
      <c r="C146" s="25" t="s">
        <v>1802</v>
      </c>
      <c r="D146" s="2"/>
    </row>
    <row r="147" spans="2:7">
      <c r="B147" s="22" t="s">
        <v>1752</v>
      </c>
      <c r="C147" s="32" t="s">
        <v>1752</v>
      </c>
    </row>
    <row r="150" spans="2:7" ht="13">
      <c r="B150" s="2" t="s">
        <v>1803</v>
      </c>
    </row>
    <row r="153" spans="2:7" ht="13">
      <c r="B153" s="2" t="s">
        <v>1806</v>
      </c>
    </row>
    <row r="154" spans="2:7" ht="13">
      <c r="B154" s="20" t="s">
        <v>1780</v>
      </c>
      <c r="C154" s="25" t="s">
        <v>1807</v>
      </c>
      <c r="D154" s="20" t="s">
        <v>1808</v>
      </c>
      <c r="E154" s="20" t="s">
        <v>1809</v>
      </c>
      <c r="F154" s="27" t="s">
        <v>1810</v>
      </c>
      <c r="G154" s="14"/>
    </row>
    <row r="155" spans="2:7">
      <c r="B155" s="22" t="s">
        <v>1752</v>
      </c>
      <c r="C155" s="32" t="s">
        <v>1752</v>
      </c>
      <c r="D155" s="22" t="s">
        <v>1752</v>
      </c>
      <c r="E155" s="22" t="s">
        <v>1752</v>
      </c>
      <c r="F155" s="33" t="s">
        <v>1752</v>
      </c>
    </row>
    <row r="156" spans="2:7">
      <c r="B156" s="1" t="s">
        <v>1811</v>
      </c>
    </row>
  </sheetData>
  <mergeCells count="3">
    <mergeCell ref="B1:E1"/>
    <mergeCell ref="C3:C7"/>
    <mergeCell ref="D3:D7"/>
  </mergeCells>
  <phoneticPr fontId="0" type="noConversion"/>
  <hyperlinks>
    <hyperlink ref="A1" location="Index!A1" display="Index" xr:uid="{96862360-4997-4AE2-8B8A-004DF875FCB1}"/>
  </hyperlinks>
  <pageMargins left="0.7" right="0.7" top="0.75" bottom="0.75" header="0.3" footer="0.3"/>
  <headerFooter alignWithMargins="0"/>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95B46-916A-4BB0-AB48-560A771A3948}">
  <sheetPr codeName="Sheet28"/>
  <dimension ref="A1:CB160"/>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bestFit="1" customWidth="1"/>
    <col min="6" max="6" width="29" style="4" bestFit="1" customWidth="1"/>
    <col min="7" max="7" width="18.1796875" style="4" bestFit="1" customWidth="1"/>
    <col min="8" max="8" width="9.1796875" style="4"/>
    <col min="9" max="16384" width="9.1796875" style="1"/>
  </cols>
  <sheetData>
    <row r="1" spans="1:9" ht="13">
      <c r="A1" s="3" t="s">
        <v>1578</v>
      </c>
      <c r="B1" s="226" t="s">
        <v>1669</v>
      </c>
      <c r="C1" s="226"/>
      <c r="D1" s="226"/>
      <c r="E1" s="226"/>
    </row>
    <row r="3" spans="1:9" ht="14.5">
      <c r="B3" s="5" t="s">
        <v>1669</v>
      </c>
      <c r="C3" s="227"/>
      <c r="D3" s="233"/>
    </row>
    <row r="4" spans="1:9" ht="14.5">
      <c r="B4" s="48" t="s">
        <v>1298</v>
      </c>
      <c r="C4" s="227"/>
      <c r="D4" s="233"/>
    </row>
    <row r="5" spans="1:9" ht="14.5">
      <c r="B5" s="7" t="s">
        <v>1720</v>
      </c>
      <c r="C5" s="227"/>
      <c r="D5" s="233"/>
    </row>
    <row r="6" spans="1:9" ht="14.5">
      <c r="B6" s="16" t="s">
        <v>2305</v>
      </c>
      <c r="C6" s="227"/>
      <c r="D6" s="233"/>
    </row>
    <row r="7" spans="1:9" ht="14.5">
      <c r="B7" s="16" t="s">
        <v>1299</v>
      </c>
      <c r="C7" s="227"/>
      <c r="D7" s="233"/>
    </row>
    <row r="8" spans="1:9" ht="29">
      <c r="B8" s="7" t="s">
        <v>1723</v>
      </c>
      <c r="C8" s="36" t="s">
        <v>1724</v>
      </c>
      <c r="D8" s="36" t="s">
        <v>1725</v>
      </c>
    </row>
    <row r="10" spans="1:9">
      <c r="B10" s="1" t="s">
        <v>1738</v>
      </c>
    </row>
    <row r="12" spans="1:9" ht="13">
      <c r="B12" s="10" t="s">
        <v>1726</v>
      </c>
      <c r="C12" s="11" t="s">
        <v>1727</v>
      </c>
      <c r="D12" s="10" t="s">
        <v>1728</v>
      </c>
      <c r="E12" s="10" t="s">
        <v>1729</v>
      </c>
      <c r="F12" s="13" t="s">
        <v>1739</v>
      </c>
      <c r="G12" s="13" t="s">
        <v>1740</v>
      </c>
      <c r="H12" s="13" t="s">
        <v>1741</v>
      </c>
      <c r="I12" s="2" t="s">
        <v>1742</v>
      </c>
    </row>
    <row r="13" spans="1:9" ht="13">
      <c r="B13" s="2" t="s">
        <v>1743</v>
      </c>
    </row>
    <row r="14" spans="1:9" ht="13">
      <c r="B14" s="2" t="s">
        <v>1731</v>
      </c>
    </row>
    <row r="15" spans="1:9">
      <c r="B15" s="1" t="s">
        <v>3267</v>
      </c>
      <c r="C15" s="9" t="s">
        <v>1732</v>
      </c>
      <c r="D15" s="1" t="s">
        <v>2006</v>
      </c>
      <c r="E15" s="1" t="s">
        <v>2379</v>
      </c>
      <c r="F15" s="4">
        <v>68869</v>
      </c>
      <c r="G15" s="4">
        <v>2401.6</v>
      </c>
      <c r="H15" s="4">
        <v>24.49</v>
      </c>
    </row>
    <row r="16" spans="1:9">
      <c r="B16" s="1" t="s">
        <v>3268</v>
      </c>
      <c r="C16" s="9" t="s">
        <v>1732</v>
      </c>
      <c r="D16" s="1" t="s">
        <v>2006</v>
      </c>
      <c r="E16" s="1" t="s">
        <v>2380</v>
      </c>
      <c r="F16" s="4">
        <v>10197</v>
      </c>
      <c r="G16" s="4">
        <v>1650.49</v>
      </c>
      <c r="H16" s="4">
        <v>16.829999999999998</v>
      </c>
    </row>
    <row r="17" spans="2:8">
      <c r="B17" s="1" t="s">
        <v>3122</v>
      </c>
      <c r="C17" s="9" t="s">
        <v>1732</v>
      </c>
      <c r="D17" s="1" t="s">
        <v>2006</v>
      </c>
      <c r="E17" s="1" t="s">
        <v>2044</v>
      </c>
      <c r="F17" s="4">
        <v>8613</v>
      </c>
      <c r="G17" s="4">
        <v>765.91</v>
      </c>
      <c r="H17" s="4">
        <v>7.81</v>
      </c>
    </row>
    <row r="18" spans="2:8">
      <c r="B18" s="1" t="s">
        <v>3271</v>
      </c>
      <c r="C18" s="9" t="s">
        <v>1732</v>
      </c>
      <c r="D18" s="1" t="s">
        <v>2006</v>
      </c>
      <c r="E18" s="1" t="s">
        <v>2383</v>
      </c>
      <c r="F18" s="4">
        <v>10693</v>
      </c>
      <c r="G18" s="4">
        <v>749.26</v>
      </c>
      <c r="H18" s="4">
        <v>7.64</v>
      </c>
    </row>
    <row r="19" spans="2:8">
      <c r="B19" s="1" t="s">
        <v>3272</v>
      </c>
      <c r="C19" s="9" t="s">
        <v>1732</v>
      </c>
      <c r="D19" s="1" t="s">
        <v>2006</v>
      </c>
      <c r="E19" s="1" t="s">
        <v>2384</v>
      </c>
      <c r="F19" s="4">
        <v>162324</v>
      </c>
      <c r="G19" s="4">
        <v>665.53</v>
      </c>
      <c r="H19" s="4">
        <v>6.79</v>
      </c>
    </row>
    <row r="20" spans="2:8">
      <c r="B20" s="1" t="s">
        <v>3313</v>
      </c>
      <c r="C20" s="9" t="s">
        <v>1732</v>
      </c>
      <c r="D20" s="1" t="s">
        <v>2006</v>
      </c>
      <c r="E20" s="1" t="s">
        <v>1000</v>
      </c>
      <c r="F20" s="4">
        <v>18240</v>
      </c>
      <c r="G20" s="4">
        <v>639.99</v>
      </c>
      <c r="H20" s="4">
        <v>6.53</v>
      </c>
    </row>
    <row r="21" spans="2:8">
      <c r="B21" s="1" t="s">
        <v>2783</v>
      </c>
      <c r="C21" s="9" t="s">
        <v>1732</v>
      </c>
      <c r="D21" s="1" t="s">
        <v>2006</v>
      </c>
      <c r="E21" s="1" t="s">
        <v>2007</v>
      </c>
      <c r="F21" s="4">
        <v>10087</v>
      </c>
      <c r="G21" s="4">
        <v>559.22</v>
      </c>
      <c r="H21" s="4">
        <v>5.7</v>
      </c>
    </row>
    <row r="22" spans="2:8">
      <c r="B22" s="1" t="s">
        <v>3278</v>
      </c>
      <c r="C22" s="9" t="s">
        <v>1732</v>
      </c>
      <c r="D22" s="1" t="s">
        <v>2312</v>
      </c>
      <c r="E22" s="1" t="s">
        <v>4110</v>
      </c>
      <c r="F22" s="4">
        <v>163311</v>
      </c>
      <c r="G22" s="4">
        <v>433.26</v>
      </c>
      <c r="H22" s="4">
        <v>4.42</v>
      </c>
    </row>
    <row r="23" spans="2:8">
      <c r="B23" s="1" t="s">
        <v>3337</v>
      </c>
      <c r="C23" s="9" t="s">
        <v>1732</v>
      </c>
      <c r="D23" s="1" t="s">
        <v>2024</v>
      </c>
      <c r="E23" s="1" t="s">
        <v>1055</v>
      </c>
      <c r="F23" s="4">
        <v>345038</v>
      </c>
      <c r="G23" s="4">
        <v>363.64</v>
      </c>
      <c r="H23" s="4">
        <v>3.71</v>
      </c>
    </row>
    <row r="24" spans="2:8">
      <c r="B24" s="1" t="s">
        <v>3222</v>
      </c>
      <c r="C24" s="9" t="s">
        <v>1732</v>
      </c>
      <c r="D24" s="1" t="s">
        <v>2312</v>
      </c>
      <c r="E24" s="1" t="s">
        <v>2313</v>
      </c>
      <c r="F24" s="4">
        <v>222343</v>
      </c>
      <c r="G24" s="4">
        <v>314.68</v>
      </c>
      <c r="H24" s="4">
        <v>3.21</v>
      </c>
    </row>
    <row r="25" spans="2:8">
      <c r="B25" s="1" t="s">
        <v>3225</v>
      </c>
      <c r="C25" s="9" t="s">
        <v>1732</v>
      </c>
      <c r="D25" s="1" t="s">
        <v>2024</v>
      </c>
      <c r="E25" s="1" t="s">
        <v>2316</v>
      </c>
      <c r="F25" s="4">
        <v>20719</v>
      </c>
      <c r="G25" s="4">
        <v>274.45999999999998</v>
      </c>
      <c r="H25" s="4">
        <v>2.8</v>
      </c>
    </row>
    <row r="26" spans="2:8">
      <c r="B26" s="1" t="s">
        <v>3228</v>
      </c>
      <c r="C26" s="9" t="s">
        <v>1732</v>
      </c>
      <c r="D26" s="1" t="s">
        <v>2024</v>
      </c>
      <c r="E26" s="1" t="s">
        <v>2321</v>
      </c>
      <c r="F26" s="4">
        <v>8297</v>
      </c>
      <c r="G26" s="4">
        <v>250.82</v>
      </c>
      <c r="H26" s="4">
        <v>2.56</v>
      </c>
    </row>
    <row r="27" spans="2:8">
      <c r="B27" s="1" t="s">
        <v>3312</v>
      </c>
      <c r="C27" s="9" t="s">
        <v>1732</v>
      </c>
      <c r="D27" s="1" t="s">
        <v>2024</v>
      </c>
      <c r="E27" s="1" t="s">
        <v>999</v>
      </c>
      <c r="F27" s="4">
        <v>673</v>
      </c>
      <c r="G27" s="4">
        <v>250.66</v>
      </c>
      <c r="H27" s="4">
        <v>2.56</v>
      </c>
    </row>
    <row r="28" spans="2:8">
      <c r="B28" s="1" t="s">
        <v>3235</v>
      </c>
      <c r="C28" s="9" t="s">
        <v>1732</v>
      </c>
      <c r="D28" s="1" t="s">
        <v>2024</v>
      </c>
      <c r="E28" s="1" t="s">
        <v>2330</v>
      </c>
      <c r="F28" s="4">
        <v>13953</v>
      </c>
      <c r="G28" s="4">
        <v>172.35</v>
      </c>
      <c r="H28" s="4">
        <v>1.76</v>
      </c>
    </row>
    <row r="29" spans="2:8">
      <c r="B29" s="1" t="s">
        <v>3237</v>
      </c>
      <c r="C29" s="9" t="s">
        <v>1732</v>
      </c>
      <c r="D29" s="1" t="s">
        <v>2024</v>
      </c>
      <c r="E29" s="1" t="s">
        <v>2332</v>
      </c>
      <c r="F29" s="4">
        <v>34830</v>
      </c>
      <c r="G29" s="4">
        <v>164.66</v>
      </c>
      <c r="H29" s="4">
        <v>1.68</v>
      </c>
    </row>
    <row r="30" spans="2:8">
      <c r="B30" s="1" t="s">
        <v>2764</v>
      </c>
      <c r="C30" s="9" t="s">
        <v>1732</v>
      </c>
      <c r="D30" s="1" t="s">
        <v>2024</v>
      </c>
      <c r="E30" s="1" t="s">
        <v>2191</v>
      </c>
      <c r="F30" s="4">
        <v>35368</v>
      </c>
      <c r="G30" s="4">
        <v>135.07</v>
      </c>
      <c r="H30" s="4">
        <v>1.38</v>
      </c>
    </row>
    <row r="31" spans="2:8" ht="13">
      <c r="B31" s="2" t="s">
        <v>1744</v>
      </c>
      <c r="G31" s="14">
        <f>SUM(G15:G30)</f>
        <v>9791.5999999999985</v>
      </c>
      <c r="H31" s="14">
        <f>SUM(H15:H30)</f>
        <v>99.86999999999999</v>
      </c>
    </row>
    <row r="32" spans="2:8" ht="13">
      <c r="B32" s="2" t="s">
        <v>3063</v>
      </c>
    </row>
    <row r="33" spans="2:8">
      <c r="B33" s="1" t="s">
        <v>3437</v>
      </c>
      <c r="C33" s="9" t="s">
        <v>1732</v>
      </c>
      <c r="D33" s="1" t="s">
        <v>2006</v>
      </c>
      <c r="F33" s="4">
        <v>69392</v>
      </c>
      <c r="G33" s="4">
        <v>7</v>
      </c>
      <c r="H33" s="4">
        <v>7.0000000000000007E-2</v>
      </c>
    </row>
    <row r="34" spans="2:8" ht="13">
      <c r="B34" s="2" t="s">
        <v>3064</v>
      </c>
      <c r="C34" s="12"/>
      <c r="D34" s="2"/>
      <c r="E34" s="2"/>
      <c r="F34" s="14"/>
      <c r="G34" s="14">
        <f>G33</f>
        <v>7</v>
      </c>
      <c r="H34" s="14">
        <f>H33</f>
        <v>7.0000000000000007E-2</v>
      </c>
    </row>
    <row r="35" spans="2:8" ht="13">
      <c r="B35" s="2" t="s">
        <v>1736</v>
      </c>
      <c r="C35" s="12"/>
      <c r="D35" s="2"/>
      <c r="E35" s="2"/>
      <c r="F35" s="14"/>
      <c r="G35" s="14">
        <v>13.24</v>
      </c>
      <c r="H35" s="14">
        <v>0.14000000000000001</v>
      </c>
    </row>
    <row r="36" spans="2:8" ht="13">
      <c r="B36" s="2" t="s">
        <v>1737</v>
      </c>
      <c r="C36" s="12"/>
      <c r="D36" s="2"/>
      <c r="E36" s="2"/>
      <c r="F36" s="14"/>
      <c r="G36" s="14">
        <v>9811.84</v>
      </c>
      <c r="H36" s="14">
        <v>100.08</v>
      </c>
    </row>
    <row r="37" spans="2:8" ht="13">
      <c r="B37" s="2" t="s">
        <v>1745</v>
      </c>
      <c r="C37" s="12"/>
      <c r="D37" s="2"/>
      <c r="E37" s="2"/>
      <c r="F37" s="14"/>
      <c r="G37" s="14">
        <v>-4.367531399999498</v>
      </c>
      <c r="H37" s="14">
        <v>-7.9999999999998295E-2</v>
      </c>
    </row>
    <row r="38" spans="2:8" ht="13">
      <c r="B38" s="2" t="s">
        <v>1746</v>
      </c>
      <c r="C38" s="12"/>
      <c r="D38" s="2"/>
      <c r="E38" s="2"/>
      <c r="F38" s="14"/>
      <c r="G38" s="14">
        <v>9807.4724686000009</v>
      </c>
      <c r="H38" s="14">
        <v>100</v>
      </c>
    </row>
    <row r="39" spans="2:8">
      <c r="B39" s="1" t="s">
        <v>1747</v>
      </c>
    </row>
    <row r="40" spans="2:8" ht="13">
      <c r="B40" s="2" t="s">
        <v>1748</v>
      </c>
    </row>
    <row r="41" spans="2:8" ht="13">
      <c r="B41" s="2" t="s">
        <v>1749</v>
      </c>
      <c r="C41" s="9" t="s">
        <v>1750</v>
      </c>
    </row>
    <row r="42" spans="2:8" ht="13">
      <c r="B42" s="2" t="s">
        <v>1753</v>
      </c>
      <c r="C42" s="9" t="s">
        <v>1752</v>
      </c>
    </row>
    <row r="43" spans="2:8" ht="13">
      <c r="B43" s="2" t="s">
        <v>1754</v>
      </c>
      <c r="C43" s="9" t="s">
        <v>1752</v>
      </c>
    </row>
    <row r="44" spans="2:8" ht="13">
      <c r="B44" s="2" t="s">
        <v>1755</v>
      </c>
      <c r="C44" s="9" t="s">
        <v>1756</v>
      </c>
    </row>
    <row r="45" spans="2:8" ht="13">
      <c r="B45" s="2" t="s">
        <v>1300</v>
      </c>
      <c r="C45" s="12"/>
    </row>
    <row r="46" spans="2:8" ht="13">
      <c r="B46" s="2" t="s">
        <v>1301</v>
      </c>
      <c r="C46" s="12"/>
    </row>
    <row r="47" spans="2:8" ht="13">
      <c r="B47" s="2" t="s">
        <v>1302</v>
      </c>
      <c r="C47" s="12"/>
    </row>
    <row r="48" spans="2:8" ht="13">
      <c r="B48" s="2" t="s">
        <v>1303</v>
      </c>
      <c r="C48" s="12"/>
    </row>
    <row r="49" spans="2:3" ht="13">
      <c r="B49" s="2" t="s">
        <v>1304</v>
      </c>
      <c r="C49" s="12"/>
    </row>
    <row r="50" spans="2:3" ht="13">
      <c r="B50" s="2" t="s">
        <v>1305</v>
      </c>
      <c r="C50" s="12"/>
    </row>
    <row r="51" spans="2:3" ht="13">
      <c r="B51" s="2" t="s">
        <v>1306</v>
      </c>
      <c r="C51" s="12"/>
    </row>
    <row r="52" spans="2:3" ht="13">
      <c r="B52" s="2" t="s">
        <v>1307</v>
      </c>
      <c r="C52" s="12"/>
    </row>
    <row r="53" spans="2:3" ht="13">
      <c r="B53" s="2" t="s">
        <v>2376</v>
      </c>
      <c r="C53" s="12"/>
    </row>
    <row r="54" spans="2:3">
      <c r="B54" s="1" t="s">
        <v>1766</v>
      </c>
    </row>
    <row r="55" spans="2:3">
      <c r="B55" s="1" t="s">
        <v>1974</v>
      </c>
    </row>
    <row r="58" spans="2:3" ht="14.5">
      <c r="B58" s="43" t="s">
        <v>4109</v>
      </c>
      <c r="C58" s="45"/>
    </row>
    <row r="59" spans="2:3" ht="14.5">
      <c r="B59" s="43" t="s">
        <v>4108</v>
      </c>
      <c r="C59" s="46" t="s">
        <v>1975</v>
      </c>
    </row>
    <row r="60" spans="2:3" ht="14.5">
      <c r="B60" s="16" t="s">
        <v>1976</v>
      </c>
      <c r="C60" s="17" t="s">
        <v>2586</v>
      </c>
    </row>
    <row r="61" spans="2:3" ht="14.5">
      <c r="B61" s="16" t="s">
        <v>1977</v>
      </c>
      <c r="C61" s="17" t="s">
        <v>2586</v>
      </c>
    </row>
    <row r="62" spans="2:3" ht="14.5">
      <c r="B62" s="16" t="s">
        <v>1978</v>
      </c>
      <c r="C62" s="17" t="s">
        <v>2586</v>
      </c>
    </row>
    <row r="63" spans="2:3" ht="14.5">
      <c r="B63" s="16" t="s">
        <v>1979</v>
      </c>
      <c r="C63" s="17" t="s">
        <v>2586</v>
      </c>
    </row>
    <row r="64" spans="2:3" ht="14.5">
      <c r="B64" s="16" t="s">
        <v>1980</v>
      </c>
      <c r="C64" s="17" t="s">
        <v>2586</v>
      </c>
    </row>
    <row r="65" spans="2:7" ht="14.5">
      <c r="B65" s="16" t="s">
        <v>1981</v>
      </c>
      <c r="C65" s="17" t="s">
        <v>2586</v>
      </c>
    </row>
    <row r="66" spans="2:7" ht="14.5">
      <c r="B66" s="43" t="s">
        <v>1982</v>
      </c>
      <c r="C66" s="45" t="s">
        <v>2586</v>
      </c>
    </row>
    <row r="68" spans="2:7" ht="14.5">
      <c r="B68" s="16" t="s">
        <v>1775</v>
      </c>
      <c r="C68" s="17"/>
      <c r="D68" s="16"/>
    </row>
    <row r="69" spans="2:7" ht="29">
      <c r="B69" s="19" t="s">
        <v>1776</v>
      </c>
      <c r="C69" s="18" t="s">
        <v>1777</v>
      </c>
      <c r="D69" s="19" t="s">
        <v>1778</v>
      </c>
    </row>
    <row r="70" spans="2:7" ht="14.5">
      <c r="B70" s="16" t="s">
        <v>1752</v>
      </c>
      <c r="C70" s="17" t="s">
        <v>1752</v>
      </c>
      <c r="D70" s="16" t="s">
        <v>1752</v>
      </c>
    </row>
    <row r="72" spans="2:7" ht="13">
      <c r="B72" s="20" t="s">
        <v>1779</v>
      </c>
      <c r="C72" s="21">
        <v>45961</v>
      </c>
      <c r="D72" s="22"/>
      <c r="E72" s="23"/>
      <c r="F72" s="24"/>
    </row>
    <row r="73" spans="2:7" ht="13">
      <c r="B73" s="20" t="s">
        <v>1780</v>
      </c>
      <c r="C73" s="25" t="s">
        <v>1781</v>
      </c>
      <c r="D73" s="20" t="s">
        <v>1782</v>
      </c>
      <c r="E73" s="26" t="s">
        <v>1783</v>
      </c>
      <c r="F73" s="27" t="s">
        <v>1784</v>
      </c>
      <c r="G73" s="14"/>
    </row>
    <row r="74" spans="2:7">
      <c r="B74" s="28" t="s">
        <v>1752</v>
      </c>
      <c r="C74" s="29" t="s">
        <v>1752</v>
      </c>
      <c r="D74" s="28" t="s">
        <v>1752</v>
      </c>
      <c r="E74" s="30" t="s">
        <v>1752</v>
      </c>
      <c r="F74" s="31" t="s">
        <v>1752</v>
      </c>
    </row>
    <row r="77" spans="2:7" ht="13">
      <c r="B77" s="2" t="s">
        <v>1785</v>
      </c>
    </row>
    <row r="78" spans="2:7" ht="13">
      <c r="B78" s="2"/>
    </row>
    <row r="79" spans="2:7" ht="13">
      <c r="B79" s="2" t="s">
        <v>1786</v>
      </c>
    </row>
    <row r="80" spans="2:7" ht="13">
      <c r="B80" s="20" t="s">
        <v>1787</v>
      </c>
      <c r="C80" s="25" t="s">
        <v>1788</v>
      </c>
      <c r="D80" s="2"/>
    </row>
    <row r="81" spans="2:7">
      <c r="B81" s="22" t="s">
        <v>1752</v>
      </c>
      <c r="C81" s="32" t="s">
        <v>1752</v>
      </c>
    </row>
    <row r="83" spans="2:7" ht="13">
      <c r="B83" s="20" t="s">
        <v>1789</v>
      </c>
      <c r="C83" s="25" t="s">
        <v>1788</v>
      </c>
    </row>
    <row r="84" spans="2:7">
      <c r="B84" s="22" t="s">
        <v>1752</v>
      </c>
      <c r="C84" s="32" t="s">
        <v>1752</v>
      </c>
    </row>
    <row r="86" spans="2:7" ht="13">
      <c r="B86" s="20" t="s">
        <v>1752</v>
      </c>
      <c r="C86" s="25" t="s">
        <v>1752</v>
      </c>
    </row>
    <row r="87" spans="2:7">
      <c r="B87" s="22" t="s">
        <v>1752</v>
      </c>
      <c r="C87" s="32" t="s">
        <v>1752</v>
      </c>
    </row>
    <row r="89" spans="2:7" ht="13">
      <c r="B89" s="26" t="s">
        <v>1790</v>
      </c>
      <c r="C89" s="25" t="s">
        <v>1791</v>
      </c>
    </row>
    <row r="90" spans="2:7">
      <c r="B90" s="23" t="s">
        <v>1752</v>
      </c>
      <c r="C90" s="32" t="s">
        <v>1752</v>
      </c>
    </row>
    <row r="92" spans="2:7" ht="13">
      <c r="B92" s="20" t="s">
        <v>1792</v>
      </c>
      <c r="C92" s="25" t="s">
        <v>1752</v>
      </c>
    </row>
    <row r="94" spans="2:7" ht="13">
      <c r="B94" s="20" t="s">
        <v>1793</v>
      </c>
      <c r="C94" s="21">
        <v>45961</v>
      </c>
      <c r="D94" s="22"/>
      <c r="E94" s="23"/>
      <c r="F94" s="24"/>
    </row>
    <row r="95" spans="2:7" ht="13">
      <c r="B95" s="20" t="s">
        <v>1780</v>
      </c>
      <c r="C95" s="25" t="s">
        <v>1781</v>
      </c>
      <c r="D95" s="20" t="s">
        <v>1782</v>
      </c>
      <c r="E95" s="26" t="s">
        <v>1783</v>
      </c>
      <c r="F95" s="27" t="s">
        <v>1784</v>
      </c>
      <c r="G95" s="14"/>
    </row>
    <row r="96" spans="2:7">
      <c r="B96" s="28" t="s">
        <v>1752</v>
      </c>
      <c r="C96" s="29" t="s">
        <v>1752</v>
      </c>
      <c r="D96" s="28" t="s">
        <v>1752</v>
      </c>
      <c r="E96" s="30" t="s">
        <v>1752</v>
      </c>
      <c r="F96" s="31" t="s">
        <v>1752</v>
      </c>
    </row>
    <row r="97" spans="2:4" ht="13">
      <c r="B97" s="2" t="s">
        <v>1785</v>
      </c>
    </row>
    <row r="98" spans="2:4" ht="13">
      <c r="B98" s="2"/>
    </row>
    <row r="99" spans="2:4" ht="13">
      <c r="B99" s="2" t="s">
        <v>1786</v>
      </c>
    </row>
    <row r="100" spans="2:4" ht="13">
      <c r="B100" s="20" t="s">
        <v>1787</v>
      </c>
      <c r="C100" s="25" t="s">
        <v>1788</v>
      </c>
      <c r="D100" s="2"/>
    </row>
    <row r="101" spans="2:4">
      <c r="B101" s="22" t="s">
        <v>1752</v>
      </c>
      <c r="C101" s="32" t="s">
        <v>1752</v>
      </c>
    </row>
    <row r="103" spans="2:4" ht="13">
      <c r="B103" s="20" t="s">
        <v>1789</v>
      </c>
      <c r="C103" s="25" t="s">
        <v>1788</v>
      </c>
    </row>
    <row r="104" spans="2:4">
      <c r="B104" s="22" t="s">
        <v>1752</v>
      </c>
      <c r="C104" s="32" t="s">
        <v>1752</v>
      </c>
    </row>
    <row r="106" spans="2:4" ht="13">
      <c r="B106" s="20" t="s">
        <v>1752</v>
      </c>
      <c r="C106" s="25" t="s">
        <v>1752</v>
      </c>
    </row>
    <row r="107" spans="2:4">
      <c r="B107" s="22" t="s">
        <v>1752</v>
      </c>
      <c r="C107" s="32" t="s">
        <v>1752</v>
      </c>
    </row>
    <row r="109" spans="2:4" ht="13">
      <c r="B109" s="26" t="s">
        <v>1790</v>
      </c>
      <c r="C109" s="25" t="s">
        <v>1791</v>
      </c>
    </row>
    <row r="110" spans="2:4">
      <c r="B110" s="23" t="s">
        <v>1752</v>
      </c>
      <c r="C110" s="32" t="s">
        <v>1752</v>
      </c>
    </row>
    <row r="112" spans="2:4" ht="13">
      <c r="B112" s="20" t="s">
        <v>1792</v>
      </c>
      <c r="C112" s="25" t="s">
        <v>1752</v>
      </c>
    </row>
    <row r="115" spans="2:80" ht="13">
      <c r="B115" s="2" t="s">
        <v>1794</v>
      </c>
    </row>
    <row r="117" spans="2:80" ht="13">
      <c r="B117" s="20" t="s">
        <v>1780</v>
      </c>
      <c r="C117" s="25" t="s">
        <v>1795</v>
      </c>
      <c r="D117" s="20" t="s">
        <v>1796</v>
      </c>
      <c r="E117" s="20" t="s">
        <v>1797</v>
      </c>
      <c r="F117" s="14"/>
    </row>
    <row r="118" spans="2:80">
      <c r="B118" s="22" t="s">
        <v>1752</v>
      </c>
      <c r="C118" s="32" t="s">
        <v>1752</v>
      </c>
      <c r="D118" s="22" t="s">
        <v>1752</v>
      </c>
      <c r="E118" s="22" t="s">
        <v>1752</v>
      </c>
    </row>
    <row r="121" spans="2:80" ht="13">
      <c r="B121" s="2" t="s">
        <v>1798</v>
      </c>
      <c r="C121" s="12" t="s">
        <v>1752</v>
      </c>
      <c r="D121" s="2"/>
      <c r="E121" s="2"/>
      <c r="F121" s="14"/>
      <c r="G121" s="14"/>
      <c r="H121" s="14"/>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row>
    <row r="123" spans="2:80" ht="13">
      <c r="B123" s="2" t="s">
        <v>1799</v>
      </c>
    </row>
    <row r="125" spans="2:80" ht="13">
      <c r="B125" s="20" t="s">
        <v>1800</v>
      </c>
      <c r="C125" s="25" t="s">
        <v>1788</v>
      </c>
      <c r="D125" s="2"/>
    </row>
    <row r="126" spans="2:80">
      <c r="B126" s="22" t="s">
        <v>1752</v>
      </c>
      <c r="C126" s="32" t="s">
        <v>1752</v>
      </c>
    </row>
    <row r="129" spans="2:80" ht="13">
      <c r="B129" s="20" t="s">
        <v>1801</v>
      </c>
      <c r="C129" s="25" t="s">
        <v>1802</v>
      </c>
      <c r="D129" s="2"/>
    </row>
    <row r="130" spans="2:80">
      <c r="B130" s="22" t="s">
        <v>1752</v>
      </c>
      <c r="C130" s="32" t="s">
        <v>1752</v>
      </c>
    </row>
    <row r="133" spans="2:80" ht="13">
      <c r="B133" s="2" t="s">
        <v>1803</v>
      </c>
    </row>
    <row r="136" spans="2:80" ht="13">
      <c r="B136" s="2" t="s">
        <v>1804</v>
      </c>
    </row>
    <row r="138" spans="2:80" ht="13">
      <c r="B138" s="20" t="s">
        <v>1780</v>
      </c>
      <c r="C138" s="25" t="s">
        <v>1805</v>
      </c>
      <c r="D138" s="20" t="s">
        <v>1795</v>
      </c>
      <c r="E138" s="20" t="s">
        <v>1796</v>
      </c>
      <c r="F138" s="27" t="s">
        <v>1797</v>
      </c>
      <c r="G138" s="14"/>
    </row>
    <row r="139" spans="2:80">
      <c r="B139" s="22" t="s">
        <v>1752</v>
      </c>
      <c r="C139" s="32" t="s">
        <v>1752</v>
      </c>
      <c r="D139" s="22" t="s">
        <v>1752</v>
      </c>
      <c r="E139" s="22" t="s">
        <v>1752</v>
      </c>
      <c r="F139" s="33" t="s">
        <v>1752</v>
      </c>
    </row>
    <row r="142" spans="2:80" ht="13">
      <c r="B142" s="2" t="s">
        <v>1798</v>
      </c>
      <c r="C142" s="12" t="s">
        <v>1752</v>
      </c>
      <c r="D142" s="2"/>
      <c r="E142" s="2"/>
      <c r="F142" s="14"/>
      <c r="G142" s="14"/>
      <c r="H142" s="14"/>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row>
    <row r="144" spans="2:80" ht="13">
      <c r="B144" s="2" t="s">
        <v>1799</v>
      </c>
    </row>
    <row r="146" spans="2:7" ht="13">
      <c r="B146" s="20" t="s">
        <v>1800</v>
      </c>
      <c r="C146" s="25" t="s">
        <v>1788</v>
      </c>
      <c r="D146" s="2"/>
    </row>
    <row r="147" spans="2:7">
      <c r="B147" s="22" t="s">
        <v>1752</v>
      </c>
      <c r="C147" s="32" t="s">
        <v>1752</v>
      </c>
    </row>
    <row r="150" spans="2:7" ht="13">
      <c r="B150" s="20" t="s">
        <v>1801</v>
      </c>
      <c r="C150" s="25" t="s">
        <v>1802</v>
      </c>
      <c r="D150" s="2"/>
    </row>
    <row r="151" spans="2:7">
      <c r="B151" s="22" t="s">
        <v>1752</v>
      </c>
      <c r="C151" s="32" t="s">
        <v>1752</v>
      </c>
    </row>
    <row r="154" spans="2:7" ht="13">
      <c r="B154" s="2" t="s">
        <v>1803</v>
      </c>
    </row>
    <row r="157" spans="2:7" ht="13">
      <c r="B157" s="2" t="s">
        <v>1806</v>
      </c>
    </row>
    <row r="158" spans="2:7" ht="13">
      <c r="B158" s="20" t="s">
        <v>1780</v>
      </c>
      <c r="C158" s="25" t="s">
        <v>1807</v>
      </c>
      <c r="D158" s="20" t="s">
        <v>1808</v>
      </c>
      <c r="E158" s="20" t="s">
        <v>1809</v>
      </c>
      <c r="F158" s="27" t="s">
        <v>1810</v>
      </c>
      <c r="G158" s="14"/>
    </row>
    <row r="159" spans="2:7">
      <c r="B159" s="22" t="s">
        <v>1752</v>
      </c>
      <c r="C159" s="32" t="s">
        <v>1752</v>
      </c>
      <c r="D159" s="22" t="s">
        <v>1752</v>
      </c>
      <c r="E159" s="22" t="s">
        <v>1752</v>
      </c>
      <c r="F159" s="33" t="s">
        <v>1752</v>
      </c>
    </row>
    <row r="160" spans="2:7">
      <c r="B160" s="1" t="s">
        <v>1811</v>
      </c>
    </row>
  </sheetData>
  <mergeCells count="3">
    <mergeCell ref="B1:E1"/>
    <mergeCell ref="C3:C7"/>
    <mergeCell ref="D3:D7"/>
  </mergeCells>
  <phoneticPr fontId="0" type="noConversion"/>
  <hyperlinks>
    <hyperlink ref="A1" location="Index!A1" display="Index" xr:uid="{956D7DAA-EC37-48B5-B27F-4A574812D9F5}"/>
  </hyperlinks>
  <pageMargins left="0.7" right="0.7" top="0.75" bottom="0.75" header="0.3" footer="0.3"/>
  <headerFooter alignWithMargins="0"/>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B2B3E-C0E2-4648-8938-A74431DFB12C}">
  <sheetPr codeName="Sheet29"/>
  <dimension ref="A1:CB189"/>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bestFit="1" customWidth="1"/>
    <col min="6" max="6" width="29" style="4" bestFit="1" customWidth="1"/>
    <col min="7" max="7" width="18.1796875" style="4" bestFit="1" customWidth="1"/>
    <col min="8" max="8" width="9.1796875" style="4" bestFit="1"/>
    <col min="9" max="16384" width="9.1796875" style="1"/>
  </cols>
  <sheetData>
    <row r="1" spans="1:9" ht="13">
      <c r="A1" s="3" t="s">
        <v>1578</v>
      </c>
      <c r="B1" s="226" t="s">
        <v>1667</v>
      </c>
      <c r="C1" s="226"/>
      <c r="D1" s="226"/>
      <c r="E1" s="226"/>
    </row>
    <row r="3" spans="1:9" ht="14.5">
      <c r="B3" s="5" t="s">
        <v>1309</v>
      </c>
      <c r="C3" s="227"/>
      <c r="D3" s="228"/>
      <c r="E3" s="6"/>
    </row>
    <row r="4" spans="1:9" ht="14.5">
      <c r="B4" s="35" t="s">
        <v>1310</v>
      </c>
      <c r="C4" s="227"/>
      <c r="D4" s="228"/>
      <c r="E4" s="6"/>
    </row>
    <row r="5" spans="1:9" ht="14.5">
      <c r="B5" s="5"/>
      <c r="C5" s="227"/>
      <c r="D5" s="228"/>
      <c r="E5" s="6"/>
    </row>
    <row r="6" spans="1:9" ht="14.5">
      <c r="B6" s="35" t="s">
        <v>1720</v>
      </c>
      <c r="C6" s="227"/>
      <c r="D6" s="228"/>
      <c r="E6" s="6"/>
    </row>
    <row r="7" spans="1:9" ht="14.5">
      <c r="B7" s="7" t="s">
        <v>1311</v>
      </c>
      <c r="C7" s="227"/>
      <c r="D7" s="228"/>
      <c r="E7" s="6"/>
    </row>
    <row r="8" spans="1:9" ht="14.5">
      <c r="B8" s="7" t="s">
        <v>1312</v>
      </c>
      <c r="C8" s="227"/>
      <c r="D8" s="228"/>
      <c r="E8" s="6"/>
    </row>
    <row r="9" spans="1:9" ht="15" customHeight="1">
      <c r="B9" s="7" t="s">
        <v>1723</v>
      </c>
      <c r="C9" s="8" t="s">
        <v>1724</v>
      </c>
      <c r="D9" s="8" t="s">
        <v>1725</v>
      </c>
    </row>
    <row r="10" spans="1:9" ht="15" customHeight="1">
      <c r="B10" s="209"/>
    </row>
    <row r="11" spans="1:9">
      <c r="B11" s="1" t="s">
        <v>1738</v>
      </c>
    </row>
    <row r="13" spans="1:9" ht="13">
      <c r="B13" s="10" t="s">
        <v>1726</v>
      </c>
      <c r="C13" s="11" t="s">
        <v>1727</v>
      </c>
      <c r="D13" s="10" t="s">
        <v>1728</v>
      </c>
      <c r="E13" s="10" t="s">
        <v>1729</v>
      </c>
      <c r="F13" s="13" t="s">
        <v>1739</v>
      </c>
      <c r="G13" s="13" t="s">
        <v>1740</v>
      </c>
      <c r="H13" s="13" t="s">
        <v>1741</v>
      </c>
      <c r="I13" s="2" t="s">
        <v>1742</v>
      </c>
    </row>
    <row r="14" spans="1:9" ht="13">
      <c r="B14" s="2" t="s">
        <v>1743</v>
      </c>
    </row>
    <row r="15" spans="1:9" ht="13">
      <c r="B15" s="2" t="s">
        <v>1731</v>
      </c>
    </row>
    <row r="16" spans="1:9">
      <c r="B16" s="1" t="s">
        <v>2747</v>
      </c>
      <c r="C16" s="9" t="s">
        <v>1732</v>
      </c>
      <c r="D16" s="1" t="s">
        <v>1992</v>
      </c>
      <c r="E16" s="1" t="s">
        <v>1993</v>
      </c>
      <c r="F16" s="4">
        <v>1916440</v>
      </c>
      <c r="G16" s="4">
        <v>18921.009999999998</v>
      </c>
      <c r="H16" s="4">
        <v>12.78</v>
      </c>
    </row>
    <row r="17" spans="2:8">
      <c r="B17" s="1" t="s">
        <v>2748</v>
      </c>
      <c r="C17" s="9" t="s">
        <v>1732</v>
      </c>
      <c r="D17" s="1" t="s">
        <v>1997</v>
      </c>
      <c r="E17" s="1" t="s">
        <v>2175</v>
      </c>
      <c r="F17" s="4">
        <v>849447</v>
      </c>
      <c r="G17" s="4">
        <v>12626.18</v>
      </c>
      <c r="H17" s="4">
        <v>8.5299999999999994</v>
      </c>
    </row>
    <row r="18" spans="2:8">
      <c r="B18" s="1" t="s">
        <v>2762</v>
      </c>
      <c r="C18" s="9" t="s">
        <v>1732</v>
      </c>
      <c r="D18" s="1" t="s">
        <v>1992</v>
      </c>
      <c r="E18" s="1" t="s">
        <v>2008</v>
      </c>
      <c r="F18" s="4">
        <v>895414</v>
      </c>
      <c r="G18" s="4">
        <v>12046</v>
      </c>
      <c r="H18" s="4">
        <v>8.14</v>
      </c>
    </row>
    <row r="19" spans="2:8">
      <c r="B19" s="1" t="s">
        <v>3217</v>
      </c>
      <c r="C19" s="9" t="s">
        <v>1732</v>
      </c>
      <c r="D19" s="1" t="s">
        <v>2020</v>
      </c>
      <c r="E19" s="1" t="s">
        <v>2307</v>
      </c>
      <c r="F19" s="4">
        <v>341996</v>
      </c>
      <c r="G19" s="4">
        <v>7026.31</v>
      </c>
      <c r="H19" s="4">
        <v>4.75</v>
      </c>
    </row>
    <row r="20" spans="2:8">
      <c r="B20" s="1" t="s">
        <v>3115</v>
      </c>
      <c r="C20" s="9" t="s">
        <v>1732</v>
      </c>
      <c r="D20" s="1" t="s">
        <v>2009</v>
      </c>
      <c r="E20" s="1" t="s">
        <v>2027</v>
      </c>
      <c r="F20" s="4">
        <v>452056</v>
      </c>
      <c r="G20" s="4">
        <v>6700.83</v>
      </c>
      <c r="H20" s="4">
        <v>4.53</v>
      </c>
    </row>
    <row r="21" spans="2:8">
      <c r="B21" s="1" t="s">
        <v>2773</v>
      </c>
      <c r="C21" s="9" t="s">
        <v>1732</v>
      </c>
      <c r="D21" s="1" t="s">
        <v>2048</v>
      </c>
      <c r="E21" s="1" t="s">
        <v>2193</v>
      </c>
      <c r="F21" s="4">
        <v>147358</v>
      </c>
      <c r="G21" s="4">
        <v>5939.85</v>
      </c>
      <c r="H21" s="4">
        <v>4.01</v>
      </c>
    </row>
    <row r="22" spans="2:8">
      <c r="B22" s="1" t="s">
        <v>2750</v>
      </c>
      <c r="C22" s="9" t="s">
        <v>1732</v>
      </c>
      <c r="D22" s="1" t="s">
        <v>1994</v>
      </c>
      <c r="E22" s="1" t="s">
        <v>1995</v>
      </c>
      <c r="F22" s="4">
        <v>1208950</v>
      </c>
      <c r="G22" s="4">
        <v>5081.82</v>
      </c>
      <c r="H22" s="4">
        <v>3.43</v>
      </c>
    </row>
    <row r="23" spans="2:8">
      <c r="B23" s="1" t="s">
        <v>2029</v>
      </c>
      <c r="C23" s="9" t="s">
        <v>1732</v>
      </c>
      <c r="D23" s="1" t="s">
        <v>1992</v>
      </c>
      <c r="E23" s="1" t="s">
        <v>2030</v>
      </c>
      <c r="F23" s="4">
        <v>520616</v>
      </c>
      <c r="G23" s="4">
        <v>4878.17</v>
      </c>
      <c r="H23" s="4">
        <v>3.29</v>
      </c>
    </row>
    <row r="24" spans="2:8">
      <c r="B24" s="1" t="s">
        <v>3320</v>
      </c>
      <c r="C24" s="9" t="s">
        <v>1732</v>
      </c>
      <c r="D24" s="1" t="s">
        <v>1992</v>
      </c>
      <c r="E24" s="1" t="s">
        <v>1035</v>
      </c>
      <c r="F24" s="4">
        <v>359341</v>
      </c>
      <c r="G24" s="4">
        <v>4429.96</v>
      </c>
      <c r="H24" s="4">
        <v>2.99</v>
      </c>
    </row>
    <row r="25" spans="2:8">
      <c r="B25" s="1" t="s">
        <v>2752</v>
      </c>
      <c r="C25" s="9" t="s">
        <v>1732</v>
      </c>
      <c r="D25" s="1" t="s">
        <v>2009</v>
      </c>
      <c r="E25" s="1" t="s">
        <v>2026</v>
      </c>
      <c r="F25" s="4">
        <v>128151</v>
      </c>
      <c r="G25" s="4">
        <v>3918.86</v>
      </c>
      <c r="H25" s="4">
        <v>2.65</v>
      </c>
    </row>
    <row r="26" spans="2:8">
      <c r="B26" s="1" t="s">
        <v>2775</v>
      </c>
      <c r="C26" s="9" t="s">
        <v>1732</v>
      </c>
      <c r="D26" s="1" t="s">
        <v>1992</v>
      </c>
      <c r="E26" s="1" t="s">
        <v>1996</v>
      </c>
      <c r="F26" s="4">
        <v>184531</v>
      </c>
      <c r="G26" s="4">
        <v>3879.21</v>
      </c>
      <c r="H26" s="4">
        <v>2.62</v>
      </c>
    </row>
    <row r="27" spans="2:8">
      <c r="B27" s="1" t="s">
        <v>3267</v>
      </c>
      <c r="C27" s="9" t="s">
        <v>1732</v>
      </c>
      <c r="D27" s="1" t="s">
        <v>2006</v>
      </c>
      <c r="E27" s="1" t="s">
        <v>2379</v>
      </c>
      <c r="F27" s="4">
        <v>111203</v>
      </c>
      <c r="G27" s="4">
        <v>3877.87</v>
      </c>
      <c r="H27" s="4">
        <v>2.62</v>
      </c>
    </row>
    <row r="28" spans="2:8">
      <c r="B28" s="1" t="s">
        <v>3311</v>
      </c>
      <c r="C28" s="9" t="s">
        <v>1732</v>
      </c>
      <c r="D28" s="1" t="s">
        <v>2001</v>
      </c>
      <c r="E28" s="1" t="s">
        <v>998</v>
      </c>
      <c r="F28" s="4">
        <v>333851</v>
      </c>
      <c r="G28" s="4">
        <v>3481.4</v>
      </c>
      <c r="H28" s="4">
        <v>2.35</v>
      </c>
    </row>
    <row r="29" spans="2:8">
      <c r="B29" s="1" t="s">
        <v>2751</v>
      </c>
      <c r="C29" s="9" t="s">
        <v>1732</v>
      </c>
      <c r="D29" s="1" t="s">
        <v>2015</v>
      </c>
      <c r="E29" s="1" t="s">
        <v>2016</v>
      </c>
      <c r="F29" s="4">
        <v>873729</v>
      </c>
      <c r="G29" s="4">
        <v>2776.27</v>
      </c>
      <c r="H29" s="4">
        <v>1.87</v>
      </c>
    </row>
    <row r="30" spans="2:8">
      <c r="B30" s="1" t="s">
        <v>3438</v>
      </c>
      <c r="C30" s="9" t="s">
        <v>1732</v>
      </c>
      <c r="D30" s="1" t="s">
        <v>1994</v>
      </c>
      <c r="E30" s="1" t="s">
        <v>1313</v>
      </c>
      <c r="F30" s="4">
        <v>111360</v>
      </c>
      <c r="G30" s="4">
        <v>2745.58</v>
      </c>
      <c r="H30" s="4">
        <v>1.85</v>
      </c>
    </row>
    <row r="31" spans="2:8">
      <c r="B31" s="1" t="s">
        <v>3268</v>
      </c>
      <c r="C31" s="9" t="s">
        <v>1732</v>
      </c>
      <c r="D31" s="1" t="s">
        <v>2006</v>
      </c>
      <c r="E31" s="1" t="s">
        <v>2380</v>
      </c>
      <c r="F31" s="4">
        <v>16465</v>
      </c>
      <c r="G31" s="4">
        <v>2665.02</v>
      </c>
      <c r="H31" s="4">
        <v>1.8</v>
      </c>
    </row>
    <row r="32" spans="2:8">
      <c r="B32" s="1" t="s">
        <v>3269</v>
      </c>
      <c r="C32" s="9" t="s">
        <v>1732</v>
      </c>
      <c r="D32" s="1" t="s">
        <v>2032</v>
      </c>
      <c r="E32" s="1" t="s">
        <v>2381</v>
      </c>
      <c r="F32" s="4">
        <v>132232</v>
      </c>
      <c r="G32" s="4">
        <v>2235.65</v>
      </c>
      <c r="H32" s="4">
        <v>1.51</v>
      </c>
    </row>
    <row r="33" spans="2:8">
      <c r="B33" s="1" t="s">
        <v>2769</v>
      </c>
      <c r="C33" s="9" t="s">
        <v>1732</v>
      </c>
      <c r="D33" s="1" t="s">
        <v>2009</v>
      </c>
      <c r="E33" s="1" t="s">
        <v>2192</v>
      </c>
      <c r="F33" s="4">
        <v>132940</v>
      </c>
      <c r="G33" s="4">
        <v>2049.27</v>
      </c>
      <c r="H33" s="4">
        <v>1.38</v>
      </c>
    </row>
    <row r="34" spans="2:8">
      <c r="B34" s="1" t="s">
        <v>3110</v>
      </c>
      <c r="C34" s="9" t="s">
        <v>1732</v>
      </c>
      <c r="D34" s="1" t="s">
        <v>2017</v>
      </c>
      <c r="E34" s="1" t="s">
        <v>2018</v>
      </c>
      <c r="F34" s="4">
        <v>594911</v>
      </c>
      <c r="G34" s="4">
        <v>2004.55</v>
      </c>
      <c r="H34" s="4">
        <v>1.35</v>
      </c>
    </row>
    <row r="35" spans="2:8">
      <c r="B35" s="1" t="s">
        <v>2768</v>
      </c>
      <c r="C35" s="9" t="s">
        <v>1732</v>
      </c>
      <c r="D35" s="1" t="s">
        <v>2060</v>
      </c>
      <c r="E35" s="1" t="s">
        <v>2190</v>
      </c>
      <c r="F35" s="4">
        <v>51780</v>
      </c>
      <c r="G35" s="4">
        <v>1940.04</v>
      </c>
      <c r="H35" s="4">
        <v>1.31</v>
      </c>
    </row>
    <row r="36" spans="2:8">
      <c r="B36" s="1" t="s">
        <v>3270</v>
      </c>
      <c r="C36" s="9" t="s">
        <v>1732</v>
      </c>
      <c r="D36" s="1" t="s">
        <v>2013</v>
      </c>
      <c r="E36" s="1" t="s">
        <v>2382</v>
      </c>
      <c r="F36" s="4">
        <v>449429</v>
      </c>
      <c r="G36" s="4">
        <v>1915.02</v>
      </c>
      <c r="H36" s="4">
        <v>1.29</v>
      </c>
    </row>
    <row r="37" spans="2:8">
      <c r="B37" s="1" t="s">
        <v>3186</v>
      </c>
      <c r="C37" s="9" t="s">
        <v>1732</v>
      </c>
      <c r="D37" s="1" t="s">
        <v>2252</v>
      </c>
      <c r="E37" s="1" t="s">
        <v>2253</v>
      </c>
      <c r="F37" s="4">
        <v>1037659</v>
      </c>
      <c r="G37" s="4">
        <v>1897.26</v>
      </c>
      <c r="H37" s="4">
        <v>1.28</v>
      </c>
    </row>
    <row r="38" spans="2:8">
      <c r="B38" s="1" t="s">
        <v>3183</v>
      </c>
      <c r="C38" s="9" t="s">
        <v>1732</v>
      </c>
      <c r="D38" s="1" t="s">
        <v>2040</v>
      </c>
      <c r="E38" s="1" t="s">
        <v>2248</v>
      </c>
      <c r="F38" s="4">
        <v>14895</v>
      </c>
      <c r="G38" s="4">
        <v>1779.51</v>
      </c>
      <c r="H38" s="4">
        <v>1.2</v>
      </c>
    </row>
    <row r="39" spans="2:8">
      <c r="B39" s="1" t="s">
        <v>3113</v>
      </c>
      <c r="C39" s="9" t="s">
        <v>1732</v>
      </c>
      <c r="D39" s="1" t="s">
        <v>2017</v>
      </c>
      <c r="E39" s="1" t="s">
        <v>2023</v>
      </c>
      <c r="F39" s="4">
        <v>568371</v>
      </c>
      <c r="G39" s="4">
        <v>1637.76</v>
      </c>
      <c r="H39" s="4">
        <v>1.1100000000000001</v>
      </c>
    </row>
    <row r="40" spans="2:8">
      <c r="B40" s="1" t="s">
        <v>3220</v>
      </c>
      <c r="C40" s="9" t="s">
        <v>1732</v>
      </c>
      <c r="D40" s="1" t="s">
        <v>2129</v>
      </c>
      <c r="E40" s="1" t="s">
        <v>2310</v>
      </c>
      <c r="F40" s="4">
        <v>27411</v>
      </c>
      <c r="G40" s="4">
        <v>1541.87</v>
      </c>
      <c r="H40" s="4">
        <v>1.04</v>
      </c>
    </row>
    <row r="41" spans="2:8">
      <c r="B41" s="1" t="s">
        <v>3206</v>
      </c>
      <c r="C41" s="9" t="s">
        <v>1732</v>
      </c>
      <c r="D41" s="1" t="s">
        <v>2277</v>
      </c>
      <c r="E41" s="1" t="s">
        <v>2278</v>
      </c>
      <c r="F41" s="4">
        <v>181736</v>
      </c>
      <c r="G41" s="4">
        <v>1540.85</v>
      </c>
      <c r="H41" s="4">
        <v>1.04</v>
      </c>
    </row>
    <row r="42" spans="2:8">
      <c r="B42" s="1" t="s">
        <v>2763</v>
      </c>
      <c r="C42" s="9" t="s">
        <v>1732</v>
      </c>
      <c r="D42" s="1" t="s">
        <v>2001</v>
      </c>
      <c r="E42" s="1" t="s">
        <v>2185</v>
      </c>
      <c r="F42" s="4">
        <v>71622</v>
      </c>
      <c r="G42" s="4">
        <v>1495.68</v>
      </c>
      <c r="H42" s="4">
        <v>1.01</v>
      </c>
    </row>
    <row r="43" spans="2:8">
      <c r="B43" s="1" t="s">
        <v>3439</v>
      </c>
      <c r="C43" s="9" t="s">
        <v>1732</v>
      </c>
      <c r="D43" s="1" t="s">
        <v>2060</v>
      </c>
      <c r="E43" s="1" t="s">
        <v>1314</v>
      </c>
      <c r="F43" s="4">
        <v>56743</v>
      </c>
      <c r="G43" s="4">
        <v>1424.7</v>
      </c>
      <c r="H43" s="4">
        <v>0.96</v>
      </c>
    </row>
    <row r="44" spans="2:8">
      <c r="B44" s="1" t="s">
        <v>3189</v>
      </c>
      <c r="C44" s="9" t="s">
        <v>1732</v>
      </c>
      <c r="D44" s="1" t="s">
        <v>2252</v>
      </c>
      <c r="E44" s="1" t="s">
        <v>2256</v>
      </c>
      <c r="F44" s="4">
        <v>117544</v>
      </c>
      <c r="G44" s="4">
        <v>1417.58</v>
      </c>
      <c r="H44" s="4">
        <v>0.96</v>
      </c>
    </row>
    <row r="45" spans="2:8">
      <c r="B45" s="1" t="s">
        <v>3197</v>
      </c>
      <c r="C45" s="9" t="s">
        <v>1732</v>
      </c>
      <c r="D45" s="1" t="s">
        <v>2040</v>
      </c>
      <c r="E45" s="1" t="s">
        <v>2266</v>
      </c>
      <c r="F45" s="4">
        <v>47943</v>
      </c>
      <c r="G45" s="4">
        <v>1386.37</v>
      </c>
      <c r="H45" s="4">
        <v>0.94</v>
      </c>
    </row>
    <row r="46" spans="2:8">
      <c r="B46" s="1" t="s">
        <v>2774</v>
      </c>
      <c r="C46" s="9" t="s">
        <v>1732</v>
      </c>
      <c r="D46" s="1" t="s">
        <v>2111</v>
      </c>
      <c r="E46" s="1" t="s">
        <v>2196</v>
      </c>
      <c r="F46" s="4">
        <v>92605</v>
      </c>
      <c r="G46" s="4">
        <v>1344.16</v>
      </c>
      <c r="H46" s="4">
        <v>0.91</v>
      </c>
    </row>
    <row r="47" spans="2:8">
      <c r="B47" s="1" t="s">
        <v>3106</v>
      </c>
      <c r="C47" s="9" t="s">
        <v>1732</v>
      </c>
      <c r="D47" s="1" t="s">
        <v>2001</v>
      </c>
      <c r="E47" s="1" t="s">
        <v>2002</v>
      </c>
      <c r="F47" s="4">
        <v>175690</v>
      </c>
      <c r="G47" s="4">
        <v>1315.74</v>
      </c>
      <c r="H47" s="4">
        <v>0.89</v>
      </c>
    </row>
    <row r="48" spans="2:8">
      <c r="B48" s="1" t="s">
        <v>2782</v>
      </c>
      <c r="C48" s="9" t="s">
        <v>1732</v>
      </c>
      <c r="D48" s="1" t="s">
        <v>2015</v>
      </c>
      <c r="E48" s="1" t="s">
        <v>2195</v>
      </c>
      <c r="F48" s="4">
        <v>27852</v>
      </c>
      <c r="G48" s="4">
        <v>1307.46</v>
      </c>
      <c r="H48" s="4">
        <v>0.88</v>
      </c>
    </row>
    <row r="49" spans="2:8">
      <c r="B49" s="1" t="s">
        <v>1267</v>
      </c>
      <c r="C49" s="9" t="s">
        <v>1732</v>
      </c>
      <c r="D49" s="1" t="s">
        <v>2001</v>
      </c>
      <c r="E49" s="1" t="s">
        <v>1268</v>
      </c>
      <c r="F49" s="4">
        <v>411219</v>
      </c>
      <c r="G49" s="4">
        <v>1261.6199999999999</v>
      </c>
      <c r="H49" s="4">
        <v>0.85</v>
      </c>
    </row>
    <row r="50" spans="2:8">
      <c r="B50" s="1" t="s">
        <v>2262</v>
      </c>
      <c r="C50" s="9" t="s">
        <v>1732</v>
      </c>
      <c r="D50" s="1" t="s">
        <v>2038</v>
      </c>
      <c r="E50" s="1" t="s">
        <v>2263</v>
      </c>
      <c r="F50" s="4">
        <v>487417</v>
      </c>
      <c r="G50" s="4">
        <v>1244.72</v>
      </c>
      <c r="H50" s="4">
        <v>0.84</v>
      </c>
    </row>
    <row r="51" spans="2:8">
      <c r="B51" s="1" t="s">
        <v>3122</v>
      </c>
      <c r="C51" s="9" t="s">
        <v>1732</v>
      </c>
      <c r="D51" s="1" t="s">
        <v>2006</v>
      </c>
      <c r="E51" s="1" t="s">
        <v>2044</v>
      </c>
      <c r="F51" s="4">
        <v>13908</v>
      </c>
      <c r="G51" s="4">
        <v>1236.77</v>
      </c>
      <c r="H51" s="4">
        <v>0.84</v>
      </c>
    </row>
    <row r="52" spans="2:8">
      <c r="B52" s="1" t="s">
        <v>3271</v>
      </c>
      <c r="C52" s="9" t="s">
        <v>1732</v>
      </c>
      <c r="D52" s="1" t="s">
        <v>2006</v>
      </c>
      <c r="E52" s="1" t="s">
        <v>2383</v>
      </c>
      <c r="F52" s="4">
        <v>17266</v>
      </c>
      <c r="G52" s="4">
        <v>1209.83</v>
      </c>
      <c r="H52" s="4">
        <v>0.82</v>
      </c>
    </row>
    <row r="53" spans="2:8">
      <c r="B53" s="1" t="s">
        <v>3176</v>
      </c>
      <c r="C53" s="9" t="s">
        <v>1732</v>
      </c>
      <c r="D53" s="1" t="s">
        <v>2055</v>
      </c>
      <c r="E53" s="1" t="s">
        <v>2203</v>
      </c>
      <c r="F53" s="4">
        <v>89967</v>
      </c>
      <c r="G53" s="4">
        <v>1144.02</v>
      </c>
      <c r="H53" s="4">
        <v>0.77</v>
      </c>
    </row>
    <row r="54" spans="2:8">
      <c r="B54" s="1" t="s">
        <v>3426</v>
      </c>
      <c r="C54" s="9" t="s">
        <v>1732</v>
      </c>
      <c r="D54" s="1" t="s">
        <v>2009</v>
      </c>
      <c r="E54" s="1" t="s">
        <v>1244</v>
      </c>
      <c r="F54" s="4">
        <v>79659</v>
      </c>
      <c r="G54" s="4">
        <v>1134.6600000000001</v>
      </c>
      <c r="H54" s="4">
        <v>0.77</v>
      </c>
    </row>
    <row r="55" spans="2:8">
      <c r="B55" s="1" t="s">
        <v>3108</v>
      </c>
      <c r="C55" s="9" t="s">
        <v>1732</v>
      </c>
      <c r="D55" s="1" t="s">
        <v>2011</v>
      </c>
      <c r="E55" s="1" t="s">
        <v>2012</v>
      </c>
      <c r="F55" s="4">
        <v>284956</v>
      </c>
      <c r="G55" s="4">
        <v>1107.48</v>
      </c>
      <c r="H55" s="4">
        <v>0.75</v>
      </c>
    </row>
    <row r="56" spans="2:8">
      <c r="B56" s="1" t="s">
        <v>3432</v>
      </c>
      <c r="C56" s="9" t="s">
        <v>1732</v>
      </c>
      <c r="D56" s="1" t="s">
        <v>2206</v>
      </c>
      <c r="E56" s="1" t="s">
        <v>1269</v>
      </c>
      <c r="F56" s="4">
        <v>56293</v>
      </c>
      <c r="G56" s="4">
        <v>1100.92</v>
      </c>
      <c r="H56" s="4">
        <v>0.74</v>
      </c>
    </row>
    <row r="57" spans="2:8">
      <c r="B57" s="1" t="s">
        <v>3272</v>
      </c>
      <c r="C57" s="9" t="s">
        <v>1732</v>
      </c>
      <c r="D57" s="1" t="s">
        <v>2006</v>
      </c>
      <c r="E57" s="1" t="s">
        <v>2384</v>
      </c>
      <c r="F57" s="4">
        <v>262104</v>
      </c>
      <c r="G57" s="4">
        <v>1074.6300000000001</v>
      </c>
      <c r="H57" s="4">
        <v>0.73</v>
      </c>
    </row>
    <row r="58" spans="2:8">
      <c r="B58" s="1" t="s">
        <v>3223</v>
      </c>
      <c r="C58" s="9" t="s">
        <v>1732</v>
      </c>
      <c r="D58" s="1" t="s">
        <v>2106</v>
      </c>
      <c r="E58" s="1" t="s">
        <v>2314</v>
      </c>
      <c r="F58" s="4">
        <v>93271</v>
      </c>
      <c r="G58" s="4">
        <v>1070.56</v>
      </c>
      <c r="H58" s="4">
        <v>0.72</v>
      </c>
    </row>
    <row r="59" spans="2:8">
      <c r="B59" s="1" t="s">
        <v>3274</v>
      </c>
      <c r="C59" s="9" t="s">
        <v>1732</v>
      </c>
      <c r="D59" s="1" t="s">
        <v>2032</v>
      </c>
      <c r="E59" s="1" t="s">
        <v>2386</v>
      </c>
      <c r="F59" s="4">
        <v>70576</v>
      </c>
      <c r="G59" s="4">
        <v>1059.56</v>
      </c>
      <c r="H59" s="4">
        <v>0.72</v>
      </c>
    </row>
    <row r="60" spans="2:8">
      <c r="B60" s="1" t="s">
        <v>2784</v>
      </c>
      <c r="C60" s="9" t="s">
        <v>1732</v>
      </c>
      <c r="D60" s="1" t="s">
        <v>2206</v>
      </c>
      <c r="E60" s="1" t="s">
        <v>2207</v>
      </c>
      <c r="F60" s="4">
        <v>134645</v>
      </c>
      <c r="G60" s="4">
        <v>985.4</v>
      </c>
      <c r="H60" s="4">
        <v>0.67</v>
      </c>
    </row>
    <row r="61" spans="2:8">
      <c r="B61" s="1" t="s">
        <v>3224</v>
      </c>
      <c r="C61" s="9" t="s">
        <v>1732</v>
      </c>
      <c r="D61" s="1" t="s">
        <v>2106</v>
      </c>
      <c r="E61" s="1" t="s">
        <v>2315</v>
      </c>
      <c r="F61" s="4">
        <v>12677</v>
      </c>
      <c r="G61" s="4">
        <v>973.72</v>
      </c>
      <c r="H61" s="4">
        <v>0.66</v>
      </c>
    </row>
    <row r="62" spans="2:8">
      <c r="B62" s="1" t="s">
        <v>2759</v>
      </c>
      <c r="C62" s="9" t="s">
        <v>1732</v>
      </c>
      <c r="D62" s="1" t="s">
        <v>2120</v>
      </c>
      <c r="E62" s="1" t="s">
        <v>2186</v>
      </c>
      <c r="F62" s="4">
        <v>81723</v>
      </c>
      <c r="G62" s="4">
        <v>952.07</v>
      </c>
      <c r="H62" s="4">
        <v>0.64</v>
      </c>
    </row>
    <row r="63" spans="2:8">
      <c r="B63" s="1" t="s">
        <v>3276</v>
      </c>
      <c r="C63" s="9" t="s">
        <v>1732</v>
      </c>
      <c r="D63" s="1" t="s">
        <v>2032</v>
      </c>
      <c r="E63" s="1" t="s">
        <v>949</v>
      </c>
      <c r="F63" s="4">
        <v>76444</v>
      </c>
      <c r="G63" s="4">
        <v>915.49</v>
      </c>
      <c r="H63" s="4">
        <v>0.62</v>
      </c>
    </row>
    <row r="64" spans="2:8">
      <c r="B64" s="1" t="s">
        <v>3107</v>
      </c>
      <c r="C64" s="9" t="s">
        <v>1732</v>
      </c>
      <c r="D64" s="1" t="s">
        <v>2009</v>
      </c>
      <c r="E64" s="1" t="s">
        <v>2010</v>
      </c>
      <c r="F64" s="4">
        <v>358013</v>
      </c>
      <c r="G64" s="4">
        <v>861.63</v>
      </c>
      <c r="H64" s="4">
        <v>0.57999999999999996</v>
      </c>
    </row>
    <row r="65" spans="2:8">
      <c r="B65" s="1" t="s">
        <v>3440</v>
      </c>
      <c r="C65" s="9" t="s">
        <v>1732</v>
      </c>
      <c r="D65" s="1" t="s">
        <v>1315</v>
      </c>
      <c r="E65" s="1" t="s">
        <v>1316</v>
      </c>
      <c r="F65" s="4">
        <v>32684</v>
      </c>
      <c r="G65" s="4">
        <v>810.89</v>
      </c>
      <c r="H65" s="4">
        <v>0.55000000000000004</v>
      </c>
    </row>
    <row r="66" spans="2:8">
      <c r="B66" s="1" t="s">
        <v>3278</v>
      </c>
      <c r="C66" s="9" t="s">
        <v>1732</v>
      </c>
      <c r="D66" s="1" t="s">
        <v>2312</v>
      </c>
      <c r="E66" s="1" t="s">
        <v>4110</v>
      </c>
      <c r="F66" s="4">
        <v>242883</v>
      </c>
      <c r="G66" s="4">
        <v>644.37</v>
      </c>
      <c r="H66" s="4">
        <v>0.44</v>
      </c>
    </row>
    <row r="67" spans="2:8" ht="13">
      <c r="B67" s="2" t="s">
        <v>1744</v>
      </c>
      <c r="C67" s="12"/>
      <c r="D67" s="2"/>
      <c r="E67" s="2"/>
      <c r="F67" s="14"/>
      <c r="G67" s="14">
        <f>SUM(G13:G66)</f>
        <v>148016.15</v>
      </c>
      <c r="H67" s="14">
        <f>SUM(H13:H66)</f>
        <v>99.979999999999976</v>
      </c>
    </row>
    <row r="68" spans="2:8" ht="13">
      <c r="B68" s="2" t="s">
        <v>1736</v>
      </c>
      <c r="C68" s="12"/>
      <c r="D68" s="2"/>
      <c r="E68" s="2"/>
      <c r="F68" s="14"/>
      <c r="G68" s="14">
        <v>57.99</v>
      </c>
      <c r="H68" s="14">
        <v>0.04</v>
      </c>
    </row>
    <row r="69" spans="2:8" ht="13">
      <c r="B69" s="2" t="s">
        <v>1737</v>
      </c>
      <c r="C69" s="12"/>
      <c r="D69" s="2"/>
      <c r="E69" s="2"/>
      <c r="F69" s="14"/>
      <c r="G69" s="14">
        <v>148074.13999999998</v>
      </c>
      <c r="H69" s="14">
        <v>100.02</v>
      </c>
    </row>
    <row r="70" spans="2:8" ht="13">
      <c r="B70" s="2" t="s">
        <v>1745</v>
      </c>
      <c r="C70" s="12"/>
      <c r="D70" s="2"/>
      <c r="E70" s="2"/>
      <c r="F70" s="14"/>
      <c r="G70" s="14">
        <v>-3.3517055999930108</v>
      </c>
      <c r="H70" s="14">
        <v>-1.9999999999996021E-2</v>
      </c>
    </row>
    <row r="71" spans="2:8" ht="13">
      <c r="B71" s="2" t="s">
        <v>1746</v>
      </c>
      <c r="C71" s="12"/>
      <c r="D71" s="2"/>
      <c r="E71" s="2"/>
      <c r="F71" s="14"/>
      <c r="G71" s="14">
        <v>148070.7882944</v>
      </c>
      <c r="H71" s="14">
        <v>100</v>
      </c>
    </row>
    <row r="72" spans="2:8">
      <c r="B72" s="1" t="s">
        <v>1747</v>
      </c>
    </row>
    <row r="73" spans="2:8" ht="13">
      <c r="B73" s="2" t="s">
        <v>1748</v>
      </c>
    </row>
    <row r="74" spans="2:8" ht="13">
      <c r="B74" s="2" t="s">
        <v>1749</v>
      </c>
      <c r="C74" s="9" t="s">
        <v>1750</v>
      </c>
    </row>
    <row r="75" spans="2:8" ht="13">
      <c r="B75" s="2" t="s">
        <v>1753</v>
      </c>
      <c r="C75" s="9" t="s">
        <v>1752</v>
      </c>
    </row>
    <row r="76" spans="2:8" ht="13">
      <c r="B76" s="2" t="s">
        <v>1754</v>
      </c>
      <c r="C76" s="9" t="s">
        <v>1752</v>
      </c>
    </row>
    <row r="77" spans="2:8" ht="13">
      <c r="B77" s="2" t="s">
        <v>1755</v>
      </c>
      <c r="C77" s="9" t="s">
        <v>1756</v>
      </c>
    </row>
    <row r="78" spans="2:8" ht="13">
      <c r="B78" s="2" t="s">
        <v>1317</v>
      </c>
      <c r="C78" s="12"/>
    </row>
    <row r="79" spans="2:8" ht="13">
      <c r="B79" s="2" t="s">
        <v>1318</v>
      </c>
      <c r="C79" s="12"/>
    </row>
    <row r="80" spans="2:8" ht="13">
      <c r="B80" s="2" t="s">
        <v>1319</v>
      </c>
      <c r="C80" s="12"/>
    </row>
    <row r="81" spans="2:3" ht="13">
      <c r="B81" s="2" t="s">
        <v>1320</v>
      </c>
      <c r="C81" s="12"/>
    </row>
    <row r="82" spans="2:3" ht="13">
      <c r="B82" s="2" t="s">
        <v>1081</v>
      </c>
      <c r="C82" s="12"/>
    </row>
    <row r="83" spans="2:3">
      <c r="B83" s="1" t="s">
        <v>1766</v>
      </c>
    </row>
    <row r="84" spans="2:3">
      <c r="B84" s="1" t="s">
        <v>1974</v>
      </c>
    </row>
    <row r="87" spans="2:3" ht="14.5">
      <c r="B87" s="43" t="s">
        <v>4109</v>
      </c>
      <c r="C87" s="45"/>
    </row>
    <row r="88" spans="2:3" ht="14.5">
      <c r="B88" s="43" t="s">
        <v>4108</v>
      </c>
      <c r="C88" s="46" t="s">
        <v>1975</v>
      </c>
    </row>
    <row r="89" spans="2:3" ht="14.5">
      <c r="B89" s="16" t="s">
        <v>1976</v>
      </c>
      <c r="C89" s="17" t="s">
        <v>2586</v>
      </c>
    </row>
    <row r="90" spans="2:3" ht="14.5">
      <c r="B90" s="16" t="s">
        <v>1977</v>
      </c>
      <c r="C90" s="17" t="s">
        <v>2586</v>
      </c>
    </row>
    <row r="91" spans="2:3" ht="14.5">
      <c r="B91" s="16" t="s">
        <v>1978</v>
      </c>
      <c r="C91" s="17" t="s">
        <v>2586</v>
      </c>
    </row>
    <row r="92" spans="2:3" ht="14.5">
      <c r="B92" s="16" t="s">
        <v>1979</v>
      </c>
      <c r="C92" s="17" t="s">
        <v>2586</v>
      </c>
    </row>
    <row r="93" spans="2:3" ht="14.5">
      <c r="B93" s="16" t="s">
        <v>1980</v>
      </c>
      <c r="C93" s="17" t="s">
        <v>2586</v>
      </c>
    </row>
    <row r="94" spans="2:3" ht="14.5">
      <c r="B94" s="16" t="s">
        <v>1981</v>
      </c>
      <c r="C94" s="17" t="s">
        <v>2586</v>
      </c>
    </row>
    <row r="95" spans="2:3" ht="14.5">
      <c r="B95" s="43" t="s">
        <v>1982</v>
      </c>
      <c r="C95" s="45" t="s">
        <v>2586</v>
      </c>
    </row>
    <row r="97" spans="2:7" ht="14.5">
      <c r="B97" s="16" t="s">
        <v>1775</v>
      </c>
      <c r="C97" s="17"/>
      <c r="D97" s="16"/>
    </row>
    <row r="98" spans="2:7" ht="29">
      <c r="B98" s="19" t="s">
        <v>1776</v>
      </c>
      <c r="C98" s="18" t="s">
        <v>1777</v>
      </c>
      <c r="D98" s="19" t="s">
        <v>1778</v>
      </c>
    </row>
    <row r="99" spans="2:7" ht="14.5">
      <c r="B99" s="16" t="s">
        <v>1752</v>
      </c>
      <c r="C99" s="17" t="s">
        <v>1752</v>
      </c>
      <c r="D99" s="16" t="s">
        <v>1752</v>
      </c>
    </row>
    <row r="101" spans="2:7" ht="13">
      <c r="B101" s="20" t="s">
        <v>1779</v>
      </c>
      <c r="C101" s="21">
        <v>45961</v>
      </c>
      <c r="D101" s="22"/>
      <c r="E101" s="23"/>
      <c r="F101" s="24"/>
    </row>
    <row r="102" spans="2:7" ht="13">
      <c r="B102" s="20" t="s">
        <v>1780</v>
      </c>
      <c r="C102" s="25" t="s">
        <v>1781</v>
      </c>
      <c r="D102" s="20" t="s">
        <v>1782</v>
      </c>
      <c r="E102" s="26" t="s">
        <v>1783</v>
      </c>
      <c r="F102" s="27" t="s">
        <v>1784</v>
      </c>
      <c r="G102" s="14"/>
    </row>
    <row r="103" spans="2:7">
      <c r="B103" s="28" t="s">
        <v>1752</v>
      </c>
      <c r="C103" s="29" t="s">
        <v>1752</v>
      </c>
      <c r="D103" s="28" t="s">
        <v>1752</v>
      </c>
      <c r="E103" s="30" t="s">
        <v>1752</v>
      </c>
      <c r="F103" s="31" t="s">
        <v>1752</v>
      </c>
    </row>
    <row r="106" spans="2:7" ht="13">
      <c r="B106" s="2" t="s">
        <v>1785</v>
      </c>
    </row>
    <row r="107" spans="2:7" ht="13">
      <c r="B107" s="2"/>
    </row>
    <row r="108" spans="2:7" ht="13">
      <c r="B108" s="2" t="s">
        <v>1786</v>
      </c>
    </row>
    <row r="109" spans="2:7" ht="13">
      <c r="B109" s="20" t="s">
        <v>1787</v>
      </c>
      <c r="C109" s="25" t="s">
        <v>1788</v>
      </c>
      <c r="D109" s="2"/>
    </row>
    <row r="110" spans="2:7">
      <c r="B110" s="22" t="s">
        <v>1752</v>
      </c>
      <c r="C110" s="32" t="s">
        <v>1752</v>
      </c>
    </row>
    <row r="112" spans="2:7" ht="13">
      <c r="B112" s="20" t="s">
        <v>1789</v>
      </c>
      <c r="C112" s="25" t="s">
        <v>1788</v>
      </c>
    </row>
    <row r="113" spans="2:7">
      <c r="B113" s="22" t="s">
        <v>1752</v>
      </c>
      <c r="C113" s="32" t="s">
        <v>1752</v>
      </c>
    </row>
    <row r="115" spans="2:7" ht="13">
      <c r="B115" s="20" t="s">
        <v>1752</v>
      </c>
      <c r="C115" s="25" t="s">
        <v>1752</v>
      </c>
    </row>
    <row r="116" spans="2:7">
      <c r="B116" s="22" t="s">
        <v>1752</v>
      </c>
      <c r="C116" s="32" t="s">
        <v>1752</v>
      </c>
    </row>
    <row r="118" spans="2:7" ht="13">
      <c r="B118" s="26" t="s">
        <v>1790</v>
      </c>
      <c r="C118" s="25" t="s">
        <v>1791</v>
      </c>
    </row>
    <row r="119" spans="2:7">
      <c r="B119" s="23" t="s">
        <v>1752</v>
      </c>
      <c r="C119" s="32" t="s">
        <v>1752</v>
      </c>
    </row>
    <row r="121" spans="2:7" ht="13">
      <c r="B121" s="20" t="s">
        <v>1792</v>
      </c>
      <c r="C121" s="25" t="s">
        <v>1752</v>
      </c>
    </row>
    <row r="123" spans="2:7" ht="13">
      <c r="B123" s="20" t="s">
        <v>1793</v>
      </c>
      <c r="C123" s="21">
        <v>45961</v>
      </c>
      <c r="D123" s="22"/>
      <c r="E123" s="23"/>
      <c r="F123" s="24"/>
    </row>
    <row r="124" spans="2:7" ht="13">
      <c r="B124" s="20" t="s">
        <v>1780</v>
      </c>
      <c r="C124" s="25" t="s">
        <v>1781</v>
      </c>
      <c r="D124" s="20" t="s">
        <v>1782</v>
      </c>
      <c r="E124" s="26" t="s">
        <v>1783</v>
      </c>
      <c r="F124" s="27" t="s">
        <v>1784</v>
      </c>
      <c r="G124" s="14"/>
    </row>
    <row r="125" spans="2:7">
      <c r="B125" s="28" t="s">
        <v>1752</v>
      </c>
      <c r="C125" s="29" t="s">
        <v>1752</v>
      </c>
      <c r="D125" s="28" t="s">
        <v>1752</v>
      </c>
      <c r="E125" s="30" t="s">
        <v>1752</v>
      </c>
      <c r="F125" s="31" t="s">
        <v>1752</v>
      </c>
    </row>
    <row r="126" spans="2:7" ht="13">
      <c r="B126" s="2" t="s">
        <v>1785</v>
      </c>
    </row>
    <row r="127" spans="2:7" ht="13">
      <c r="B127" s="2"/>
    </row>
    <row r="128" spans="2:7" ht="13">
      <c r="B128" s="2" t="s">
        <v>1786</v>
      </c>
    </row>
    <row r="129" spans="2:4" ht="13">
      <c r="B129" s="20" t="s">
        <v>1787</v>
      </c>
      <c r="C129" s="25" t="s">
        <v>1788</v>
      </c>
      <c r="D129" s="2"/>
    </row>
    <row r="130" spans="2:4">
      <c r="B130" s="22" t="s">
        <v>1752</v>
      </c>
      <c r="C130" s="32" t="s">
        <v>1752</v>
      </c>
    </row>
    <row r="132" spans="2:4" ht="13">
      <c r="B132" s="20" t="s">
        <v>1789</v>
      </c>
      <c r="C132" s="25" t="s">
        <v>1788</v>
      </c>
    </row>
    <row r="133" spans="2:4">
      <c r="B133" s="22" t="s">
        <v>1752</v>
      </c>
      <c r="C133" s="32" t="s">
        <v>1752</v>
      </c>
    </row>
    <row r="135" spans="2:4" ht="13">
      <c r="B135" s="20" t="s">
        <v>1752</v>
      </c>
      <c r="C135" s="25" t="s">
        <v>1752</v>
      </c>
    </row>
    <row r="136" spans="2:4">
      <c r="B136" s="22" t="s">
        <v>1752</v>
      </c>
      <c r="C136" s="32" t="s">
        <v>1752</v>
      </c>
    </row>
    <row r="138" spans="2:4" ht="13">
      <c r="B138" s="26" t="s">
        <v>1790</v>
      </c>
      <c r="C138" s="25" t="s">
        <v>1791</v>
      </c>
    </row>
    <row r="139" spans="2:4">
      <c r="B139" s="23" t="s">
        <v>1752</v>
      </c>
      <c r="C139" s="32" t="s">
        <v>1752</v>
      </c>
    </row>
    <row r="141" spans="2:4" ht="13">
      <c r="B141" s="20" t="s">
        <v>1792</v>
      </c>
      <c r="C141" s="25" t="s">
        <v>1752</v>
      </c>
    </row>
    <row r="144" spans="2:4" ht="13">
      <c r="B144" s="2" t="s">
        <v>1794</v>
      </c>
    </row>
    <row r="146" spans="2:80" ht="13">
      <c r="B146" s="20" t="s">
        <v>1780</v>
      </c>
      <c r="C146" s="25" t="s">
        <v>1795</v>
      </c>
      <c r="D146" s="20" t="s">
        <v>1796</v>
      </c>
      <c r="E146" s="20" t="s">
        <v>1797</v>
      </c>
      <c r="F146" s="14"/>
    </row>
    <row r="147" spans="2:80">
      <c r="B147" s="22" t="s">
        <v>1752</v>
      </c>
      <c r="C147" s="32" t="s">
        <v>1752</v>
      </c>
      <c r="D147" s="22" t="s">
        <v>1752</v>
      </c>
      <c r="E147" s="22" t="s">
        <v>1752</v>
      </c>
    </row>
    <row r="150" spans="2:80" ht="13">
      <c r="B150" s="2" t="s">
        <v>1798</v>
      </c>
      <c r="C150" s="12" t="s">
        <v>1752</v>
      </c>
      <c r="D150" s="2"/>
      <c r="E150" s="2"/>
      <c r="F150" s="14"/>
      <c r="G150" s="14"/>
      <c r="H150" s="14"/>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row>
    <row r="152" spans="2:80" ht="13">
      <c r="B152" s="2" t="s">
        <v>1799</v>
      </c>
    </row>
    <row r="154" spans="2:80" ht="13">
      <c r="B154" s="20" t="s">
        <v>1800</v>
      </c>
      <c r="C154" s="25" t="s">
        <v>1788</v>
      </c>
      <c r="D154" s="2"/>
    </row>
    <row r="155" spans="2:80">
      <c r="B155" s="22" t="s">
        <v>1752</v>
      </c>
      <c r="C155" s="32" t="s">
        <v>1752</v>
      </c>
    </row>
    <row r="158" spans="2:80" ht="13">
      <c r="B158" s="20" t="s">
        <v>1801</v>
      </c>
      <c r="C158" s="25" t="s">
        <v>1802</v>
      </c>
      <c r="D158" s="2"/>
    </row>
    <row r="159" spans="2:80">
      <c r="B159" s="22" t="s">
        <v>1752</v>
      </c>
      <c r="C159" s="32" t="s">
        <v>1752</v>
      </c>
    </row>
    <row r="162" spans="2:80" ht="13">
      <c r="B162" s="2" t="s">
        <v>1803</v>
      </c>
    </row>
    <row r="165" spans="2:80" ht="13">
      <c r="B165" s="2" t="s">
        <v>1804</v>
      </c>
    </row>
    <row r="167" spans="2:80" ht="13">
      <c r="B167" s="20" t="s">
        <v>1780</v>
      </c>
      <c r="C167" s="25" t="s">
        <v>1805</v>
      </c>
      <c r="D167" s="20" t="s">
        <v>1795</v>
      </c>
      <c r="E167" s="20" t="s">
        <v>1796</v>
      </c>
      <c r="F167" s="27" t="s">
        <v>1797</v>
      </c>
      <c r="G167" s="14"/>
    </row>
    <row r="168" spans="2:80">
      <c r="B168" s="22" t="s">
        <v>1752</v>
      </c>
      <c r="C168" s="32" t="s">
        <v>1752</v>
      </c>
      <c r="D168" s="22" t="s">
        <v>1752</v>
      </c>
      <c r="E168" s="22" t="s">
        <v>1752</v>
      </c>
      <c r="F168" s="33" t="s">
        <v>1752</v>
      </c>
    </row>
    <row r="171" spans="2:80" ht="13">
      <c r="B171" s="2" t="s">
        <v>1798</v>
      </c>
      <c r="C171" s="12" t="s">
        <v>1752</v>
      </c>
      <c r="D171" s="2"/>
      <c r="E171" s="2"/>
      <c r="F171" s="14"/>
      <c r="G171" s="14"/>
      <c r="H171" s="14"/>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row>
    <row r="173" spans="2:80" ht="13">
      <c r="B173" s="2" t="s">
        <v>1799</v>
      </c>
    </row>
    <row r="175" spans="2:80" ht="13">
      <c r="B175" s="20" t="s">
        <v>1800</v>
      </c>
      <c r="C175" s="25" t="s">
        <v>1788</v>
      </c>
      <c r="D175" s="2"/>
    </row>
    <row r="176" spans="2:80">
      <c r="B176" s="22" t="s">
        <v>1752</v>
      </c>
      <c r="C176" s="32" t="s">
        <v>1752</v>
      </c>
    </row>
    <row r="179" spans="2:7" ht="13">
      <c r="B179" s="20" t="s">
        <v>1801</v>
      </c>
      <c r="C179" s="25" t="s">
        <v>1802</v>
      </c>
      <c r="D179" s="2"/>
    </row>
    <row r="180" spans="2:7">
      <c r="B180" s="22" t="s">
        <v>1752</v>
      </c>
      <c r="C180" s="32" t="s">
        <v>1752</v>
      </c>
    </row>
    <row r="183" spans="2:7" ht="13">
      <c r="B183" s="2" t="s">
        <v>1803</v>
      </c>
    </row>
    <row r="186" spans="2:7" ht="13">
      <c r="B186" s="2" t="s">
        <v>1806</v>
      </c>
    </row>
    <row r="187" spans="2:7" ht="13">
      <c r="B187" s="20" t="s">
        <v>1780</v>
      </c>
      <c r="C187" s="25" t="s">
        <v>1807</v>
      </c>
      <c r="D187" s="20" t="s">
        <v>1808</v>
      </c>
      <c r="E187" s="20" t="s">
        <v>1809</v>
      </c>
      <c r="F187" s="27" t="s">
        <v>1810</v>
      </c>
      <c r="G187" s="14"/>
    </row>
    <row r="188" spans="2:7">
      <c r="B188" s="22" t="s">
        <v>1752</v>
      </c>
      <c r="C188" s="32" t="s">
        <v>1752</v>
      </c>
      <c r="D188" s="22" t="s">
        <v>1752</v>
      </c>
      <c r="E188" s="22" t="s">
        <v>1752</v>
      </c>
      <c r="F188" s="33" t="s">
        <v>1752</v>
      </c>
    </row>
    <row r="189" spans="2:7">
      <c r="B189" s="1" t="s">
        <v>1811</v>
      </c>
    </row>
  </sheetData>
  <mergeCells count="3">
    <mergeCell ref="B1:E1"/>
    <mergeCell ref="C3:C8"/>
    <mergeCell ref="D3:D8"/>
  </mergeCells>
  <phoneticPr fontId="0" type="noConversion"/>
  <hyperlinks>
    <hyperlink ref="A1" location="Index!A1" display="Index" xr:uid="{70A1B35D-7A82-45BC-9CCB-9A3A4C571D33}"/>
  </hyperlinks>
  <pageMargins left="0.7" right="0.7" top="0.75" bottom="0.75" header="0.3" footer="0.3"/>
  <headerFooter alignWithMargins="0"/>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208AC-5AD2-4A95-BEC5-DE21AF8E939B}">
  <sheetPr codeName="Sheet30"/>
  <dimension ref="A1:CB185"/>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bestFit="1" customWidth="1"/>
    <col min="6" max="6" width="29" style="4" bestFit="1" customWidth="1"/>
    <col min="7" max="7" width="18.1796875" style="4" bestFit="1" customWidth="1"/>
    <col min="8" max="8" width="9.1796875" style="4"/>
    <col min="9" max="16384" width="9.1796875" style="1"/>
  </cols>
  <sheetData>
    <row r="1" spans="1:9" ht="13">
      <c r="A1" s="3" t="s">
        <v>1578</v>
      </c>
      <c r="B1" s="226" t="s">
        <v>1665</v>
      </c>
      <c r="C1" s="226"/>
      <c r="D1" s="226"/>
      <c r="E1" s="226"/>
    </row>
    <row r="3" spans="1:9" ht="14.5">
      <c r="B3" s="5" t="s">
        <v>1322</v>
      </c>
      <c r="C3" s="227"/>
      <c r="D3" s="228"/>
      <c r="E3" s="6"/>
    </row>
    <row r="4" spans="1:9" ht="14.5">
      <c r="B4" s="35" t="s">
        <v>1323</v>
      </c>
      <c r="C4" s="227"/>
      <c r="D4" s="228"/>
      <c r="E4" s="6"/>
    </row>
    <row r="5" spans="1:9" ht="14.5">
      <c r="B5" s="35" t="s">
        <v>1720</v>
      </c>
      <c r="C5" s="227"/>
      <c r="D5" s="228"/>
      <c r="E5" s="6"/>
    </row>
    <row r="6" spans="1:9" ht="14.5">
      <c r="B6" s="35" t="s">
        <v>1033</v>
      </c>
      <c r="C6" s="227"/>
      <c r="D6" s="228"/>
      <c r="E6" s="6"/>
    </row>
    <row r="7" spans="1:9" ht="14.5">
      <c r="B7" s="7" t="s">
        <v>1324</v>
      </c>
      <c r="C7" s="227"/>
      <c r="D7" s="228"/>
      <c r="E7" s="6"/>
    </row>
    <row r="8" spans="1:9" ht="29">
      <c r="B8" s="7" t="s">
        <v>1723</v>
      </c>
      <c r="C8" s="8" t="s">
        <v>1724</v>
      </c>
      <c r="D8" s="8" t="s">
        <v>1725</v>
      </c>
      <c r="E8" s="6"/>
    </row>
    <row r="10" spans="1:9">
      <c r="B10" s="1" t="s">
        <v>1738</v>
      </c>
    </row>
    <row r="12" spans="1:9" ht="13">
      <c r="B12" s="10" t="s">
        <v>1726</v>
      </c>
      <c r="C12" s="11" t="s">
        <v>1727</v>
      </c>
      <c r="D12" s="10" t="s">
        <v>1728</v>
      </c>
      <c r="E12" s="10" t="s">
        <v>1729</v>
      </c>
      <c r="F12" s="13" t="s">
        <v>1739</v>
      </c>
      <c r="G12" s="13" t="s">
        <v>1740</v>
      </c>
      <c r="H12" s="13" t="s">
        <v>1741</v>
      </c>
      <c r="I12" s="2" t="s">
        <v>1742</v>
      </c>
    </row>
    <row r="13" spans="1:9" ht="13">
      <c r="B13" s="2" t="s">
        <v>1743</v>
      </c>
    </row>
    <row r="14" spans="1:9" ht="13">
      <c r="B14" s="2" t="s">
        <v>1731</v>
      </c>
    </row>
    <row r="15" spans="1:9">
      <c r="B15" s="1" t="s">
        <v>2747</v>
      </c>
      <c r="C15" s="9" t="s">
        <v>1732</v>
      </c>
      <c r="D15" s="1" t="s">
        <v>1992</v>
      </c>
      <c r="E15" s="1" t="s">
        <v>1993</v>
      </c>
      <c r="F15" s="4">
        <v>961033</v>
      </c>
      <c r="G15" s="4">
        <v>9488.2800000000007</v>
      </c>
      <c r="H15" s="4">
        <v>12.78</v>
      </c>
    </row>
    <row r="16" spans="1:9">
      <c r="B16" s="1" t="s">
        <v>2748</v>
      </c>
      <c r="C16" s="9" t="s">
        <v>1732</v>
      </c>
      <c r="D16" s="1" t="s">
        <v>1997</v>
      </c>
      <c r="E16" s="1" t="s">
        <v>2175</v>
      </c>
      <c r="F16" s="4">
        <v>425308</v>
      </c>
      <c r="G16" s="4">
        <v>6321.78</v>
      </c>
      <c r="H16" s="4">
        <v>8.52</v>
      </c>
    </row>
    <row r="17" spans="2:8">
      <c r="B17" s="1" t="s">
        <v>2762</v>
      </c>
      <c r="C17" s="9" t="s">
        <v>1732</v>
      </c>
      <c r="D17" s="1" t="s">
        <v>1992</v>
      </c>
      <c r="E17" s="1" t="s">
        <v>2008</v>
      </c>
      <c r="F17" s="4">
        <v>448051</v>
      </c>
      <c r="G17" s="4">
        <v>6027.63</v>
      </c>
      <c r="H17" s="4">
        <v>8.1199999999999992</v>
      </c>
    </row>
    <row r="18" spans="2:8">
      <c r="B18" s="1" t="s">
        <v>3217</v>
      </c>
      <c r="C18" s="9" t="s">
        <v>1732</v>
      </c>
      <c r="D18" s="1" t="s">
        <v>2020</v>
      </c>
      <c r="E18" s="1" t="s">
        <v>2307</v>
      </c>
      <c r="F18" s="4">
        <v>171184</v>
      </c>
      <c r="G18" s="4">
        <v>3516.98</v>
      </c>
      <c r="H18" s="4">
        <v>4.74</v>
      </c>
    </row>
    <row r="19" spans="2:8">
      <c r="B19" s="1" t="s">
        <v>3115</v>
      </c>
      <c r="C19" s="9" t="s">
        <v>1732</v>
      </c>
      <c r="D19" s="1" t="s">
        <v>2009</v>
      </c>
      <c r="E19" s="1" t="s">
        <v>2027</v>
      </c>
      <c r="F19" s="4">
        <v>226285</v>
      </c>
      <c r="G19" s="4">
        <v>3354.22</v>
      </c>
      <c r="H19" s="4">
        <v>4.5199999999999996</v>
      </c>
    </row>
    <row r="20" spans="2:8">
      <c r="B20" s="1" t="s">
        <v>2773</v>
      </c>
      <c r="C20" s="9" t="s">
        <v>1732</v>
      </c>
      <c r="D20" s="1" t="s">
        <v>2048</v>
      </c>
      <c r="E20" s="1" t="s">
        <v>2193</v>
      </c>
      <c r="F20" s="4">
        <v>73769</v>
      </c>
      <c r="G20" s="4">
        <v>2973.55</v>
      </c>
      <c r="H20" s="4">
        <v>4.01</v>
      </c>
    </row>
    <row r="21" spans="2:8">
      <c r="B21" s="1" t="s">
        <v>2750</v>
      </c>
      <c r="C21" s="9" t="s">
        <v>1732</v>
      </c>
      <c r="D21" s="1" t="s">
        <v>1994</v>
      </c>
      <c r="E21" s="1" t="s">
        <v>1995</v>
      </c>
      <c r="F21" s="4">
        <v>604709</v>
      </c>
      <c r="G21" s="4">
        <v>2541.89</v>
      </c>
      <c r="H21" s="4">
        <v>3.42</v>
      </c>
    </row>
    <row r="22" spans="2:8">
      <c r="B22" s="1" t="s">
        <v>2029</v>
      </c>
      <c r="C22" s="9" t="s">
        <v>1732</v>
      </c>
      <c r="D22" s="1" t="s">
        <v>1992</v>
      </c>
      <c r="E22" s="1" t="s">
        <v>2030</v>
      </c>
      <c r="F22" s="4">
        <v>260399</v>
      </c>
      <c r="G22" s="4">
        <v>2439.94</v>
      </c>
      <c r="H22" s="4">
        <v>3.29</v>
      </c>
    </row>
    <row r="23" spans="2:8">
      <c r="B23" s="1" t="s">
        <v>3320</v>
      </c>
      <c r="C23" s="9" t="s">
        <v>1732</v>
      </c>
      <c r="D23" s="1" t="s">
        <v>1992</v>
      </c>
      <c r="E23" s="1" t="s">
        <v>1035</v>
      </c>
      <c r="F23" s="4">
        <v>179684</v>
      </c>
      <c r="G23" s="4">
        <v>2215.14</v>
      </c>
      <c r="H23" s="4">
        <v>2.98</v>
      </c>
    </row>
    <row r="24" spans="2:8">
      <c r="B24" s="1" t="s">
        <v>2752</v>
      </c>
      <c r="C24" s="9" t="s">
        <v>1732</v>
      </c>
      <c r="D24" s="1" t="s">
        <v>2009</v>
      </c>
      <c r="E24" s="1" t="s">
        <v>2026</v>
      </c>
      <c r="F24" s="4">
        <v>64156</v>
      </c>
      <c r="G24" s="4">
        <v>1961.89</v>
      </c>
      <c r="H24" s="4">
        <v>2.64</v>
      </c>
    </row>
    <row r="25" spans="2:8">
      <c r="B25" s="1" t="s">
        <v>2775</v>
      </c>
      <c r="C25" s="9" t="s">
        <v>1732</v>
      </c>
      <c r="D25" s="1" t="s">
        <v>1992</v>
      </c>
      <c r="E25" s="1" t="s">
        <v>1996</v>
      </c>
      <c r="F25" s="4">
        <v>92344</v>
      </c>
      <c r="G25" s="4">
        <v>1941.26</v>
      </c>
      <c r="H25" s="4">
        <v>2.62</v>
      </c>
    </row>
    <row r="26" spans="2:8">
      <c r="B26" s="1" t="s">
        <v>3267</v>
      </c>
      <c r="C26" s="9" t="s">
        <v>1732</v>
      </c>
      <c r="D26" s="1" t="s">
        <v>2006</v>
      </c>
      <c r="E26" s="1" t="s">
        <v>2379</v>
      </c>
      <c r="F26" s="4">
        <v>55648</v>
      </c>
      <c r="G26" s="4">
        <v>1940.56</v>
      </c>
      <c r="H26" s="4">
        <v>2.61</v>
      </c>
    </row>
    <row r="27" spans="2:8">
      <c r="B27" s="1" t="s">
        <v>3311</v>
      </c>
      <c r="C27" s="9" t="s">
        <v>1732</v>
      </c>
      <c r="D27" s="1" t="s">
        <v>2001</v>
      </c>
      <c r="E27" s="1" t="s">
        <v>998</v>
      </c>
      <c r="F27" s="4">
        <v>167161</v>
      </c>
      <c r="G27" s="4">
        <v>1743.15</v>
      </c>
      <c r="H27" s="4">
        <v>2.35</v>
      </c>
    </row>
    <row r="28" spans="2:8">
      <c r="B28" s="1" t="s">
        <v>2751</v>
      </c>
      <c r="C28" s="9" t="s">
        <v>1732</v>
      </c>
      <c r="D28" s="1" t="s">
        <v>2015</v>
      </c>
      <c r="E28" s="1" t="s">
        <v>2016</v>
      </c>
      <c r="F28" s="4">
        <v>438184</v>
      </c>
      <c r="G28" s="4">
        <v>1392.33</v>
      </c>
      <c r="H28" s="4">
        <v>1.88</v>
      </c>
    </row>
    <row r="29" spans="2:8">
      <c r="B29" s="1" t="s">
        <v>3438</v>
      </c>
      <c r="C29" s="9" t="s">
        <v>1732</v>
      </c>
      <c r="D29" s="1" t="s">
        <v>1994</v>
      </c>
      <c r="E29" s="1" t="s">
        <v>1313</v>
      </c>
      <c r="F29" s="4">
        <v>55724</v>
      </c>
      <c r="G29" s="4">
        <v>1373.88</v>
      </c>
      <c r="H29" s="4">
        <v>1.85</v>
      </c>
    </row>
    <row r="30" spans="2:8">
      <c r="B30" s="1" t="s">
        <v>3268</v>
      </c>
      <c r="C30" s="9" t="s">
        <v>1732</v>
      </c>
      <c r="D30" s="1" t="s">
        <v>2006</v>
      </c>
      <c r="E30" s="1" t="s">
        <v>2380</v>
      </c>
      <c r="F30" s="4">
        <v>8235</v>
      </c>
      <c r="G30" s="4">
        <v>1332.92</v>
      </c>
      <c r="H30" s="4">
        <v>1.8</v>
      </c>
    </row>
    <row r="31" spans="2:8">
      <c r="B31" s="1" t="s">
        <v>3269</v>
      </c>
      <c r="C31" s="9" t="s">
        <v>1732</v>
      </c>
      <c r="D31" s="1" t="s">
        <v>2032</v>
      </c>
      <c r="E31" s="1" t="s">
        <v>2381</v>
      </c>
      <c r="F31" s="4">
        <v>66182</v>
      </c>
      <c r="G31" s="4">
        <v>1118.94</v>
      </c>
      <c r="H31" s="4">
        <v>1.51</v>
      </c>
    </row>
    <row r="32" spans="2:8">
      <c r="B32" s="1" t="s">
        <v>2769</v>
      </c>
      <c r="C32" s="9" t="s">
        <v>1732</v>
      </c>
      <c r="D32" s="1" t="s">
        <v>2009</v>
      </c>
      <c r="E32" s="1" t="s">
        <v>2192</v>
      </c>
      <c r="F32" s="4">
        <v>66733</v>
      </c>
      <c r="G32" s="4">
        <v>1028.69</v>
      </c>
      <c r="H32" s="4">
        <v>1.39</v>
      </c>
    </row>
    <row r="33" spans="2:8">
      <c r="B33" s="1" t="s">
        <v>3110</v>
      </c>
      <c r="C33" s="9" t="s">
        <v>1732</v>
      </c>
      <c r="D33" s="1" t="s">
        <v>2017</v>
      </c>
      <c r="E33" s="1" t="s">
        <v>2018</v>
      </c>
      <c r="F33" s="4">
        <v>297417</v>
      </c>
      <c r="G33" s="4">
        <v>1002.15</v>
      </c>
      <c r="H33" s="4">
        <v>1.35</v>
      </c>
    </row>
    <row r="34" spans="2:8">
      <c r="B34" s="1" t="s">
        <v>2768</v>
      </c>
      <c r="C34" s="9" t="s">
        <v>1732</v>
      </c>
      <c r="D34" s="1" t="s">
        <v>2060</v>
      </c>
      <c r="E34" s="1" t="s">
        <v>2190</v>
      </c>
      <c r="F34" s="4">
        <v>25925</v>
      </c>
      <c r="G34" s="4">
        <v>971.33</v>
      </c>
      <c r="H34" s="4">
        <v>1.31</v>
      </c>
    </row>
    <row r="35" spans="2:8">
      <c r="B35" s="1" t="s">
        <v>3270</v>
      </c>
      <c r="C35" s="9" t="s">
        <v>1732</v>
      </c>
      <c r="D35" s="1" t="s">
        <v>2013</v>
      </c>
      <c r="E35" s="1" t="s">
        <v>2382</v>
      </c>
      <c r="F35" s="4">
        <v>225196</v>
      </c>
      <c r="G35" s="4">
        <v>959.56</v>
      </c>
      <c r="H35" s="4">
        <v>1.29</v>
      </c>
    </row>
    <row r="36" spans="2:8">
      <c r="B36" s="1" t="s">
        <v>3186</v>
      </c>
      <c r="C36" s="9" t="s">
        <v>1732</v>
      </c>
      <c r="D36" s="1" t="s">
        <v>2252</v>
      </c>
      <c r="E36" s="1" t="s">
        <v>2253</v>
      </c>
      <c r="F36" s="4">
        <v>518096</v>
      </c>
      <c r="G36" s="4">
        <v>947.29</v>
      </c>
      <c r="H36" s="4">
        <v>1.28</v>
      </c>
    </row>
    <row r="37" spans="2:8">
      <c r="B37" s="1" t="s">
        <v>3183</v>
      </c>
      <c r="C37" s="9" t="s">
        <v>1732</v>
      </c>
      <c r="D37" s="1" t="s">
        <v>2040</v>
      </c>
      <c r="E37" s="1" t="s">
        <v>2248</v>
      </c>
      <c r="F37" s="4">
        <v>7480</v>
      </c>
      <c r="G37" s="4">
        <v>893.64</v>
      </c>
      <c r="H37" s="4">
        <v>1.2</v>
      </c>
    </row>
    <row r="38" spans="2:8">
      <c r="B38" s="1" t="s">
        <v>3113</v>
      </c>
      <c r="C38" s="9" t="s">
        <v>1732</v>
      </c>
      <c r="D38" s="1" t="s">
        <v>2017</v>
      </c>
      <c r="E38" s="1" t="s">
        <v>2023</v>
      </c>
      <c r="F38" s="4">
        <v>285067</v>
      </c>
      <c r="G38" s="4">
        <v>821.42</v>
      </c>
      <c r="H38" s="4">
        <v>1.1100000000000001</v>
      </c>
    </row>
    <row r="39" spans="2:8">
      <c r="B39" s="1" t="s">
        <v>3206</v>
      </c>
      <c r="C39" s="9" t="s">
        <v>1732</v>
      </c>
      <c r="D39" s="1" t="s">
        <v>2277</v>
      </c>
      <c r="E39" s="1" t="s">
        <v>2278</v>
      </c>
      <c r="F39" s="4">
        <v>91075</v>
      </c>
      <c r="G39" s="4">
        <v>772.18</v>
      </c>
      <c r="H39" s="4">
        <v>1.04</v>
      </c>
    </row>
    <row r="40" spans="2:8">
      <c r="B40" s="1" t="s">
        <v>3220</v>
      </c>
      <c r="C40" s="9" t="s">
        <v>1732</v>
      </c>
      <c r="D40" s="1" t="s">
        <v>2129</v>
      </c>
      <c r="E40" s="1" t="s">
        <v>2310</v>
      </c>
      <c r="F40" s="4">
        <v>13685</v>
      </c>
      <c r="G40" s="4">
        <v>769.78</v>
      </c>
      <c r="H40" s="4">
        <v>1.04</v>
      </c>
    </row>
    <row r="41" spans="2:8">
      <c r="B41" s="1" t="s">
        <v>2763</v>
      </c>
      <c r="C41" s="9" t="s">
        <v>1732</v>
      </c>
      <c r="D41" s="1" t="s">
        <v>2001</v>
      </c>
      <c r="E41" s="1" t="s">
        <v>2185</v>
      </c>
      <c r="F41" s="4">
        <v>35774</v>
      </c>
      <c r="G41" s="4">
        <v>747.07</v>
      </c>
      <c r="H41" s="4">
        <v>1.01</v>
      </c>
    </row>
    <row r="42" spans="2:8">
      <c r="B42" s="1" t="s">
        <v>3439</v>
      </c>
      <c r="C42" s="9" t="s">
        <v>1732</v>
      </c>
      <c r="D42" s="1" t="s">
        <v>2060</v>
      </c>
      <c r="E42" s="1" t="s">
        <v>1314</v>
      </c>
      <c r="F42" s="4">
        <v>28499</v>
      </c>
      <c r="G42" s="4">
        <v>715.55</v>
      </c>
      <c r="H42" s="4">
        <v>0.96</v>
      </c>
    </row>
    <row r="43" spans="2:8">
      <c r="B43" s="1" t="s">
        <v>3189</v>
      </c>
      <c r="C43" s="9" t="s">
        <v>1732</v>
      </c>
      <c r="D43" s="1" t="s">
        <v>2252</v>
      </c>
      <c r="E43" s="1" t="s">
        <v>2256</v>
      </c>
      <c r="F43" s="4">
        <v>58931</v>
      </c>
      <c r="G43" s="4">
        <v>710.71</v>
      </c>
      <c r="H43" s="4">
        <v>0.96</v>
      </c>
    </row>
    <row r="44" spans="2:8">
      <c r="B44" s="1" t="s">
        <v>3197</v>
      </c>
      <c r="C44" s="9" t="s">
        <v>1732</v>
      </c>
      <c r="D44" s="1" t="s">
        <v>2040</v>
      </c>
      <c r="E44" s="1" t="s">
        <v>2266</v>
      </c>
      <c r="F44" s="4">
        <v>24075</v>
      </c>
      <c r="G44" s="4">
        <v>696.18</v>
      </c>
      <c r="H44" s="4">
        <v>0.94</v>
      </c>
    </row>
    <row r="45" spans="2:8">
      <c r="B45" s="1" t="s">
        <v>2774</v>
      </c>
      <c r="C45" s="9" t="s">
        <v>1732</v>
      </c>
      <c r="D45" s="1" t="s">
        <v>2111</v>
      </c>
      <c r="E45" s="1" t="s">
        <v>2196</v>
      </c>
      <c r="F45" s="4">
        <v>46445</v>
      </c>
      <c r="G45" s="4">
        <v>674.15</v>
      </c>
      <c r="H45" s="4">
        <v>0.91</v>
      </c>
    </row>
    <row r="46" spans="2:8">
      <c r="B46" s="1" t="s">
        <v>3106</v>
      </c>
      <c r="C46" s="9" t="s">
        <v>1732</v>
      </c>
      <c r="D46" s="1" t="s">
        <v>2001</v>
      </c>
      <c r="E46" s="1" t="s">
        <v>2002</v>
      </c>
      <c r="F46" s="4">
        <v>87918</v>
      </c>
      <c r="G46" s="4">
        <v>658.42</v>
      </c>
      <c r="H46" s="4">
        <v>0.89</v>
      </c>
    </row>
    <row r="47" spans="2:8">
      <c r="B47" s="1" t="s">
        <v>2782</v>
      </c>
      <c r="C47" s="9" t="s">
        <v>1732</v>
      </c>
      <c r="D47" s="1" t="s">
        <v>2015</v>
      </c>
      <c r="E47" s="1" t="s">
        <v>2195</v>
      </c>
      <c r="F47" s="4">
        <v>13980</v>
      </c>
      <c r="G47" s="4">
        <v>656.26</v>
      </c>
      <c r="H47" s="4">
        <v>0.88</v>
      </c>
    </row>
    <row r="48" spans="2:8">
      <c r="B48" s="1" t="s">
        <v>1267</v>
      </c>
      <c r="C48" s="9" t="s">
        <v>1732</v>
      </c>
      <c r="D48" s="1" t="s">
        <v>2001</v>
      </c>
      <c r="E48" s="1" t="s">
        <v>1268</v>
      </c>
      <c r="F48" s="4">
        <v>205736</v>
      </c>
      <c r="G48" s="4">
        <v>631.20000000000005</v>
      </c>
      <c r="H48" s="4">
        <v>0.85</v>
      </c>
    </row>
    <row r="49" spans="2:8">
      <c r="B49" s="1" t="s">
        <v>2262</v>
      </c>
      <c r="C49" s="9" t="s">
        <v>1732</v>
      </c>
      <c r="D49" s="1" t="s">
        <v>2038</v>
      </c>
      <c r="E49" s="1" t="s">
        <v>2263</v>
      </c>
      <c r="F49" s="4">
        <v>244083</v>
      </c>
      <c r="G49" s="4">
        <v>623.30999999999995</v>
      </c>
      <c r="H49" s="4">
        <v>0.84</v>
      </c>
    </row>
    <row r="50" spans="2:8">
      <c r="B50" s="1" t="s">
        <v>3122</v>
      </c>
      <c r="C50" s="9" t="s">
        <v>1732</v>
      </c>
      <c r="D50" s="1" t="s">
        <v>2006</v>
      </c>
      <c r="E50" s="1" t="s">
        <v>2044</v>
      </c>
      <c r="F50" s="4">
        <v>6964</v>
      </c>
      <c r="G50" s="4">
        <v>619.27</v>
      </c>
      <c r="H50" s="4">
        <v>0.83</v>
      </c>
    </row>
    <row r="51" spans="2:8">
      <c r="B51" s="1" t="s">
        <v>3271</v>
      </c>
      <c r="C51" s="9" t="s">
        <v>1732</v>
      </c>
      <c r="D51" s="1" t="s">
        <v>2006</v>
      </c>
      <c r="E51" s="1" t="s">
        <v>2383</v>
      </c>
      <c r="F51" s="4">
        <v>8638</v>
      </c>
      <c r="G51" s="4">
        <v>605.26</v>
      </c>
      <c r="H51" s="4">
        <v>0.82</v>
      </c>
    </row>
    <row r="52" spans="2:8">
      <c r="B52" s="1" t="s">
        <v>3176</v>
      </c>
      <c r="C52" s="9" t="s">
        <v>1732</v>
      </c>
      <c r="D52" s="1" t="s">
        <v>2055</v>
      </c>
      <c r="E52" s="1" t="s">
        <v>2203</v>
      </c>
      <c r="F52" s="4">
        <v>45031</v>
      </c>
      <c r="G52" s="4">
        <v>572.61</v>
      </c>
      <c r="H52" s="4">
        <v>0.77</v>
      </c>
    </row>
    <row r="53" spans="2:8">
      <c r="B53" s="1" t="s">
        <v>3426</v>
      </c>
      <c r="C53" s="9" t="s">
        <v>1732</v>
      </c>
      <c r="D53" s="1" t="s">
        <v>2009</v>
      </c>
      <c r="E53" s="1" t="s">
        <v>1244</v>
      </c>
      <c r="F53" s="4">
        <v>39870</v>
      </c>
      <c r="G53" s="4">
        <v>567.91</v>
      </c>
      <c r="H53" s="4">
        <v>0.77</v>
      </c>
    </row>
    <row r="54" spans="2:8">
      <c r="B54" s="1" t="s">
        <v>3108</v>
      </c>
      <c r="C54" s="9" t="s">
        <v>1732</v>
      </c>
      <c r="D54" s="1" t="s">
        <v>2011</v>
      </c>
      <c r="E54" s="1" t="s">
        <v>2012</v>
      </c>
      <c r="F54" s="4">
        <v>142578</v>
      </c>
      <c r="G54" s="4">
        <v>554.13</v>
      </c>
      <c r="H54" s="4">
        <v>0.75</v>
      </c>
    </row>
    <row r="55" spans="2:8">
      <c r="B55" s="1" t="s">
        <v>3432</v>
      </c>
      <c r="C55" s="9" t="s">
        <v>1732</v>
      </c>
      <c r="D55" s="1" t="s">
        <v>2206</v>
      </c>
      <c r="E55" s="1" t="s">
        <v>1269</v>
      </c>
      <c r="F55" s="4">
        <v>28169</v>
      </c>
      <c r="G55" s="4">
        <v>550.9</v>
      </c>
      <c r="H55" s="4">
        <v>0.74</v>
      </c>
    </row>
    <row r="56" spans="2:8">
      <c r="B56" s="1" t="s">
        <v>3272</v>
      </c>
      <c r="C56" s="9" t="s">
        <v>1732</v>
      </c>
      <c r="D56" s="1" t="s">
        <v>2006</v>
      </c>
      <c r="E56" s="1" t="s">
        <v>2384</v>
      </c>
      <c r="F56" s="4">
        <v>131119</v>
      </c>
      <c r="G56" s="4">
        <v>537.59</v>
      </c>
      <c r="H56" s="4">
        <v>0.72</v>
      </c>
    </row>
    <row r="57" spans="2:8">
      <c r="B57" s="1" t="s">
        <v>3223</v>
      </c>
      <c r="C57" s="9" t="s">
        <v>1732</v>
      </c>
      <c r="D57" s="1" t="s">
        <v>2106</v>
      </c>
      <c r="E57" s="1" t="s">
        <v>2314</v>
      </c>
      <c r="F57" s="4">
        <v>46671</v>
      </c>
      <c r="G57" s="4">
        <v>535.69000000000005</v>
      </c>
      <c r="H57" s="4">
        <v>0.72</v>
      </c>
    </row>
    <row r="58" spans="2:8">
      <c r="B58" s="1" t="s">
        <v>3274</v>
      </c>
      <c r="C58" s="9" t="s">
        <v>1732</v>
      </c>
      <c r="D58" s="1" t="s">
        <v>2032</v>
      </c>
      <c r="E58" s="1" t="s">
        <v>2386</v>
      </c>
      <c r="F58" s="4">
        <v>35343</v>
      </c>
      <c r="G58" s="4">
        <v>530.6</v>
      </c>
      <c r="H58" s="4">
        <v>0.71</v>
      </c>
    </row>
    <row r="59" spans="2:8">
      <c r="B59" s="1" t="s">
        <v>2784</v>
      </c>
      <c r="C59" s="9" t="s">
        <v>1732</v>
      </c>
      <c r="D59" s="1" t="s">
        <v>2206</v>
      </c>
      <c r="E59" s="1" t="s">
        <v>2207</v>
      </c>
      <c r="F59" s="4">
        <v>67429</v>
      </c>
      <c r="G59" s="4">
        <v>493.48</v>
      </c>
      <c r="H59" s="4">
        <v>0.66</v>
      </c>
    </row>
    <row r="60" spans="2:8">
      <c r="B60" s="1" t="s">
        <v>3224</v>
      </c>
      <c r="C60" s="9" t="s">
        <v>1732</v>
      </c>
      <c r="D60" s="1" t="s">
        <v>2106</v>
      </c>
      <c r="E60" s="1" t="s">
        <v>2315</v>
      </c>
      <c r="F60" s="4">
        <v>6345</v>
      </c>
      <c r="G60" s="4">
        <v>487.36</v>
      </c>
      <c r="H60" s="4">
        <v>0.66</v>
      </c>
    </row>
    <row r="61" spans="2:8">
      <c r="B61" s="1" t="s">
        <v>2759</v>
      </c>
      <c r="C61" s="9" t="s">
        <v>1732</v>
      </c>
      <c r="D61" s="1" t="s">
        <v>2120</v>
      </c>
      <c r="E61" s="1" t="s">
        <v>2186</v>
      </c>
      <c r="F61" s="4">
        <v>40882</v>
      </c>
      <c r="G61" s="4">
        <v>476.28</v>
      </c>
      <c r="H61" s="4">
        <v>0.64</v>
      </c>
    </row>
    <row r="62" spans="2:8">
      <c r="B62" s="1" t="s">
        <v>3276</v>
      </c>
      <c r="C62" s="9" t="s">
        <v>1732</v>
      </c>
      <c r="D62" s="1" t="s">
        <v>2032</v>
      </c>
      <c r="E62" s="1" t="s">
        <v>949</v>
      </c>
      <c r="F62" s="4">
        <v>38261</v>
      </c>
      <c r="G62" s="4">
        <v>458.21</v>
      </c>
      <c r="H62" s="4">
        <v>0.62</v>
      </c>
    </row>
    <row r="63" spans="2:8">
      <c r="B63" s="1" t="s">
        <v>3107</v>
      </c>
      <c r="C63" s="9" t="s">
        <v>1732</v>
      </c>
      <c r="D63" s="1" t="s">
        <v>2009</v>
      </c>
      <c r="E63" s="1" t="s">
        <v>2010</v>
      </c>
      <c r="F63" s="4">
        <v>179248</v>
      </c>
      <c r="G63" s="4">
        <v>431.4</v>
      </c>
      <c r="H63" s="4">
        <v>0.57999999999999996</v>
      </c>
    </row>
    <row r="64" spans="2:8">
      <c r="B64" s="1" t="s">
        <v>3440</v>
      </c>
      <c r="C64" s="9" t="s">
        <v>1732</v>
      </c>
      <c r="D64" s="1" t="s">
        <v>1315</v>
      </c>
      <c r="E64" s="1" t="s">
        <v>1316</v>
      </c>
      <c r="F64" s="4">
        <v>16364</v>
      </c>
      <c r="G64" s="4">
        <v>405.99</v>
      </c>
      <c r="H64" s="4">
        <v>0.55000000000000004</v>
      </c>
    </row>
    <row r="65" spans="2:8">
      <c r="B65" s="1" t="s">
        <v>3278</v>
      </c>
      <c r="C65" s="9" t="s">
        <v>1732</v>
      </c>
      <c r="D65" s="1" t="s">
        <v>2312</v>
      </c>
      <c r="E65" s="1" t="s">
        <v>4110</v>
      </c>
      <c r="F65" s="4">
        <v>131119</v>
      </c>
      <c r="G65" s="4">
        <v>347.86</v>
      </c>
      <c r="H65" s="4">
        <v>0.47</v>
      </c>
    </row>
    <row r="66" spans="2:8" ht="13">
      <c r="B66" s="2" t="s">
        <v>1744</v>
      </c>
      <c r="C66" s="12"/>
      <c r="D66" s="2"/>
      <c r="E66" s="2"/>
      <c r="F66" s="14"/>
      <c r="G66" s="14">
        <f>SUM(G12:G65)</f>
        <v>74137.770000000019</v>
      </c>
      <c r="H66" s="14">
        <f>SUM(H12:H65)</f>
        <v>99.899999999999949</v>
      </c>
    </row>
    <row r="67" spans="2:8" ht="13">
      <c r="B67" s="2" t="s">
        <v>1737</v>
      </c>
      <c r="C67" s="12"/>
      <c r="D67" s="2"/>
      <c r="E67" s="2"/>
      <c r="F67" s="14"/>
      <c r="G67" s="14">
        <v>74137.77</v>
      </c>
      <c r="H67" s="14">
        <v>99.9</v>
      </c>
    </row>
    <row r="68" spans="2:8" ht="13">
      <c r="B68" s="2" t="s">
        <v>1971</v>
      </c>
      <c r="C68" s="12"/>
      <c r="D68" s="2"/>
      <c r="E68" s="2"/>
      <c r="F68" s="14"/>
      <c r="G68" s="14">
        <v>85.301233599995612</v>
      </c>
      <c r="H68" s="14">
        <v>9.9999999999994316E-2</v>
      </c>
    </row>
    <row r="69" spans="2:8" ht="13">
      <c r="B69" s="2" t="s">
        <v>1746</v>
      </c>
      <c r="C69" s="12"/>
      <c r="D69" s="2"/>
      <c r="E69" s="2"/>
      <c r="F69" s="14"/>
      <c r="G69" s="14">
        <v>74223.0712336</v>
      </c>
      <c r="H69" s="14">
        <v>100</v>
      </c>
    </row>
    <row r="70" spans="2:8">
      <c r="B70" s="1" t="s">
        <v>1747</v>
      </c>
    </row>
    <row r="71" spans="2:8" ht="13">
      <c r="B71" s="2" t="s">
        <v>1748</v>
      </c>
    </row>
    <row r="72" spans="2:8" ht="13">
      <c r="B72" s="2" t="s">
        <v>1749</v>
      </c>
      <c r="C72" s="9" t="s">
        <v>1750</v>
      </c>
    </row>
    <row r="73" spans="2:8" ht="13">
      <c r="B73" s="2" t="s">
        <v>1753</v>
      </c>
      <c r="C73" s="9" t="s">
        <v>1752</v>
      </c>
    </row>
    <row r="74" spans="2:8" ht="13">
      <c r="B74" s="2" t="s">
        <v>1754</v>
      </c>
      <c r="C74" s="9" t="s">
        <v>1752</v>
      </c>
    </row>
    <row r="75" spans="2:8" ht="13">
      <c r="B75" s="2" t="s">
        <v>1755</v>
      </c>
      <c r="C75" s="9" t="s">
        <v>1756</v>
      </c>
    </row>
    <row r="76" spans="2:8" ht="13">
      <c r="B76" s="2" t="s">
        <v>1325</v>
      </c>
      <c r="C76" s="12"/>
    </row>
    <row r="77" spans="2:8" ht="13">
      <c r="B77" s="2" t="s">
        <v>1326</v>
      </c>
      <c r="C77" s="12"/>
    </row>
    <row r="78" spans="2:8" ht="13">
      <c r="B78" s="2" t="s">
        <v>1043</v>
      </c>
      <c r="C78" s="12"/>
    </row>
    <row r="79" spans="2:8">
      <c r="B79" s="1" t="s">
        <v>1766</v>
      </c>
    </row>
    <row r="80" spans="2:8">
      <c r="B80" s="1" t="s">
        <v>1974</v>
      </c>
    </row>
    <row r="83" spans="2:4" ht="14.5">
      <c r="B83" s="43" t="s">
        <v>4109</v>
      </c>
      <c r="C83" s="45"/>
    </row>
    <row r="84" spans="2:4" ht="14.5">
      <c r="B84" s="43" t="s">
        <v>4108</v>
      </c>
      <c r="C84" s="46" t="s">
        <v>1975</v>
      </c>
    </row>
    <row r="85" spans="2:4" ht="14.5">
      <c r="B85" s="16" t="s">
        <v>1976</v>
      </c>
      <c r="C85" s="17" t="s">
        <v>2586</v>
      </c>
    </row>
    <row r="86" spans="2:4" ht="14.5">
      <c r="B86" s="16" t="s">
        <v>1977</v>
      </c>
      <c r="C86" s="17" t="s">
        <v>2586</v>
      </c>
    </row>
    <row r="87" spans="2:4" ht="14.5">
      <c r="B87" s="16" t="s">
        <v>1978</v>
      </c>
      <c r="C87" s="17" t="s">
        <v>2586</v>
      </c>
    </row>
    <row r="88" spans="2:4" ht="14.5">
      <c r="B88" s="16" t="s">
        <v>1979</v>
      </c>
      <c r="C88" s="17" t="s">
        <v>2586</v>
      </c>
    </row>
    <row r="89" spans="2:4" ht="14.5">
      <c r="B89" s="16" t="s">
        <v>1980</v>
      </c>
      <c r="C89" s="17" t="s">
        <v>2586</v>
      </c>
    </row>
    <row r="90" spans="2:4" ht="14.5">
      <c r="B90" s="16" t="s">
        <v>1981</v>
      </c>
      <c r="C90" s="17" t="s">
        <v>2586</v>
      </c>
    </row>
    <row r="91" spans="2:4" ht="14.5">
      <c r="B91" s="43" t="s">
        <v>1982</v>
      </c>
      <c r="C91" s="45" t="s">
        <v>2586</v>
      </c>
    </row>
    <row r="93" spans="2:4" ht="14.5">
      <c r="B93" s="16" t="s">
        <v>1775</v>
      </c>
      <c r="C93" s="17"/>
      <c r="D93" s="16"/>
    </row>
    <row r="94" spans="2:4" ht="29">
      <c r="B94" s="19" t="s">
        <v>1776</v>
      </c>
      <c r="C94" s="18" t="s">
        <v>1777</v>
      </c>
      <c r="D94" s="19" t="s">
        <v>1778</v>
      </c>
    </row>
    <row r="95" spans="2:4" ht="14.5">
      <c r="B95" s="16" t="s">
        <v>1752</v>
      </c>
      <c r="C95" s="17" t="s">
        <v>1752</v>
      </c>
      <c r="D95" s="16" t="s">
        <v>1752</v>
      </c>
    </row>
    <row r="97" spans="2:7" ht="13">
      <c r="B97" s="20" t="s">
        <v>1779</v>
      </c>
      <c r="C97" s="21">
        <v>45961</v>
      </c>
      <c r="D97" s="22"/>
      <c r="E97" s="23"/>
      <c r="F97" s="24"/>
    </row>
    <row r="98" spans="2:7" ht="13">
      <c r="B98" s="20" t="s">
        <v>1780</v>
      </c>
      <c r="C98" s="25" t="s">
        <v>1781</v>
      </c>
      <c r="D98" s="20" t="s">
        <v>1782</v>
      </c>
      <c r="E98" s="26" t="s">
        <v>1783</v>
      </c>
      <c r="F98" s="27" t="s">
        <v>1784</v>
      </c>
      <c r="G98" s="14"/>
    </row>
    <row r="99" spans="2:7">
      <c r="B99" s="28" t="s">
        <v>1752</v>
      </c>
      <c r="C99" s="29" t="s">
        <v>1752</v>
      </c>
      <c r="D99" s="28" t="s">
        <v>1752</v>
      </c>
      <c r="E99" s="30" t="s">
        <v>1752</v>
      </c>
      <c r="F99" s="31" t="s">
        <v>1752</v>
      </c>
    </row>
    <row r="102" spans="2:7" ht="13">
      <c r="B102" s="2" t="s">
        <v>1785</v>
      </c>
    </row>
    <row r="103" spans="2:7" ht="13">
      <c r="B103" s="2"/>
    </row>
    <row r="104" spans="2:7" ht="13">
      <c r="B104" s="2" t="s">
        <v>1786</v>
      </c>
    </row>
    <row r="105" spans="2:7" ht="13">
      <c r="B105" s="20" t="s">
        <v>1787</v>
      </c>
      <c r="C105" s="25" t="s">
        <v>1788</v>
      </c>
      <c r="D105" s="2"/>
    </row>
    <row r="106" spans="2:7">
      <c r="B106" s="22" t="s">
        <v>1752</v>
      </c>
      <c r="C106" s="32" t="s">
        <v>1752</v>
      </c>
    </row>
    <row r="108" spans="2:7" ht="13">
      <c r="B108" s="20" t="s">
        <v>1789</v>
      </c>
      <c r="C108" s="25" t="s">
        <v>1788</v>
      </c>
    </row>
    <row r="109" spans="2:7">
      <c r="B109" s="22" t="s">
        <v>1752</v>
      </c>
      <c r="C109" s="32" t="s">
        <v>1752</v>
      </c>
    </row>
    <row r="111" spans="2:7" ht="13">
      <c r="B111" s="20" t="s">
        <v>1752</v>
      </c>
      <c r="C111" s="25" t="s">
        <v>1752</v>
      </c>
    </row>
    <row r="112" spans="2:7">
      <c r="B112" s="22" t="s">
        <v>1752</v>
      </c>
      <c r="C112" s="32" t="s">
        <v>1752</v>
      </c>
    </row>
    <row r="114" spans="2:7" ht="13">
      <c r="B114" s="26" t="s">
        <v>1790</v>
      </c>
      <c r="C114" s="25" t="s">
        <v>1791</v>
      </c>
    </row>
    <row r="115" spans="2:7">
      <c r="B115" s="23" t="s">
        <v>1752</v>
      </c>
      <c r="C115" s="32" t="s">
        <v>1752</v>
      </c>
    </row>
    <row r="117" spans="2:7" ht="13">
      <c r="B117" s="20" t="s">
        <v>1792</v>
      </c>
      <c r="C117" s="25" t="s">
        <v>1752</v>
      </c>
    </row>
    <row r="119" spans="2:7" ht="13">
      <c r="B119" s="20" t="s">
        <v>1793</v>
      </c>
      <c r="C119" s="21">
        <v>45961</v>
      </c>
      <c r="D119" s="22"/>
      <c r="E119" s="23"/>
      <c r="F119" s="24"/>
    </row>
    <row r="120" spans="2:7" ht="13">
      <c r="B120" s="20" t="s">
        <v>1780</v>
      </c>
      <c r="C120" s="25" t="s">
        <v>1781</v>
      </c>
      <c r="D120" s="20" t="s">
        <v>1782</v>
      </c>
      <c r="E120" s="26" t="s">
        <v>1783</v>
      </c>
      <c r="F120" s="27" t="s">
        <v>1784</v>
      </c>
      <c r="G120" s="14"/>
    </row>
    <row r="121" spans="2:7">
      <c r="B121" s="28" t="s">
        <v>1752</v>
      </c>
      <c r="C121" s="29" t="s">
        <v>1752</v>
      </c>
      <c r="D121" s="28" t="s">
        <v>1752</v>
      </c>
      <c r="E121" s="30" t="s">
        <v>1752</v>
      </c>
      <c r="F121" s="31" t="s">
        <v>1752</v>
      </c>
    </row>
    <row r="122" spans="2:7" ht="13">
      <c r="B122" s="2" t="s">
        <v>1785</v>
      </c>
    </row>
    <row r="123" spans="2:7" ht="13">
      <c r="B123" s="2"/>
    </row>
    <row r="124" spans="2:7" ht="13">
      <c r="B124" s="2" t="s">
        <v>1786</v>
      </c>
    </row>
    <row r="125" spans="2:7" ht="13">
      <c r="B125" s="20" t="s">
        <v>1787</v>
      </c>
      <c r="C125" s="25" t="s">
        <v>1788</v>
      </c>
      <c r="D125" s="2"/>
    </row>
    <row r="126" spans="2:7">
      <c r="B126" s="22" t="s">
        <v>1752</v>
      </c>
      <c r="C126" s="32" t="s">
        <v>1752</v>
      </c>
    </row>
    <row r="128" spans="2:7" ht="13">
      <c r="B128" s="20" t="s">
        <v>1789</v>
      </c>
      <c r="C128" s="25" t="s">
        <v>1788</v>
      </c>
    </row>
    <row r="129" spans="2:6">
      <c r="B129" s="22" t="s">
        <v>1752</v>
      </c>
      <c r="C129" s="32" t="s">
        <v>1752</v>
      </c>
    </row>
    <row r="131" spans="2:6" ht="13">
      <c r="B131" s="20" t="s">
        <v>1752</v>
      </c>
      <c r="C131" s="25" t="s">
        <v>1752</v>
      </c>
    </row>
    <row r="132" spans="2:6">
      <c r="B132" s="22" t="s">
        <v>1752</v>
      </c>
      <c r="C132" s="32" t="s">
        <v>1752</v>
      </c>
    </row>
    <row r="134" spans="2:6" ht="13">
      <c r="B134" s="26" t="s">
        <v>1790</v>
      </c>
      <c r="C134" s="25" t="s">
        <v>1791</v>
      </c>
    </row>
    <row r="135" spans="2:6">
      <c r="B135" s="23" t="s">
        <v>1752</v>
      </c>
      <c r="C135" s="32" t="s">
        <v>1752</v>
      </c>
    </row>
    <row r="137" spans="2:6" ht="13">
      <c r="B137" s="20" t="s">
        <v>1792</v>
      </c>
      <c r="C137" s="25" t="s">
        <v>1752</v>
      </c>
    </row>
    <row r="140" spans="2:6" ht="13">
      <c r="B140" s="2" t="s">
        <v>1794</v>
      </c>
    </row>
    <row r="142" spans="2:6" ht="13">
      <c r="B142" s="20" t="s">
        <v>1780</v>
      </c>
      <c r="C142" s="25" t="s">
        <v>1795</v>
      </c>
      <c r="D142" s="20" t="s">
        <v>1796</v>
      </c>
      <c r="E142" s="20" t="s">
        <v>1797</v>
      </c>
      <c r="F142" s="14"/>
    </row>
    <row r="143" spans="2:6">
      <c r="B143" s="22" t="s">
        <v>1752</v>
      </c>
      <c r="C143" s="32" t="s">
        <v>1752</v>
      </c>
      <c r="D143" s="22" t="s">
        <v>1752</v>
      </c>
      <c r="E143" s="22" t="s">
        <v>1752</v>
      </c>
    </row>
    <row r="146" spans="2:80" ht="13">
      <c r="B146" s="2" t="s">
        <v>1798</v>
      </c>
      <c r="C146" s="12" t="s">
        <v>1752</v>
      </c>
      <c r="D146" s="2"/>
      <c r="E146" s="2"/>
      <c r="F146" s="14"/>
      <c r="G146" s="14"/>
      <c r="H146" s="14"/>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row>
    <row r="148" spans="2:80" ht="13">
      <c r="B148" s="2" t="s">
        <v>1799</v>
      </c>
    </row>
    <row r="150" spans="2:80" ht="13">
      <c r="B150" s="20" t="s">
        <v>1800</v>
      </c>
      <c r="C150" s="25" t="s">
        <v>1788</v>
      </c>
      <c r="D150" s="2"/>
    </row>
    <row r="151" spans="2:80">
      <c r="B151" s="22" t="s">
        <v>1752</v>
      </c>
      <c r="C151" s="32" t="s">
        <v>1752</v>
      </c>
    </row>
    <row r="154" spans="2:80" ht="13">
      <c r="B154" s="20" t="s">
        <v>1801</v>
      </c>
      <c r="C154" s="25" t="s">
        <v>1802</v>
      </c>
      <c r="D154" s="2"/>
    </row>
    <row r="155" spans="2:80">
      <c r="B155" s="22" t="s">
        <v>1752</v>
      </c>
      <c r="C155" s="32" t="s">
        <v>1752</v>
      </c>
    </row>
    <row r="158" spans="2:80" ht="13">
      <c r="B158" s="2" t="s">
        <v>1803</v>
      </c>
    </row>
    <row r="161" spans="2:80" ht="13">
      <c r="B161" s="2" t="s">
        <v>1804</v>
      </c>
    </row>
    <row r="163" spans="2:80" ht="13">
      <c r="B163" s="20" t="s">
        <v>1780</v>
      </c>
      <c r="C163" s="25" t="s">
        <v>1805</v>
      </c>
      <c r="D163" s="20" t="s">
        <v>1795</v>
      </c>
      <c r="E163" s="20" t="s">
        <v>1796</v>
      </c>
      <c r="F163" s="27" t="s">
        <v>1797</v>
      </c>
      <c r="G163" s="14"/>
    </row>
    <row r="164" spans="2:80">
      <c r="B164" s="22" t="s">
        <v>1752</v>
      </c>
      <c r="C164" s="32" t="s">
        <v>1752</v>
      </c>
      <c r="D164" s="22" t="s">
        <v>1752</v>
      </c>
      <c r="E164" s="22" t="s">
        <v>1752</v>
      </c>
      <c r="F164" s="33" t="s">
        <v>1752</v>
      </c>
    </row>
    <row r="167" spans="2:80" ht="13">
      <c r="B167" s="2" t="s">
        <v>1798</v>
      </c>
      <c r="C167" s="12" t="s">
        <v>1752</v>
      </c>
      <c r="D167" s="2"/>
      <c r="E167" s="2"/>
      <c r="F167" s="14"/>
      <c r="G167" s="14"/>
      <c r="H167" s="14"/>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row>
    <row r="169" spans="2:80" ht="13">
      <c r="B169" s="2" t="s">
        <v>1799</v>
      </c>
    </row>
    <row r="171" spans="2:80" ht="13">
      <c r="B171" s="20" t="s">
        <v>1800</v>
      </c>
      <c r="C171" s="25" t="s">
        <v>1788</v>
      </c>
      <c r="D171" s="2"/>
    </row>
    <row r="172" spans="2:80">
      <c r="B172" s="22" t="s">
        <v>1752</v>
      </c>
      <c r="C172" s="32" t="s">
        <v>1752</v>
      </c>
    </row>
    <row r="175" spans="2:80" ht="13">
      <c r="B175" s="20" t="s">
        <v>1801</v>
      </c>
      <c r="C175" s="25" t="s">
        <v>1802</v>
      </c>
      <c r="D175" s="2"/>
    </row>
    <row r="176" spans="2:80">
      <c r="B176" s="22" t="s">
        <v>1752</v>
      </c>
      <c r="C176" s="32" t="s">
        <v>1752</v>
      </c>
    </row>
    <row r="179" spans="2:7" ht="13">
      <c r="B179" s="2" t="s">
        <v>1803</v>
      </c>
    </row>
    <row r="182" spans="2:7" ht="13">
      <c r="B182" s="2" t="s">
        <v>1806</v>
      </c>
    </row>
    <row r="183" spans="2:7" ht="13">
      <c r="B183" s="20" t="s">
        <v>1780</v>
      </c>
      <c r="C183" s="25" t="s">
        <v>1807</v>
      </c>
      <c r="D183" s="20" t="s">
        <v>1808</v>
      </c>
      <c r="E183" s="20" t="s">
        <v>1809</v>
      </c>
      <c r="F183" s="27" t="s">
        <v>1810</v>
      </c>
      <c r="G183" s="14"/>
    </row>
    <row r="184" spans="2:7">
      <c r="B184" s="22" t="s">
        <v>1752</v>
      </c>
      <c r="C184" s="32" t="s">
        <v>1752</v>
      </c>
      <c r="D184" s="22" t="s">
        <v>1752</v>
      </c>
      <c r="E184" s="22" t="s">
        <v>1752</v>
      </c>
      <c r="F184" s="33" t="s">
        <v>1752</v>
      </c>
    </row>
    <row r="185" spans="2:7">
      <c r="B185" s="1" t="s">
        <v>1811</v>
      </c>
    </row>
  </sheetData>
  <mergeCells count="3">
    <mergeCell ref="B1:E1"/>
    <mergeCell ref="C3:C7"/>
    <mergeCell ref="D3:D7"/>
  </mergeCells>
  <phoneticPr fontId="0" type="noConversion"/>
  <hyperlinks>
    <hyperlink ref="A1" location="Index!A1" display="Index" xr:uid="{33EF5263-3CA9-4341-9E14-44AD91694ABE}"/>
  </hyperlinks>
  <pageMargins left="0.7" right="0.7" top="0.75" bottom="0.75" header="0.3" footer="0.3"/>
  <headerFooter alignWithMargins="0"/>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BF227-3EC0-450A-BC9A-E024FA499FF0}">
  <sheetPr codeName="Sheet31"/>
  <dimension ref="A1:CB209"/>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bestFit="1" customWidth="1"/>
    <col min="6" max="6" width="29" style="4" bestFit="1" customWidth="1"/>
    <col min="7" max="7" width="18.1796875" style="4" bestFit="1" customWidth="1"/>
    <col min="8" max="8" width="9.1796875" style="4" bestFit="1"/>
    <col min="9" max="16384" width="9.1796875" style="1"/>
  </cols>
  <sheetData>
    <row r="1" spans="1:9" ht="13">
      <c r="A1" s="3" t="s">
        <v>1578</v>
      </c>
      <c r="B1" s="226" t="s">
        <v>1663</v>
      </c>
      <c r="C1" s="226"/>
      <c r="D1" s="226"/>
      <c r="E1" s="226"/>
    </row>
    <row r="3" spans="1:9" ht="14.5">
      <c r="B3" s="5" t="s">
        <v>1663</v>
      </c>
      <c r="C3" s="227"/>
      <c r="D3" s="228"/>
      <c r="E3" s="6"/>
    </row>
    <row r="4" spans="1:9" ht="14.5">
      <c r="B4" s="35" t="s">
        <v>1327</v>
      </c>
      <c r="C4" s="227"/>
      <c r="D4" s="228"/>
      <c r="E4" s="6"/>
    </row>
    <row r="5" spans="1:9" ht="14.5">
      <c r="B5" s="35" t="s">
        <v>1720</v>
      </c>
      <c r="C5" s="227"/>
      <c r="D5" s="228"/>
      <c r="E5" s="6"/>
    </row>
    <row r="6" spans="1:9" ht="14.5">
      <c r="B6" s="35" t="s">
        <v>1328</v>
      </c>
      <c r="C6" s="227"/>
      <c r="D6" s="228"/>
      <c r="E6" s="6"/>
    </row>
    <row r="7" spans="1:9" ht="14.5">
      <c r="B7" s="7" t="s">
        <v>1329</v>
      </c>
      <c r="C7" s="227"/>
      <c r="D7" s="228"/>
      <c r="E7" s="6"/>
    </row>
    <row r="8" spans="1:9" ht="29">
      <c r="B8" s="7" t="s">
        <v>1723</v>
      </c>
      <c r="C8" s="8" t="s">
        <v>1724</v>
      </c>
      <c r="D8" s="8" t="s">
        <v>1725</v>
      </c>
      <c r="E8" s="6"/>
    </row>
    <row r="10" spans="1:9">
      <c r="B10" s="1" t="s">
        <v>1738</v>
      </c>
    </row>
    <row r="12" spans="1:9" ht="13">
      <c r="B12" s="10" t="s">
        <v>1726</v>
      </c>
      <c r="C12" s="11" t="s">
        <v>1727</v>
      </c>
      <c r="D12" s="10" t="s">
        <v>1728</v>
      </c>
      <c r="E12" s="10" t="s">
        <v>1729</v>
      </c>
      <c r="F12" s="13" t="s">
        <v>1739</v>
      </c>
      <c r="G12" s="13" t="s">
        <v>1740</v>
      </c>
      <c r="H12" s="13" t="s">
        <v>1741</v>
      </c>
      <c r="I12" s="2" t="s">
        <v>1742</v>
      </c>
    </row>
    <row r="13" spans="1:9" ht="13">
      <c r="B13" s="2" t="s">
        <v>1743</v>
      </c>
    </row>
    <row r="14" spans="1:9" ht="13">
      <c r="B14" s="2" t="s">
        <v>1731</v>
      </c>
    </row>
    <row r="15" spans="1:9">
      <c r="B15" s="1" t="s">
        <v>3217</v>
      </c>
      <c r="C15" s="9" t="s">
        <v>1732</v>
      </c>
      <c r="D15" s="1" t="s">
        <v>2020</v>
      </c>
      <c r="E15" s="1" t="s">
        <v>2307</v>
      </c>
      <c r="F15" s="4">
        <v>625000</v>
      </c>
      <c r="G15" s="4">
        <v>12840.63</v>
      </c>
      <c r="H15" s="4">
        <v>4</v>
      </c>
    </row>
    <row r="16" spans="1:9">
      <c r="B16" s="1" t="s">
        <v>2747</v>
      </c>
      <c r="C16" s="9" t="s">
        <v>1732</v>
      </c>
      <c r="D16" s="1" t="s">
        <v>1992</v>
      </c>
      <c r="E16" s="1" t="s">
        <v>1993</v>
      </c>
      <c r="F16" s="4">
        <v>1300000</v>
      </c>
      <c r="G16" s="4">
        <v>12834.9</v>
      </c>
      <c r="H16" s="4">
        <v>3.99</v>
      </c>
    </row>
    <row r="17" spans="2:8">
      <c r="B17" s="1" t="s">
        <v>3426</v>
      </c>
      <c r="C17" s="9" t="s">
        <v>1732</v>
      </c>
      <c r="D17" s="1" t="s">
        <v>2009</v>
      </c>
      <c r="E17" s="1" t="s">
        <v>1244</v>
      </c>
      <c r="F17" s="4">
        <v>849000</v>
      </c>
      <c r="G17" s="4">
        <v>12093.16</v>
      </c>
      <c r="H17" s="4">
        <v>3.76</v>
      </c>
    </row>
    <row r="18" spans="2:8">
      <c r="B18" s="1" t="s">
        <v>2029</v>
      </c>
      <c r="C18" s="9" t="s">
        <v>1732</v>
      </c>
      <c r="D18" s="1" t="s">
        <v>1992</v>
      </c>
      <c r="E18" s="1" t="s">
        <v>2030</v>
      </c>
      <c r="F18" s="4">
        <v>1240000</v>
      </c>
      <c r="G18" s="4">
        <v>11618.8</v>
      </c>
      <c r="H18" s="4">
        <v>3.62</v>
      </c>
    </row>
    <row r="19" spans="2:8">
      <c r="B19" s="1" t="s">
        <v>3320</v>
      </c>
      <c r="C19" s="9" t="s">
        <v>1732</v>
      </c>
      <c r="D19" s="1" t="s">
        <v>1992</v>
      </c>
      <c r="E19" s="1" t="s">
        <v>1035</v>
      </c>
      <c r="F19" s="4">
        <v>900000</v>
      </c>
      <c r="G19" s="4">
        <v>11095.2</v>
      </c>
      <c r="H19" s="4">
        <v>3.45</v>
      </c>
    </row>
    <row r="20" spans="2:8">
      <c r="B20" s="1" t="s">
        <v>2748</v>
      </c>
      <c r="C20" s="9" t="s">
        <v>1732</v>
      </c>
      <c r="D20" s="1" t="s">
        <v>1997</v>
      </c>
      <c r="E20" s="1" t="s">
        <v>2175</v>
      </c>
      <c r="F20" s="4">
        <v>700000</v>
      </c>
      <c r="G20" s="4">
        <v>10404.799999999999</v>
      </c>
      <c r="H20" s="4">
        <v>3.24</v>
      </c>
    </row>
    <row r="21" spans="2:8">
      <c r="B21" s="1" t="s">
        <v>1001</v>
      </c>
      <c r="C21" s="9" t="s">
        <v>1732</v>
      </c>
      <c r="D21" s="1" t="s">
        <v>1992</v>
      </c>
      <c r="E21" s="1" t="s">
        <v>1002</v>
      </c>
      <c r="F21" s="4">
        <v>1150000</v>
      </c>
      <c r="G21" s="4">
        <v>9875.0499999999993</v>
      </c>
      <c r="H21" s="4">
        <v>3.07</v>
      </c>
    </row>
    <row r="22" spans="2:8">
      <c r="B22" s="1" t="s">
        <v>2774</v>
      </c>
      <c r="C22" s="9" t="s">
        <v>1732</v>
      </c>
      <c r="D22" s="1" t="s">
        <v>2111</v>
      </c>
      <c r="E22" s="1" t="s">
        <v>2196</v>
      </c>
      <c r="F22" s="4">
        <v>675000</v>
      </c>
      <c r="G22" s="4">
        <v>9797.6299999999992</v>
      </c>
      <c r="H22" s="4">
        <v>3.05</v>
      </c>
    </row>
    <row r="23" spans="2:8">
      <c r="B23" s="1" t="s">
        <v>3224</v>
      </c>
      <c r="C23" s="9" t="s">
        <v>1732</v>
      </c>
      <c r="D23" s="1" t="s">
        <v>2106</v>
      </c>
      <c r="E23" s="1" t="s">
        <v>2315</v>
      </c>
      <c r="F23" s="4">
        <v>109914</v>
      </c>
      <c r="G23" s="4">
        <v>8442.49</v>
      </c>
      <c r="H23" s="4">
        <v>2.63</v>
      </c>
    </row>
    <row r="24" spans="2:8">
      <c r="B24" s="1" t="s">
        <v>3115</v>
      </c>
      <c r="C24" s="9" t="s">
        <v>1732</v>
      </c>
      <c r="D24" s="1" t="s">
        <v>2009</v>
      </c>
      <c r="E24" s="1" t="s">
        <v>2027</v>
      </c>
      <c r="F24" s="4">
        <v>550000</v>
      </c>
      <c r="G24" s="4">
        <v>8152.65</v>
      </c>
      <c r="H24" s="4">
        <v>2.54</v>
      </c>
    </row>
    <row r="25" spans="2:8">
      <c r="B25" s="1" t="s">
        <v>3110</v>
      </c>
      <c r="C25" s="9" t="s">
        <v>1732</v>
      </c>
      <c r="D25" s="1" t="s">
        <v>2017</v>
      </c>
      <c r="E25" s="1" t="s">
        <v>2018</v>
      </c>
      <c r="F25" s="4">
        <v>2325000</v>
      </c>
      <c r="G25" s="4">
        <v>7834.09</v>
      </c>
      <c r="H25" s="4">
        <v>2.44</v>
      </c>
    </row>
    <row r="26" spans="2:8">
      <c r="B26" s="1" t="s">
        <v>3353</v>
      </c>
      <c r="C26" s="9" t="s">
        <v>1732</v>
      </c>
      <c r="D26" s="1" t="s">
        <v>2106</v>
      </c>
      <c r="E26" s="1" t="s">
        <v>1088</v>
      </c>
      <c r="F26" s="4">
        <v>216169</v>
      </c>
      <c r="G26" s="4">
        <v>6777.98</v>
      </c>
      <c r="H26" s="4">
        <v>2.11</v>
      </c>
    </row>
    <row r="27" spans="2:8">
      <c r="B27" s="1" t="s">
        <v>3123</v>
      </c>
      <c r="C27" s="9" t="s">
        <v>1732</v>
      </c>
      <c r="D27" s="1" t="s">
        <v>2001</v>
      </c>
      <c r="E27" s="1" t="s">
        <v>2045</v>
      </c>
      <c r="F27" s="4">
        <v>1661428</v>
      </c>
      <c r="G27" s="4">
        <v>6699.71</v>
      </c>
      <c r="H27" s="4">
        <v>2.08</v>
      </c>
    </row>
    <row r="28" spans="2:8">
      <c r="B28" s="1" t="s">
        <v>3310</v>
      </c>
      <c r="C28" s="9" t="s">
        <v>1732</v>
      </c>
      <c r="D28" s="1" t="s">
        <v>1999</v>
      </c>
      <c r="E28" s="1" t="s">
        <v>997</v>
      </c>
      <c r="F28" s="4">
        <v>115000</v>
      </c>
      <c r="G28" s="4">
        <v>6185.85</v>
      </c>
      <c r="H28" s="4">
        <v>1.92</v>
      </c>
    </row>
    <row r="29" spans="2:8">
      <c r="B29" s="1" t="s">
        <v>3337</v>
      </c>
      <c r="C29" s="9" t="s">
        <v>1732</v>
      </c>
      <c r="D29" s="1" t="s">
        <v>2024</v>
      </c>
      <c r="E29" s="1" t="s">
        <v>1055</v>
      </c>
      <c r="F29" s="4">
        <v>5700000</v>
      </c>
      <c r="G29" s="4">
        <v>6007.23</v>
      </c>
      <c r="H29" s="4">
        <v>1.87</v>
      </c>
    </row>
    <row r="30" spans="2:8">
      <c r="B30" s="1" t="s">
        <v>3441</v>
      </c>
      <c r="C30" s="9" t="s">
        <v>1732</v>
      </c>
      <c r="D30" s="1" t="s">
        <v>2001</v>
      </c>
      <c r="E30" s="1" t="s">
        <v>1330</v>
      </c>
      <c r="F30" s="4">
        <v>680000</v>
      </c>
      <c r="G30" s="4">
        <v>5901.72</v>
      </c>
      <c r="H30" s="4">
        <v>1.84</v>
      </c>
    </row>
    <row r="31" spans="2:8">
      <c r="B31" s="1" t="s">
        <v>3442</v>
      </c>
      <c r="C31" s="9" t="s">
        <v>1732</v>
      </c>
      <c r="D31" s="1" t="s">
        <v>2108</v>
      </c>
      <c r="E31" s="1" t="s">
        <v>1331</v>
      </c>
      <c r="F31" s="4">
        <v>1607688</v>
      </c>
      <c r="G31" s="4">
        <v>5689.61</v>
      </c>
      <c r="H31" s="4">
        <v>1.77</v>
      </c>
    </row>
    <row r="32" spans="2:8">
      <c r="B32" s="1" t="s">
        <v>3321</v>
      </c>
      <c r="C32" s="9" t="s">
        <v>1732</v>
      </c>
      <c r="D32" s="1" t="s">
        <v>1992</v>
      </c>
      <c r="E32" s="1" t="s">
        <v>1036</v>
      </c>
      <c r="F32" s="4">
        <v>2300000</v>
      </c>
      <c r="G32" s="4">
        <v>5442.03</v>
      </c>
      <c r="H32" s="4">
        <v>1.69</v>
      </c>
    </row>
    <row r="33" spans="2:8">
      <c r="B33" s="1" t="s">
        <v>3240</v>
      </c>
      <c r="C33" s="9" t="s">
        <v>1732</v>
      </c>
      <c r="D33" s="1" t="s">
        <v>2106</v>
      </c>
      <c r="E33" s="1" t="s">
        <v>2335</v>
      </c>
      <c r="F33" s="4">
        <v>800000</v>
      </c>
      <c r="G33" s="4">
        <v>5424.4</v>
      </c>
      <c r="H33" s="4">
        <v>1.69</v>
      </c>
    </row>
    <row r="34" spans="2:8">
      <c r="B34" s="1" t="s">
        <v>3219</v>
      </c>
      <c r="C34" s="9" t="s">
        <v>1732</v>
      </c>
      <c r="D34" s="1" t="s">
        <v>2052</v>
      </c>
      <c r="E34" s="1" t="s">
        <v>2309</v>
      </c>
      <c r="F34" s="4">
        <v>120000</v>
      </c>
      <c r="G34" s="4">
        <v>5212.92</v>
      </c>
      <c r="H34" s="4">
        <v>1.62</v>
      </c>
    </row>
    <row r="35" spans="2:8">
      <c r="B35" s="1" t="s">
        <v>3335</v>
      </c>
      <c r="C35" s="9" t="s">
        <v>1732</v>
      </c>
      <c r="D35" s="1" t="s">
        <v>2206</v>
      </c>
      <c r="E35" s="1" t="s">
        <v>1053</v>
      </c>
      <c r="F35" s="4">
        <v>238839</v>
      </c>
      <c r="G35" s="4">
        <v>4761.7299999999996</v>
      </c>
      <c r="H35" s="4">
        <v>1.48</v>
      </c>
    </row>
    <row r="36" spans="2:8">
      <c r="B36" s="1" t="s">
        <v>3231</v>
      </c>
      <c r="C36" s="9" t="s">
        <v>1732</v>
      </c>
      <c r="D36" s="1" t="s">
        <v>2098</v>
      </c>
      <c r="E36" s="1" t="s">
        <v>2324</v>
      </c>
      <c r="F36" s="4">
        <v>269606</v>
      </c>
      <c r="G36" s="4">
        <v>4703.82</v>
      </c>
      <c r="H36" s="4">
        <v>1.46</v>
      </c>
    </row>
    <row r="37" spans="2:8">
      <c r="B37" s="1" t="s">
        <v>3325</v>
      </c>
      <c r="C37" s="9" t="s">
        <v>1732</v>
      </c>
      <c r="D37" s="1" t="s">
        <v>1992</v>
      </c>
      <c r="E37" s="1" t="s">
        <v>1040</v>
      </c>
      <c r="F37" s="4">
        <v>3000000</v>
      </c>
      <c r="G37" s="4">
        <v>4696.8</v>
      </c>
      <c r="H37" s="4">
        <v>1.46</v>
      </c>
    </row>
    <row r="38" spans="2:8">
      <c r="B38" s="1" t="s">
        <v>3443</v>
      </c>
      <c r="C38" s="9" t="s">
        <v>1732</v>
      </c>
      <c r="D38" s="1" t="s">
        <v>2106</v>
      </c>
      <c r="E38" s="1" t="s">
        <v>1332</v>
      </c>
      <c r="F38" s="4">
        <v>237510</v>
      </c>
      <c r="G38" s="4">
        <v>4679.8999999999996</v>
      </c>
      <c r="H38" s="4">
        <v>1.46</v>
      </c>
    </row>
    <row r="39" spans="2:8">
      <c r="B39" s="1" t="s">
        <v>3282</v>
      </c>
      <c r="C39" s="9" t="s">
        <v>1732</v>
      </c>
      <c r="D39" s="1" t="s">
        <v>2156</v>
      </c>
      <c r="E39" s="1" t="s">
        <v>954</v>
      </c>
      <c r="F39" s="4">
        <v>130000</v>
      </c>
      <c r="G39" s="4">
        <v>4650.62</v>
      </c>
      <c r="H39" s="4">
        <v>1.45</v>
      </c>
    </row>
    <row r="40" spans="2:8">
      <c r="B40" s="1" t="s">
        <v>1145</v>
      </c>
      <c r="C40" s="9" t="s">
        <v>1732</v>
      </c>
      <c r="D40" s="1" t="s">
        <v>2015</v>
      </c>
      <c r="E40" s="1" t="s">
        <v>1146</v>
      </c>
      <c r="F40" s="4">
        <v>3205110</v>
      </c>
      <c r="G40" s="4">
        <v>4637.47</v>
      </c>
      <c r="H40" s="4">
        <v>1.44</v>
      </c>
    </row>
    <row r="41" spans="2:8">
      <c r="B41" s="1" t="s">
        <v>2753</v>
      </c>
      <c r="C41" s="9" t="s">
        <v>1732</v>
      </c>
      <c r="D41" s="1" t="s">
        <v>2004</v>
      </c>
      <c r="E41" s="1" t="s">
        <v>2005</v>
      </c>
      <c r="F41" s="4">
        <v>144637</v>
      </c>
      <c r="G41" s="4">
        <v>4529.3100000000004</v>
      </c>
      <c r="H41" s="4">
        <v>1.41</v>
      </c>
    </row>
    <row r="42" spans="2:8">
      <c r="B42" s="1" t="s">
        <v>3235</v>
      </c>
      <c r="C42" s="9" t="s">
        <v>1732</v>
      </c>
      <c r="D42" s="1" t="s">
        <v>2024</v>
      </c>
      <c r="E42" s="1" t="s">
        <v>2330</v>
      </c>
      <c r="F42" s="4">
        <v>365000</v>
      </c>
      <c r="G42" s="4">
        <v>4508.4799999999996</v>
      </c>
      <c r="H42" s="4">
        <v>1.4</v>
      </c>
    </row>
    <row r="43" spans="2:8">
      <c r="B43" s="1" t="s">
        <v>3373</v>
      </c>
      <c r="C43" s="9" t="s">
        <v>1732</v>
      </c>
      <c r="D43" s="1" t="s">
        <v>2292</v>
      </c>
      <c r="E43" s="1" t="s">
        <v>1140</v>
      </c>
      <c r="F43" s="4">
        <v>146528</v>
      </c>
      <c r="G43" s="4">
        <v>4450.6400000000003</v>
      </c>
      <c r="H43" s="4">
        <v>1.38</v>
      </c>
    </row>
    <row r="44" spans="2:8">
      <c r="B44" s="1" t="s">
        <v>3307</v>
      </c>
      <c r="C44" s="9" t="s">
        <v>1732</v>
      </c>
      <c r="D44" s="1" t="s">
        <v>2009</v>
      </c>
      <c r="E44" s="1" t="s">
        <v>994</v>
      </c>
      <c r="F44" s="4">
        <v>246830</v>
      </c>
      <c r="G44" s="4">
        <v>4388.88</v>
      </c>
      <c r="H44" s="4">
        <v>1.37</v>
      </c>
    </row>
    <row r="45" spans="2:8">
      <c r="B45" s="1" t="s">
        <v>3130</v>
      </c>
      <c r="C45" s="9" t="s">
        <v>1732</v>
      </c>
      <c r="D45" s="1" t="s">
        <v>2052</v>
      </c>
      <c r="E45" s="1" t="s">
        <v>2083</v>
      </c>
      <c r="F45" s="4">
        <v>920000</v>
      </c>
      <c r="G45" s="4">
        <v>4276.62</v>
      </c>
      <c r="H45" s="4">
        <v>1.33</v>
      </c>
    </row>
    <row r="46" spans="2:8">
      <c r="B46" s="1" t="s">
        <v>3336</v>
      </c>
      <c r="C46" s="9" t="s">
        <v>1732</v>
      </c>
      <c r="D46" s="1" t="s">
        <v>2001</v>
      </c>
      <c r="E46" s="1" t="s">
        <v>1054</v>
      </c>
      <c r="F46" s="4">
        <v>1100000</v>
      </c>
      <c r="G46" s="4">
        <v>4123.3500000000004</v>
      </c>
      <c r="H46" s="4">
        <v>1.28</v>
      </c>
    </row>
    <row r="47" spans="2:8">
      <c r="B47" s="1" t="s">
        <v>3444</v>
      </c>
      <c r="C47" s="9" t="s">
        <v>1732</v>
      </c>
      <c r="D47" s="1" t="s">
        <v>2050</v>
      </c>
      <c r="E47" s="1" t="s">
        <v>1333</v>
      </c>
      <c r="F47" s="4">
        <v>307797</v>
      </c>
      <c r="G47" s="4">
        <v>4050.92</v>
      </c>
      <c r="H47" s="4">
        <v>1.26</v>
      </c>
    </row>
    <row r="48" spans="2:8">
      <c r="B48" s="1" t="s">
        <v>3160</v>
      </c>
      <c r="C48" s="9" t="s">
        <v>1732</v>
      </c>
      <c r="D48" s="1" t="s">
        <v>2129</v>
      </c>
      <c r="E48" s="1" t="s">
        <v>2130</v>
      </c>
      <c r="F48" s="4">
        <v>335000</v>
      </c>
      <c r="G48" s="4">
        <v>4022.35</v>
      </c>
      <c r="H48" s="4">
        <v>1.25</v>
      </c>
    </row>
    <row r="49" spans="2:8">
      <c r="B49" s="1" t="s">
        <v>3390</v>
      </c>
      <c r="C49" s="9" t="s">
        <v>1732</v>
      </c>
      <c r="D49" s="1" t="s">
        <v>2024</v>
      </c>
      <c r="E49" s="1" t="s">
        <v>1163</v>
      </c>
      <c r="F49" s="4">
        <v>170000</v>
      </c>
      <c r="G49" s="4">
        <v>3875.66</v>
      </c>
      <c r="H49" s="4">
        <v>1.21</v>
      </c>
    </row>
    <row r="50" spans="2:8">
      <c r="B50" s="1" t="s">
        <v>3445</v>
      </c>
      <c r="C50" s="9" t="s">
        <v>1732</v>
      </c>
      <c r="D50" s="1" t="s">
        <v>2024</v>
      </c>
      <c r="E50" s="1" t="s">
        <v>1334</v>
      </c>
      <c r="F50" s="4">
        <v>146576</v>
      </c>
      <c r="G50" s="4">
        <v>3831.64</v>
      </c>
      <c r="H50" s="4">
        <v>1.19</v>
      </c>
    </row>
    <row r="51" spans="2:8">
      <c r="B51" s="1" t="s">
        <v>3111</v>
      </c>
      <c r="C51" s="9" t="s">
        <v>1732</v>
      </c>
      <c r="D51" s="1" t="s">
        <v>2001</v>
      </c>
      <c r="E51" s="1" t="s">
        <v>2019</v>
      </c>
      <c r="F51" s="4">
        <v>407444</v>
      </c>
      <c r="G51" s="4">
        <v>3783.93</v>
      </c>
      <c r="H51" s="4">
        <v>1.18</v>
      </c>
    </row>
    <row r="52" spans="2:8">
      <c r="B52" s="1" t="s">
        <v>3222</v>
      </c>
      <c r="C52" s="9" t="s">
        <v>1732</v>
      </c>
      <c r="D52" s="1" t="s">
        <v>2312</v>
      </c>
      <c r="E52" s="1" t="s">
        <v>2313</v>
      </c>
      <c r="F52" s="4">
        <v>2600000</v>
      </c>
      <c r="G52" s="4">
        <v>3679.78</v>
      </c>
      <c r="H52" s="4">
        <v>1.1399999999999999</v>
      </c>
    </row>
    <row r="53" spans="2:8">
      <c r="B53" s="1" t="s">
        <v>3208</v>
      </c>
      <c r="C53" s="9" t="s">
        <v>1732</v>
      </c>
      <c r="D53" s="1" t="s">
        <v>2052</v>
      </c>
      <c r="E53" s="1" t="s">
        <v>2283</v>
      </c>
      <c r="F53" s="4">
        <v>200000</v>
      </c>
      <c r="G53" s="4">
        <v>3583</v>
      </c>
      <c r="H53" s="4">
        <v>1.1100000000000001</v>
      </c>
    </row>
    <row r="54" spans="2:8">
      <c r="B54" s="1" t="s">
        <v>3446</v>
      </c>
      <c r="C54" s="9" t="s">
        <v>1732</v>
      </c>
      <c r="D54" s="1" t="s">
        <v>2046</v>
      </c>
      <c r="E54" s="1" t="s">
        <v>1335</v>
      </c>
      <c r="F54" s="4">
        <v>211558</v>
      </c>
      <c r="G54" s="4">
        <v>3526.88</v>
      </c>
      <c r="H54" s="4">
        <v>1.1000000000000001</v>
      </c>
    </row>
    <row r="55" spans="2:8">
      <c r="B55" s="1" t="s">
        <v>2773</v>
      </c>
      <c r="C55" s="9" t="s">
        <v>1732</v>
      </c>
      <c r="D55" s="1" t="s">
        <v>2048</v>
      </c>
      <c r="E55" s="1" t="s">
        <v>2193</v>
      </c>
      <c r="F55" s="4">
        <v>83015</v>
      </c>
      <c r="G55" s="4">
        <v>3346.25</v>
      </c>
      <c r="H55" s="4">
        <v>1.04</v>
      </c>
    </row>
    <row r="56" spans="2:8">
      <c r="B56" s="1" t="s">
        <v>3183</v>
      </c>
      <c r="C56" s="9" t="s">
        <v>1732</v>
      </c>
      <c r="D56" s="1" t="s">
        <v>2040</v>
      </c>
      <c r="E56" s="1" t="s">
        <v>2248</v>
      </c>
      <c r="F56" s="4">
        <v>27950</v>
      </c>
      <c r="G56" s="4">
        <v>3339.19</v>
      </c>
      <c r="H56" s="4">
        <v>1.04</v>
      </c>
    </row>
    <row r="57" spans="2:8">
      <c r="B57" s="1" t="s">
        <v>3184</v>
      </c>
      <c r="C57" s="9" t="s">
        <v>1732</v>
      </c>
      <c r="D57" s="1" t="s">
        <v>2040</v>
      </c>
      <c r="E57" s="1" t="s">
        <v>2249</v>
      </c>
      <c r="F57" s="4">
        <v>590000</v>
      </c>
      <c r="G57" s="4">
        <v>3335.86</v>
      </c>
      <c r="H57" s="4">
        <v>1.04</v>
      </c>
    </row>
    <row r="58" spans="2:8">
      <c r="B58" s="1" t="s">
        <v>3447</v>
      </c>
      <c r="C58" s="9" t="s">
        <v>1732</v>
      </c>
      <c r="D58" s="1" t="s">
        <v>2009</v>
      </c>
      <c r="E58" s="1" t="s">
        <v>1336</v>
      </c>
      <c r="F58" s="4">
        <v>895000</v>
      </c>
      <c r="G58" s="4">
        <v>3325.82</v>
      </c>
      <c r="H58" s="4">
        <v>1.03</v>
      </c>
    </row>
    <row r="59" spans="2:8">
      <c r="B59" s="1" t="s">
        <v>3448</v>
      </c>
      <c r="C59" s="9" t="s">
        <v>1732</v>
      </c>
      <c r="D59" s="1" t="s">
        <v>2024</v>
      </c>
      <c r="E59" s="1" t="s">
        <v>1337</v>
      </c>
      <c r="F59" s="4">
        <v>46059</v>
      </c>
      <c r="G59" s="4">
        <v>3076.74</v>
      </c>
      <c r="H59" s="4">
        <v>0.96</v>
      </c>
    </row>
    <row r="60" spans="2:8">
      <c r="B60" s="1" t="s">
        <v>3449</v>
      </c>
      <c r="C60" s="9" t="s">
        <v>1732</v>
      </c>
      <c r="D60" s="1" t="s">
        <v>2108</v>
      </c>
      <c r="E60" s="1" t="s">
        <v>1338</v>
      </c>
      <c r="F60" s="4">
        <v>462967</v>
      </c>
      <c r="G60" s="4">
        <v>2988.45</v>
      </c>
      <c r="H60" s="4">
        <v>0.93</v>
      </c>
    </row>
    <row r="61" spans="2:8">
      <c r="B61" s="1" t="s">
        <v>3450</v>
      </c>
      <c r="C61" s="9" t="s">
        <v>1732</v>
      </c>
      <c r="D61" s="1" t="s">
        <v>2081</v>
      </c>
      <c r="E61" s="1" t="s">
        <v>1339</v>
      </c>
      <c r="F61" s="4">
        <v>175000</v>
      </c>
      <c r="G61" s="4">
        <v>2891.53</v>
      </c>
      <c r="H61" s="4">
        <v>0.9</v>
      </c>
    </row>
    <row r="62" spans="2:8">
      <c r="B62" s="1" t="s">
        <v>3194</v>
      </c>
      <c r="C62" s="9" t="s">
        <v>1732</v>
      </c>
      <c r="D62" s="1" t="s">
        <v>2017</v>
      </c>
      <c r="E62" s="1" t="s">
        <v>2261</v>
      </c>
      <c r="F62" s="4">
        <v>286885</v>
      </c>
      <c r="G62" s="4">
        <v>2829.26</v>
      </c>
      <c r="H62" s="4">
        <v>0.88</v>
      </c>
    </row>
    <row r="63" spans="2:8">
      <c r="B63" s="1" t="s">
        <v>3451</v>
      </c>
      <c r="C63" s="9" t="s">
        <v>1732</v>
      </c>
      <c r="D63" s="1" t="s">
        <v>2060</v>
      </c>
      <c r="E63" s="1" t="s">
        <v>1340</v>
      </c>
      <c r="F63" s="4">
        <v>1150000</v>
      </c>
      <c r="G63" s="4">
        <v>2401.89</v>
      </c>
      <c r="H63" s="4">
        <v>0.75</v>
      </c>
    </row>
    <row r="64" spans="2:8">
      <c r="B64" s="1" t="s">
        <v>2780</v>
      </c>
      <c r="C64" s="9" t="s">
        <v>1732</v>
      </c>
      <c r="D64" s="1" t="s">
        <v>2052</v>
      </c>
      <c r="E64" s="1" t="s">
        <v>2088</v>
      </c>
      <c r="F64" s="4">
        <v>209369</v>
      </c>
      <c r="G64" s="4">
        <v>2342</v>
      </c>
      <c r="H64" s="4">
        <v>0.73</v>
      </c>
    </row>
    <row r="65" spans="2:8">
      <c r="B65" s="1" t="s">
        <v>3404</v>
      </c>
      <c r="C65" s="9" t="s">
        <v>1732</v>
      </c>
      <c r="D65" s="1" t="s">
        <v>2292</v>
      </c>
      <c r="E65" s="1" t="s">
        <v>1182</v>
      </c>
      <c r="F65" s="4">
        <v>72000</v>
      </c>
      <c r="G65" s="4">
        <v>2317.54</v>
      </c>
      <c r="H65" s="4">
        <v>0.72</v>
      </c>
    </row>
    <row r="66" spans="2:8">
      <c r="B66" s="1" t="s">
        <v>3379</v>
      </c>
      <c r="C66" s="9" t="s">
        <v>1732</v>
      </c>
      <c r="D66" s="1" t="s">
        <v>2052</v>
      </c>
      <c r="E66" s="1" t="s">
        <v>1152</v>
      </c>
      <c r="F66" s="4">
        <v>57279</v>
      </c>
      <c r="G66" s="4">
        <v>2309.4899999999998</v>
      </c>
      <c r="H66" s="4">
        <v>0.72</v>
      </c>
    </row>
    <row r="67" spans="2:8">
      <c r="B67" s="1" t="s">
        <v>3452</v>
      </c>
      <c r="C67" s="9" t="s">
        <v>1732</v>
      </c>
      <c r="D67" s="1" t="s">
        <v>1992</v>
      </c>
      <c r="E67" s="1" t="s">
        <v>1341</v>
      </c>
      <c r="F67" s="4">
        <v>4000000</v>
      </c>
      <c r="G67" s="4">
        <v>2279.6</v>
      </c>
      <c r="H67" s="4">
        <v>0.71</v>
      </c>
    </row>
    <row r="68" spans="2:8">
      <c r="B68" s="1" t="s">
        <v>3297</v>
      </c>
      <c r="C68" s="9" t="s">
        <v>1732</v>
      </c>
      <c r="D68" s="1" t="s">
        <v>2060</v>
      </c>
      <c r="E68" s="1" t="s">
        <v>973</v>
      </c>
      <c r="F68" s="4">
        <v>184000</v>
      </c>
      <c r="G68" s="4">
        <v>2221.98</v>
      </c>
      <c r="H68" s="4">
        <v>0.69</v>
      </c>
    </row>
    <row r="69" spans="2:8">
      <c r="B69" s="1" t="s">
        <v>1342</v>
      </c>
      <c r="C69" s="9" t="s">
        <v>1732</v>
      </c>
      <c r="D69" s="1" t="s">
        <v>2058</v>
      </c>
      <c r="E69" s="1" t="s">
        <v>1343</v>
      </c>
      <c r="F69" s="4">
        <v>1420896</v>
      </c>
      <c r="G69" s="4">
        <v>2077.4899999999998</v>
      </c>
      <c r="H69" s="4">
        <v>0.65</v>
      </c>
    </row>
    <row r="70" spans="2:8">
      <c r="B70" s="1" t="s">
        <v>3401</v>
      </c>
      <c r="C70" s="9" t="s">
        <v>1732</v>
      </c>
      <c r="D70" s="1" t="s">
        <v>2052</v>
      </c>
      <c r="E70" s="1" t="s">
        <v>1176</v>
      </c>
      <c r="F70" s="4">
        <v>62031</v>
      </c>
      <c r="G70" s="4">
        <v>2015.95</v>
      </c>
      <c r="H70" s="4">
        <v>0.63</v>
      </c>
    </row>
    <row r="71" spans="2:8">
      <c r="B71" s="1" t="s">
        <v>3453</v>
      </c>
      <c r="C71" s="9" t="s">
        <v>1732</v>
      </c>
      <c r="D71" s="1" t="s">
        <v>2009</v>
      </c>
      <c r="E71" s="1" t="s">
        <v>1344</v>
      </c>
      <c r="F71" s="4">
        <v>92139</v>
      </c>
      <c r="G71" s="4">
        <v>1971.41</v>
      </c>
      <c r="H71" s="4">
        <v>0.61</v>
      </c>
    </row>
    <row r="72" spans="2:8">
      <c r="B72" s="1" t="s">
        <v>2750</v>
      </c>
      <c r="C72" s="9" t="s">
        <v>1732</v>
      </c>
      <c r="D72" s="1" t="s">
        <v>1994</v>
      </c>
      <c r="E72" s="1" t="s">
        <v>1995</v>
      </c>
      <c r="F72" s="4">
        <v>450000</v>
      </c>
      <c r="G72" s="4">
        <v>1891.58</v>
      </c>
      <c r="H72" s="4">
        <v>0.59</v>
      </c>
    </row>
    <row r="73" spans="2:8">
      <c r="B73" s="1" t="s">
        <v>3454</v>
      </c>
      <c r="C73" s="9" t="s">
        <v>1732</v>
      </c>
      <c r="D73" s="1" t="s">
        <v>2048</v>
      </c>
      <c r="E73" s="1" t="s">
        <v>1345</v>
      </c>
      <c r="F73" s="4">
        <v>1000000</v>
      </c>
      <c r="G73" s="4">
        <v>1812.3</v>
      </c>
      <c r="H73" s="4">
        <v>0.56000000000000005</v>
      </c>
    </row>
    <row r="74" spans="2:8">
      <c r="B74" s="1" t="s">
        <v>2085</v>
      </c>
      <c r="C74" s="9" t="s">
        <v>1732</v>
      </c>
      <c r="D74" s="1" t="s">
        <v>2086</v>
      </c>
      <c r="E74" s="1" t="s">
        <v>2087</v>
      </c>
      <c r="F74" s="4">
        <v>158976</v>
      </c>
      <c r="G74" s="4">
        <v>1756.53</v>
      </c>
      <c r="H74" s="4">
        <v>0.55000000000000004</v>
      </c>
    </row>
    <row r="75" spans="2:8">
      <c r="B75" s="1" t="s">
        <v>2771</v>
      </c>
      <c r="C75" s="9" t="s">
        <v>1732</v>
      </c>
      <c r="D75" s="1" t="s">
        <v>2098</v>
      </c>
      <c r="E75" s="1" t="s">
        <v>2189</v>
      </c>
      <c r="F75" s="4">
        <v>75000</v>
      </c>
      <c r="G75" s="4">
        <v>1716</v>
      </c>
      <c r="H75" s="4">
        <v>0.53</v>
      </c>
    </row>
    <row r="76" spans="2:8">
      <c r="B76" s="1" t="s">
        <v>3212</v>
      </c>
      <c r="C76" s="9" t="s">
        <v>1732</v>
      </c>
      <c r="D76" s="1" t="s">
        <v>2156</v>
      </c>
      <c r="E76" s="1" t="s">
        <v>2287</v>
      </c>
      <c r="F76" s="4">
        <v>65340</v>
      </c>
      <c r="G76" s="4">
        <v>1388.21</v>
      </c>
      <c r="H76" s="4">
        <v>0.43</v>
      </c>
    </row>
    <row r="77" spans="2:8">
      <c r="B77" s="1" t="s">
        <v>3227</v>
      </c>
      <c r="C77" s="9" t="s">
        <v>1732</v>
      </c>
      <c r="D77" s="1" t="s">
        <v>2129</v>
      </c>
      <c r="E77" s="1" t="s">
        <v>2320</v>
      </c>
      <c r="F77" s="4">
        <v>260000</v>
      </c>
      <c r="G77" s="4">
        <v>1211.47</v>
      </c>
      <c r="H77" s="4">
        <v>0.38</v>
      </c>
    </row>
    <row r="78" spans="2:8">
      <c r="B78" s="1" t="s">
        <v>3128</v>
      </c>
      <c r="C78" s="9" t="s">
        <v>1732</v>
      </c>
      <c r="D78" s="1" t="s">
        <v>2060</v>
      </c>
      <c r="E78" s="1" t="s">
        <v>2061</v>
      </c>
      <c r="F78" s="4">
        <v>321376</v>
      </c>
      <c r="G78" s="4">
        <v>915.6</v>
      </c>
      <c r="H78" s="4">
        <v>0.28000000000000003</v>
      </c>
    </row>
    <row r="79" spans="2:8">
      <c r="B79" s="1" t="s">
        <v>2057</v>
      </c>
      <c r="C79" s="9" t="s">
        <v>1732</v>
      </c>
      <c r="D79" s="1" t="s">
        <v>2058</v>
      </c>
      <c r="E79" s="1" t="s">
        <v>2059</v>
      </c>
      <c r="F79" s="4">
        <v>1000000</v>
      </c>
      <c r="G79" s="4">
        <v>672.3</v>
      </c>
      <c r="H79" s="4">
        <v>0.21</v>
      </c>
    </row>
    <row r="80" spans="2:8" ht="13">
      <c r="B80" s="2" t="s">
        <v>1744</v>
      </c>
      <c r="G80" s="14">
        <f>SUM(G15:G79)</f>
        <v>309527.07</v>
      </c>
      <c r="H80" s="14">
        <f>SUM(H15:H79)</f>
        <v>96.300000000000011</v>
      </c>
    </row>
    <row r="81" spans="2:8" ht="13">
      <c r="B81" s="2" t="s">
        <v>3093</v>
      </c>
    </row>
    <row r="82" spans="2:8">
      <c r="B82" s="1" t="s">
        <v>1346</v>
      </c>
      <c r="C82" s="9" t="s">
        <v>1732</v>
      </c>
      <c r="D82" s="1" t="s">
        <v>2098</v>
      </c>
      <c r="E82" s="1" t="s">
        <v>1347</v>
      </c>
      <c r="F82" s="4">
        <v>1999950</v>
      </c>
      <c r="G82" s="4">
        <v>2310.34</v>
      </c>
      <c r="H82" s="4">
        <v>0.72</v>
      </c>
    </row>
    <row r="83" spans="2:8" ht="13">
      <c r="B83" s="2" t="s">
        <v>3094</v>
      </c>
      <c r="C83" s="12"/>
      <c r="D83" s="2"/>
      <c r="E83" s="2"/>
      <c r="F83" s="14"/>
      <c r="G83" s="14">
        <f>G82</f>
        <v>2310.34</v>
      </c>
      <c r="H83" s="14">
        <f>H82</f>
        <v>0.72</v>
      </c>
    </row>
    <row r="84" spans="2:8" ht="13">
      <c r="B84" s="2" t="s">
        <v>1736</v>
      </c>
      <c r="C84" s="12"/>
      <c r="D84" s="2"/>
      <c r="E84" s="2"/>
      <c r="F84" s="14"/>
      <c r="G84" s="14">
        <v>3342.41</v>
      </c>
      <c r="H84" s="14">
        <v>1.04</v>
      </c>
    </row>
    <row r="85" spans="2:8" ht="13">
      <c r="B85" s="2" t="s">
        <v>1737</v>
      </c>
      <c r="C85" s="12"/>
      <c r="D85" s="2"/>
      <c r="E85" s="2"/>
      <c r="F85" s="14"/>
      <c r="G85" s="14">
        <v>315179.81999999995</v>
      </c>
      <c r="H85" s="14">
        <v>98.06</v>
      </c>
    </row>
    <row r="86" spans="2:8" ht="13">
      <c r="B86" s="2" t="s">
        <v>1971</v>
      </c>
      <c r="C86" s="12"/>
      <c r="D86" s="2"/>
      <c r="E86" s="2"/>
      <c r="F86" s="14"/>
      <c r="G86" s="14">
        <v>6221.3540445200379</v>
      </c>
      <c r="H86" s="14">
        <v>1.9399999999999977</v>
      </c>
    </row>
    <row r="87" spans="2:8" ht="13">
      <c r="B87" s="2" t="s">
        <v>1746</v>
      </c>
      <c r="C87" s="12"/>
      <c r="D87" s="2"/>
      <c r="E87" s="2"/>
      <c r="F87" s="14"/>
      <c r="G87" s="14">
        <v>321401.17404452001</v>
      </c>
      <c r="H87" s="14">
        <v>100</v>
      </c>
    </row>
    <row r="88" spans="2:8">
      <c r="B88" s="1" t="s">
        <v>1747</v>
      </c>
    </row>
    <row r="89" spans="2:8" ht="13">
      <c r="B89" s="2" t="s">
        <v>1748</v>
      </c>
    </row>
    <row r="90" spans="2:8" ht="13">
      <c r="B90" s="2" t="s">
        <v>1749</v>
      </c>
      <c r="C90" s="9" t="s">
        <v>1750</v>
      </c>
    </row>
    <row r="91" spans="2:8" ht="13">
      <c r="B91" s="2" t="s">
        <v>1753</v>
      </c>
      <c r="C91" s="9" t="s">
        <v>1752</v>
      </c>
    </row>
    <row r="92" spans="2:8" ht="13">
      <c r="B92" s="2" t="s">
        <v>1754</v>
      </c>
      <c r="C92" s="9" t="s">
        <v>1752</v>
      </c>
    </row>
    <row r="93" spans="2:8" ht="13">
      <c r="B93" s="2" t="s">
        <v>1755</v>
      </c>
      <c r="C93" s="9" t="s">
        <v>1756</v>
      </c>
    </row>
    <row r="94" spans="2:8" ht="13">
      <c r="B94" s="2" t="s">
        <v>1348</v>
      </c>
      <c r="C94" s="12"/>
    </row>
    <row r="95" spans="2:8" ht="13">
      <c r="B95" s="2" t="s">
        <v>1349</v>
      </c>
      <c r="C95" s="12"/>
    </row>
    <row r="96" spans="2:8" ht="13">
      <c r="B96" s="2" t="s">
        <v>1350</v>
      </c>
      <c r="C96" s="12"/>
    </row>
    <row r="97" spans="2:3" ht="13">
      <c r="B97" s="2" t="s">
        <v>1351</v>
      </c>
      <c r="C97" s="12"/>
    </row>
    <row r="98" spans="2:3" ht="13">
      <c r="B98" s="2" t="s">
        <v>1352</v>
      </c>
      <c r="C98" s="12"/>
    </row>
    <row r="99" spans="2:3" ht="13">
      <c r="B99" s="2" t="s">
        <v>1353</v>
      </c>
      <c r="C99" s="12"/>
    </row>
    <row r="100" spans="2:3" ht="13">
      <c r="B100" s="2" t="s">
        <v>1354</v>
      </c>
      <c r="C100" s="12"/>
    </row>
    <row r="101" spans="2:3" ht="13">
      <c r="B101" s="2" t="s">
        <v>1355</v>
      </c>
      <c r="C101" s="12"/>
    </row>
    <row r="102" spans="2:3" ht="13">
      <c r="B102" s="2" t="s">
        <v>1356</v>
      </c>
      <c r="C102" s="12"/>
    </row>
    <row r="103" spans="2:3">
      <c r="B103" s="1" t="s">
        <v>1766</v>
      </c>
    </row>
    <row r="104" spans="2:3">
      <c r="B104" s="1" t="s">
        <v>1974</v>
      </c>
    </row>
    <row r="107" spans="2:3" ht="14.5">
      <c r="B107" s="43" t="s">
        <v>4109</v>
      </c>
      <c r="C107" s="45"/>
    </row>
    <row r="108" spans="2:3" ht="14.5">
      <c r="B108" s="43" t="s">
        <v>4108</v>
      </c>
      <c r="C108" s="46" t="s">
        <v>1975</v>
      </c>
    </row>
    <row r="109" spans="2:3" ht="14.5">
      <c r="B109" s="16" t="s">
        <v>1976</v>
      </c>
      <c r="C109" s="17" t="s">
        <v>2586</v>
      </c>
    </row>
    <row r="110" spans="2:3" ht="14.5">
      <c r="B110" s="16" t="s">
        <v>1977</v>
      </c>
      <c r="C110" s="17" t="s">
        <v>2586</v>
      </c>
    </row>
    <row r="111" spans="2:3" ht="14.5">
      <c r="B111" s="16" t="s">
        <v>1978</v>
      </c>
      <c r="C111" s="17" t="s">
        <v>2586</v>
      </c>
    </row>
    <row r="112" spans="2:3" ht="14.5">
      <c r="B112" s="16" t="s">
        <v>1979</v>
      </c>
      <c r="C112" s="17" t="s">
        <v>2586</v>
      </c>
    </row>
    <row r="113" spans="2:7" ht="14.5">
      <c r="B113" s="16" t="s">
        <v>1980</v>
      </c>
      <c r="C113" s="17" t="s">
        <v>2586</v>
      </c>
    </row>
    <row r="114" spans="2:7" ht="14.5">
      <c r="B114" s="16" t="s">
        <v>1981</v>
      </c>
      <c r="C114" s="17" t="s">
        <v>2586</v>
      </c>
    </row>
    <row r="115" spans="2:7" ht="14.5">
      <c r="B115" s="43" t="s">
        <v>1982</v>
      </c>
      <c r="C115" s="45" t="s">
        <v>2586</v>
      </c>
    </row>
    <row r="117" spans="2:7" ht="14.5">
      <c r="B117" s="16" t="s">
        <v>1775</v>
      </c>
      <c r="C117" s="17"/>
      <c r="D117" s="16"/>
    </row>
    <row r="118" spans="2:7" ht="29">
      <c r="B118" s="19" t="s">
        <v>1776</v>
      </c>
      <c r="C118" s="18" t="s">
        <v>1777</v>
      </c>
      <c r="D118" s="19" t="s">
        <v>1778</v>
      </c>
    </row>
    <row r="119" spans="2:7" ht="14.5">
      <c r="B119" s="16" t="s">
        <v>1752</v>
      </c>
      <c r="C119" s="17" t="s">
        <v>1752</v>
      </c>
      <c r="D119" s="16" t="s">
        <v>1752</v>
      </c>
    </row>
    <row r="121" spans="2:7" ht="13">
      <c r="B121" s="20" t="s">
        <v>1779</v>
      </c>
      <c r="C121" s="21">
        <v>45961</v>
      </c>
      <c r="D121" s="22"/>
      <c r="E121" s="23"/>
      <c r="F121" s="24"/>
    </row>
    <row r="122" spans="2:7" ht="13">
      <c r="B122" s="20" t="s">
        <v>1780</v>
      </c>
      <c r="C122" s="25" t="s">
        <v>1781</v>
      </c>
      <c r="D122" s="20" t="s">
        <v>1782</v>
      </c>
      <c r="E122" s="26" t="s">
        <v>1783</v>
      </c>
      <c r="F122" s="27" t="s">
        <v>1784</v>
      </c>
      <c r="G122" s="14"/>
    </row>
    <row r="123" spans="2:7">
      <c r="B123" s="28" t="s">
        <v>1752</v>
      </c>
      <c r="C123" s="29" t="s">
        <v>1752</v>
      </c>
      <c r="D123" s="28" t="s">
        <v>1752</v>
      </c>
      <c r="E123" s="30" t="s">
        <v>1752</v>
      </c>
      <c r="F123" s="31" t="s">
        <v>1752</v>
      </c>
    </row>
    <row r="126" spans="2:7" ht="13">
      <c r="B126" s="2" t="s">
        <v>1785</v>
      </c>
    </row>
    <row r="127" spans="2:7" ht="13">
      <c r="B127" s="2"/>
    </row>
    <row r="128" spans="2:7" ht="13">
      <c r="B128" s="2" t="s">
        <v>1786</v>
      </c>
    </row>
    <row r="129" spans="2:7" ht="13">
      <c r="B129" s="20" t="s">
        <v>1787</v>
      </c>
      <c r="C129" s="25" t="s">
        <v>1788</v>
      </c>
      <c r="D129" s="2"/>
    </row>
    <row r="130" spans="2:7">
      <c r="B130" s="22" t="s">
        <v>1752</v>
      </c>
      <c r="C130" s="32" t="s">
        <v>1752</v>
      </c>
    </row>
    <row r="132" spans="2:7" ht="13">
      <c r="B132" s="20" t="s">
        <v>1789</v>
      </c>
      <c r="C132" s="25" t="s">
        <v>1788</v>
      </c>
    </row>
    <row r="133" spans="2:7">
      <c r="B133" s="22" t="s">
        <v>1752</v>
      </c>
      <c r="C133" s="32" t="s">
        <v>1752</v>
      </c>
    </row>
    <row r="135" spans="2:7" ht="13">
      <c r="B135" s="20" t="s">
        <v>1752</v>
      </c>
      <c r="C135" s="25" t="s">
        <v>1752</v>
      </c>
    </row>
    <row r="136" spans="2:7">
      <c r="B136" s="22" t="s">
        <v>1752</v>
      </c>
      <c r="C136" s="32" t="s">
        <v>1752</v>
      </c>
    </row>
    <row r="138" spans="2:7" ht="13">
      <c r="B138" s="26" t="s">
        <v>1790</v>
      </c>
      <c r="C138" s="25" t="s">
        <v>1791</v>
      </c>
    </row>
    <row r="139" spans="2:7">
      <c r="B139" s="23" t="s">
        <v>1752</v>
      </c>
      <c r="C139" s="32" t="s">
        <v>1752</v>
      </c>
    </row>
    <row r="141" spans="2:7" ht="13">
      <c r="B141" s="20" t="s">
        <v>1792</v>
      </c>
      <c r="C141" s="25" t="s">
        <v>1752</v>
      </c>
    </row>
    <row r="143" spans="2:7" ht="13">
      <c r="B143" s="20" t="s">
        <v>1793</v>
      </c>
      <c r="C143" s="21">
        <v>45961</v>
      </c>
      <c r="D143" s="22"/>
      <c r="E143" s="23"/>
      <c r="F143" s="24"/>
    </row>
    <row r="144" spans="2:7" ht="13">
      <c r="B144" s="20" t="s">
        <v>1780</v>
      </c>
      <c r="C144" s="25" t="s">
        <v>1781</v>
      </c>
      <c r="D144" s="20" t="s">
        <v>1782</v>
      </c>
      <c r="E144" s="26" t="s">
        <v>1783</v>
      </c>
      <c r="F144" s="27" t="s">
        <v>1784</v>
      </c>
      <c r="G144" s="14"/>
    </row>
    <row r="145" spans="2:6">
      <c r="B145" s="28" t="s">
        <v>1752</v>
      </c>
      <c r="C145" s="29" t="s">
        <v>1752</v>
      </c>
      <c r="D145" s="28" t="s">
        <v>1752</v>
      </c>
      <c r="E145" s="30" t="s">
        <v>1752</v>
      </c>
      <c r="F145" s="31" t="s">
        <v>1752</v>
      </c>
    </row>
    <row r="146" spans="2:6" ht="13">
      <c r="B146" s="2" t="s">
        <v>1785</v>
      </c>
    </row>
    <row r="147" spans="2:6" ht="13">
      <c r="B147" s="2"/>
    </row>
    <row r="148" spans="2:6" ht="13">
      <c r="B148" s="2" t="s">
        <v>1786</v>
      </c>
    </row>
    <row r="149" spans="2:6" ht="13">
      <c r="B149" s="20" t="s">
        <v>1787</v>
      </c>
      <c r="C149" s="25" t="s">
        <v>1788</v>
      </c>
      <c r="D149" s="2"/>
    </row>
    <row r="150" spans="2:6">
      <c r="B150" s="22" t="s">
        <v>1752</v>
      </c>
      <c r="C150" s="32" t="s">
        <v>1752</v>
      </c>
    </row>
    <row r="152" spans="2:6" ht="13">
      <c r="B152" s="20" t="s">
        <v>1789</v>
      </c>
      <c r="C152" s="25" t="s">
        <v>1788</v>
      </c>
    </row>
    <row r="153" spans="2:6">
      <c r="B153" s="22" t="s">
        <v>1752</v>
      </c>
      <c r="C153" s="32" t="s">
        <v>1752</v>
      </c>
    </row>
    <row r="155" spans="2:6" ht="13">
      <c r="B155" s="20" t="s">
        <v>1752</v>
      </c>
      <c r="C155" s="25" t="s">
        <v>1752</v>
      </c>
    </row>
    <row r="156" spans="2:6">
      <c r="B156" s="22" t="s">
        <v>1752</v>
      </c>
      <c r="C156" s="32" t="s">
        <v>1752</v>
      </c>
    </row>
    <row r="158" spans="2:6" ht="13">
      <c r="B158" s="26" t="s">
        <v>1790</v>
      </c>
      <c r="C158" s="25" t="s">
        <v>1791</v>
      </c>
    </row>
    <row r="159" spans="2:6">
      <c r="B159" s="23" t="s">
        <v>1752</v>
      </c>
      <c r="C159" s="32" t="s">
        <v>1752</v>
      </c>
    </row>
    <row r="161" spans="2:80" ht="13">
      <c r="B161" s="20" t="s">
        <v>1792</v>
      </c>
      <c r="C161" s="25" t="s">
        <v>1752</v>
      </c>
    </row>
    <row r="164" spans="2:80" ht="13">
      <c r="B164" s="2" t="s">
        <v>1794</v>
      </c>
    </row>
    <row r="166" spans="2:80" ht="13">
      <c r="B166" s="20" t="s">
        <v>1780</v>
      </c>
      <c r="C166" s="25" t="s">
        <v>1795</v>
      </c>
      <c r="D166" s="20" t="s">
        <v>1796</v>
      </c>
      <c r="E166" s="20" t="s">
        <v>1797</v>
      </c>
      <c r="F166" s="14"/>
    </row>
    <row r="167" spans="2:80">
      <c r="B167" s="22" t="s">
        <v>1752</v>
      </c>
      <c r="C167" s="32" t="s">
        <v>1752</v>
      </c>
      <c r="D167" s="22" t="s">
        <v>1752</v>
      </c>
      <c r="E167" s="22" t="s">
        <v>1752</v>
      </c>
    </row>
    <row r="170" spans="2:80" ht="13">
      <c r="B170" s="2" t="s">
        <v>1798</v>
      </c>
      <c r="C170" s="12" t="s">
        <v>1752</v>
      </c>
      <c r="D170" s="2"/>
      <c r="E170" s="2"/>
      <c r="F170" s="14"/>
      <c r="G170" s="14"/>
      <c r="H170" s="14"/>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row>
    <row r="172" spans="2:80" ht="13">
      <c r="B172" s="2" t="s">
        <v>1799</v>
      </c>
    </row>
    <row r="174" spans="2:80" ht="13">
      <c r="B174" s="20" t="s">
        <v>1800</v>
      </c>
      <c r="C174" s="25" t="s">
        <v>1788</v>
      </c>
      <c r="D174" s="2"/>
    </row>
    <row r="175" spans="2:80">
      <c r="B175" s="22" t="s">
        <v>1752</v>
      </c>
      <c r="C175" s="32" t="s">
        <v>1752</v>
      </c>
    </row>
    <row r="178" spans="2:80" ht="13">
      <c r="B178" s="20" t="s">
        <v>1801</v>
      </c>
      <c r="C178" s="25" t="s">
        <v>1802</v>
      </c>
      <c r="D178" s="2"/>
    </row>
    <row r="179" spans="2:80">
      <c r="B179" s="22" t="s">
        <v>1752</v>
      </c>
      <c r="C179" s="32" t="s">
        <v>1752</v>
      </c>
    </row>
    <row r="182" spans="2:80" ht="13">
      <c r="B182" s="2" t="s">
        <v>1803</v>
      </c>
    </row>
    <row r="185" spans="2:80" ht="13">
      <c r="B185" s="2" t="s">
        <v>1804</v>
      </c>
    </row>
    <row r="187" spans="2:80" ht="13">
      <c r="B187" s="20" t="s">
        <v>1780</v>
      </c>
      <c r="C187" s="25" t="s">
        <v>1805</v>
      </c>
      <c r="D187" s="20" t="s">
        <v>1795</v>
      </c>
      <c r="E187" s="20" t="s">
        <v>1796</v>
      </c>
      <c r="F187" s="27" t="s">
        <v>1797</v>
      </c>
      <c r="G187" s="14"/>
    </row>
    <row r="188" spans="2:80">
      <c r="B188" s="22" t="s">
        <v>1752</v>
      </c>
      <c r="C188" s="32" t="s">
        <v>1752</v>
      </c>
      <c r="D188" s="22" t="s">
        <v>1752</v>
      </c>
      <c r="E188" s="22" t="s">
        <v>1752</v>
      </c>
      <c r="F188" s="33" t="s">
        <v>1752</v>
      </c>
    </row>
    <row r="191" spans="2:80" ht="13">
      <c r="B191" s="2" t="s">
        <v>1798</v>
      </c>
      <c r="C191" s="12" t="s">
        <v>1752</v>
      </c>
      <c r="D191" s="2"/>
      <c r="E191" s="2"/>
      <c r="F191" s="14"/>
      <c r="G191" s="14"/>
      <c r="H191" s="14"/>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row>
    <row r="193" spans="2:7" ht="13">
      <c r="B193" s="2" t="s">
        <v>1799</v>
      </c>
    </row>
    <row r="195" spans="2:7" ht="13">
      <c r="B195" s="20" t="s">
        <v>1800</v>
      </c>
      <c r="C195" s="25" t="s">
        <v>1788</v>
      </c>
      <c r="D195" s="2"/>
    </row>
    <row r="196" spans="2:7">
      <c r="B196" s="22" t="s">
        <v>1752</v>
      </c>
      <c r="C196" s="32" t="s">
        <v>1752</v>
      </c>
    </row>
    <row r="199" spans="2:7" ht="13">
      <c r="B199" s="20" t="s">
        <v>1801</v>
      </c>
      <c r="C199" s="25" t="s">
        <v>1802</v>
      </c>
      <c r="D199" s="2"/>
    </row>
    <row r="200" spans="2:7">
      <c r="B200" s="22" t="s">
        <v>1752</v>
      </c>
      <c r="C200" s="32" t="s">
        <v>1752</v>
      </c>
    </row>
    <row r="203" spans="2:7" ht="13">
      <c r="B203" s="2" t="s">
        <v>1803</v>
      </c>
    </row>
    <row r="206" spans="2:7" ht="13">
      <c r="B206" s="2" t="s">
        <v>1806</v>
      </c>
    </row>
    <row r="207" spans="2:7" ht="13">
      <c r="B207" s="20" t="s">
        <v>1780</v>
      </c>
      <c r="C207" s="25" t="s">
        <v>1807</v>
      </c>
      <c r="D207" s="20" t="s">
        <v>1808</v>
      </c>
      <c r="E207" s="20" t="s">
        <v>1809</v>
      </c>
      <c r="F207" s="27" t="s">
        <v>1810</v>
      </c>
      <c r="G207" s="14"/>
    </row>
    <row r="208" spans="2:7">
      <c r="B208" s="22" t="s">
        <v>1752</v>
      </c>
      <c r="C208" s="32" t="s">
        <v>1752</v>
      </c>
      <c r="D208" s="22" t="s">
        <v>1752</v>
      </c>
      <c r="E208" s="22" t="s">
        <v>1752</v>
      </c>
      <c r="F208" s="33" t="s">
        <v>1752</v>
      </c>
    </row>
    <row r="209" spans="2:2">
      <c r="B209" s="1" t="s">
        <v>1811</v>
      </c>
    </row>
  </sheetData>
  <mergeCells count="3">
    <mergeCell ref="B1:E1"/>
    <mergeCell ref="C3:C7"/>
    <mergeCell ref="D3:D7"/>
  </mergeCells>
  <phoneticPr fontId="0" type="noConversion"/>
  <hyperlinks>
    <hyperlink ref="A1" location="Index!A1" display="Index" xr:uid="{78DDF695-FBCC-45E8-81B5-C9BA7E2B0EEF}"/>
  </hyperlinks>
  <pageMargins left="0.7" right="0.7" top="0.75" bottom="0.75" header="0.3" footer="0.3"/>
  <headerFooter alignWithMargins="0"/>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90CB7-CBDF-49C7-B08D-EB6E1D745AD9}">
  <sheetPr codeName="Sheet32"/>
  <dimension ref="A1:H390"/>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bestFit="1" customWidth="1"/>
    <col min="6" max="6" width="29" style="4" bestFit="1" customWidth="1"/>
    <col min="7" max="7" width="17.7265625" style="1" bestFit="1" customWidth="1"/>
    <col min="8" max="16384" width="9.1796875" style="1"/>
  </cols>
  <sheetData>
    <row r="1" spans="1:8" ht="13">
      <c r="A1" s="3" t="s">
        <v>1578</v>
      </c>
      <c r="B1" s="226" t="s">
        <v>1661</v>
      </c>
      <c r="C1" s="226"/>
      <c r="D1" s="226"/>
      <c r="E1" s="226"/>
    </row>
    <row r="3" spans="1:8" ht="14.5">
      <c r="B3" s="5" t="s">
        <v>1357</v>
      </c>
      <c r="C3" s="227"/>
      <c r="D3" s="228"/>
      <c r="E3" s="6"/>
    </row>
    <row r="4" spans="1:8" ht="14.5">
      <c r="B4" s="7" t="s">
        <v>1358</v>
      </c>
      <c r="C4" s="227"/>
      <c r="D4" s="228"/>
      <c r="E4" s="6"/>
    </row>
    <row r="5" spans="1:8" ht="14.5">
      <c r="B5" s="7" t="s">
        <v>1720</v>
      </c>
      <c r="C5" s="227"/>
      <c r="D5" s="228"/>
      <c r="E5" s="6"/>
    </row>
    <row r="6" spans="1:8" ht="14.5">
      <c r="B6" s="7" t="s">
        <v>2079</v>
      </c>
      <c r="C6" s="227"/>
      <c r="D6" s="228"/>
      <c r="E6" s="6"/>
    </row>
    <row r="7" spans="1:8" ht="29">
      <c r="B7" s="7" t="s">
        <v>1359</v>
      </c>
      <c r="C7" s="227"/>
      <c r="D7" s="228"/>
      <c r="E7" s="6"/>
    </row>
    <row r="8" spans="1:8" ht="29">
      <c r="B8" s="7" t="s">
        <v>1723</v>
      </c>
      <c r="C8" s="8" t="s">
        <v>1724</v>
      </c>
      <c r="D8" s="8" t="s">
        <v>1725</v>
      </c>
      <c r="E8" s="6"/>
    </row>
    <row r="10" spans="1:8">
      <c r="B10" s="1" t="s">
        <v>1738</v>
      </c>
    </row>
    <row r="12" spans="1:8" ht="13">
      <c r="B12" s="10" t="s">
        <v>1726</v>
      </c>
      <c r="C12" s="11" t="s">
        <v>1727</v>
      </c>
      <c r="D12" s="10" t="s">
        <v>1728</v>
      </c>
      <c r="E12" s="10" t="s">
        <v>1729</v>
      </c>
      <c r="F12" s="13" t="s">
        <v>1739</v>
      </c>
      <c r="G12" s="13" t="s">
        <v>1740</v>
      </c>
      <c r="H12" s="13" t="s">
        <v>1741</v>
      </c>
    </row>
    <row r="13" spans="1:8" ht="13">
      <c r="B13" s="2" t="s">
        <v>1743</v>
      </c>
      <c r="G13" s="4"/>
      <c r="H13" s="4"/>
    </row>
    <row r="14" spans="1:8" ht="13">
      <c r="B14" s="2" t="s">
        <v>1731</v>
      </c>
      <c r="G14" s="4"/>
      <c r="H14" s="4"/>
    </row>
    <row r="15" spans="1:8">
      <c r="B15" s="1" t="s">
        <v>2747</v>
      </c>
      <c r="C15" s="9" t="s">
        <v>1732</v>
      </c>
      <c r="D15" s="1" t="s">
        <v>1992</v>
      </c>
      <c r="E15" s="1" t="s">
        <v>1993</v>
      </c>
      <c r="F15" s="4">
        <v>2203728</v>
      </c>
      <c r="G15" s="4">
        <v>21757.41</v>
      </c>
      <c r="H15" s="4">
        <v>4.8600000000000003</v>
      </c>
    </row>
    <row r="16" spans="1:8">
      <c r="B16" s="1" t="s">
        <v>2748</v>
      </c>
      <c r="C16" s="9" t="s">
        <v>1732</v>
      </c>
      <c r="D16" s="1" t="s">
        <v>1997</v>
      </c>
      <c r="E16" s="1" t="s">
        <v>2175</v>
      </c>
      <c r="F16" s="4">
        <v>1296852</v>
      </c>
      <c r="G16" s="4">
        <v>19276.41</v>
      </c>
      <c r="H16" s="4">
        <v>4.3</v>
      </c>
    </row>
    <row r="17" spans="2:8">
      <c r="B17" s="1" t="s">
        <v>2762</v>
      </c>
      <c r="C17" s="9" t="s">
        <v>1732</v>
      </c>
      <c r="D17" s="1" t="s">
        <v>1992</v>
      </c>
      <c r="E17" s="1" t="s">
        <v>2008</v>
      </c>
      <c r="F17" s="4">
        <v>1245975</v>
      </c>
      <c r="G17" s="4">
        <v>16762.099999999999</v>
      </c>
      <c r="H17" s="4">
        <v>3.74</v>
      </c>
    </row>
    <row r="18" spans="2:8">
      <c r="B18" s="1" t="s">
        <v>3217</v>
      </c>
      <c r="C18" s="9" t="s">
        <v>1732</v>
      </c>
      <c r="D18" s="1" t="s">
        <v>2020</v>
      </c>
      <c r="E18" s="1" t="s">
        <v>2307</v>
      </c>
      <c r="F18" s="4">
        <v>715551</v>
      </c>
      <c r="G18" s="4">
        <v>14701</v>
      </c>
      <c r="H18" s="4">
        <v>3.28</v>
      </c>
    </row>
    <row r="19" spans="2:8">
      <c r="B19" s="1" t="s">
        <v>2029</v>
      </c>
      <c r="C19" s="9" t="s">
        <v>1732</v>
      </c>
      <c r="D19" s="1" t="s">
        <v>1992</v>
      </c>
      <c r="E19" s="1" t="s">
        <v>2030</v>
      </c>
      <c r="F19" s="4">
        <v>1315500</v>
      </c>
      <c r="G19" s="4">
        <v>12326.24</v>
      </c>
      <c r="H19" s="4">
        <v>2.75</v>
      </c>
    </row>
    <row r="20" spans="2:8">
      <c r="B20" s="1" t="s">
        <v>3115</v>
      </c>
      <c r="C20" s="9" t="s">
        <v>1732</v>
      </c>
      <c r="D20" s="1" t="s">
        <v>2009</v>
      </c>
      <c r="E20" s="1" t="s">
        <v>2027</v>
      </c>
      <c r="F20" s="4">
        <v>674800</v>
      </c>
      <c r="G20" s="4">
        <v>10002.56</v>
      </c>
      <c r="H20" s="4">
        <v>2.23</v>
      </c>
    </row>
    <row r="21" spans="2:8">
      <c r="B21" s="1" t="s">
        <v>3320</v>
      </c>
      <c r="C21" s="9" t="s">
        <v>1732</v>
      </c>
      <c r="D21" s="1" t="s">
        <v>1992</v>
      </c>
      <c r="E21" s="1" t="s">
        <v>1035</v>
      </c>
      <c r="F21" s="4">
        <v>773775</v>
      </c>
      <c r="G21" s="4">
        <v>9539.1</v>
      </c>
      <c r="H21" s="4">
        <v>2.13</v>
      </c>
    </row>
    <row r="22" spans="2:8">
      <c r="B22" s="1" t="s">
        <v>2775</v>
      </c>
      <c r="C22" s="9" t="s">
        <v>1732</v>
      </c>
      <c r="D22" s="1" t="s">
        <v>1992</v>
      </c>
      <c r="E22" s="1" t="s">
        <v>1996</v>
      </c>
      <c r="F22" s="4">
        <v>346400</v>
      </c>
      <c r="G22" s="4">
        <v>7282.02</v>
      </c>
      <c r="H22" s="4">
        <v>1.63</v>
      </c>
    </row>
    <row r="23" spans="2:8">
      <c r="B23" s="1" t="s">
        <v>2773</v>
      </c>
      <c r="C23" s="9" t="s">
        <v>1732</v>
      </c>
      <c r="D23" s="1" t="s">
        <v>2048</v>
      </c>
      <c r="E23" s="1" t="s">
        <v>2193</v>
      </c>
      <c r="F23" s="4">
        <v>172473</v>
      </c>
      <c r="G23" s="4">
        <v>6952.21</v>
      </c>
      <c r="H23" s="4">
        <v>1.55</v>
      </c>
    </row>
    <row r="24" spans="2:8">
      <c r="B24" s="1" t="s">
        <v>3321</v>
      </c>
      <c r="C24" s="9" t="s">
        <v>1732</v>
      </c>
      <c r="D24" s="1" t="s">
        <v>1992</v>
      </c>
      <c r="E24" s="1" t="s">
        <v>1036</v>
      </c>
      <c r="F24" s="4">
        <v>2835132</v>
      </c>
      <c r="G24" s="4">
        <v>6708.21</v>
      </c>
      <c r="H24" s="4">
        <v>1.5</v>
      </c>
    </row>
    <row r="25" spans="2:8">
      <c r="B25" s="1" t="s">
        <v>3267</v>
      </c>
      <c r="C25" s="9" t="s">
        <v>1732</v>
      </c>
      <c r="D25" s="1" t="s">
        <v>2006</v>
      </c>
      <c r="E25" s="1" t="s">
        <v>2379</v>
      </c>
      <c r="F25" s="4">
        <v>157000</v>
      </c>
      <c r="G25" s="4">
        <v>5474.9</v>
      </c>
      <c r="H25" s="4">
        <v>1.22</v>
      </c>
    </row>
    <row r="26" spans="2:8">
      <c r="B26" s="1" t="s">
        <v>3455</v>
      </c>
      <c r="C26" s="9" t="s">
        <v>1732</v>
      </c>
      <c r="D26" s="1" t="s">
        <v>2206</v>
      </c>
      <c r="E26" s="1" t="s">
        <v>1360</v>
      </c>
      <c r="F26" s="4">
        <v>7279017</v>
      </c>
      <c r="G26" s="4">
        <v>5463.63</v>
      </c>
      <c r="H26" s="4">
        <v>1.22</v>
      </c>
    </row>
    <row r="27" spans="2:8">
      <c r="B27" s="1" t="s">
        <v>3456</v>
      </c>
      <c r="C27" s="9" t="s">
        <v>1732</v>
      </c>
      <c r="D27" s="1" t="s">
        <v>2106</v>
      </c>
      <c r="E27" s="1" t="s">
        <v>1361</v>
      </c>
      <c r="F27" s="4">
        <v>1073087</v>
      </c>
      <c r="G27" s="4">
        <v>5432.5</v>
      </c>
      <c r="H27" s="4">
        <v>1.21</v>
      </c>
    </row>
    <row r="28" spans="2:8">
      <c r="B28" s="1" t="s">
        <v>2774</v>
      </c>
      <c r="C28" s="9" t="s">
        <v>1732</v>
      </c>
      <c r="D28" s="1" t="s">
        <v>2111</v>
      </c>
      <c r="E28" s="1" t="s">
        <v>2196</v>
      </c>
      <c r="F28" s="4">
        <v>369400</v>
      </c>
      <c r="G28" s="4">
        <v>5361.84</v>
      </c>
      <c r="H28" s="4">
        <v>1.2</v>
      </c>
    </row>
    <row r="29" spans="2:8">
      <c r="B29" s="1" t="s">
        <v>2783</v>
      </c>
      <c r="C29" s="9" t="s">
        <v>1732</v>
      </c>
      <c r="D29" s="1" t="s">
        <v>2006</v>
      </c>
      <c r="E29" s="1" t="s">
        <v>2007</v>
      </c>
      <c r="F29" s="4">
        <v>93800</v>
      </c>
      <c r="G29" s="4">
        <v>5200.2700000000004</v>
      </c>
      <c r="H29" s="4">
        <v>1.1599999999999999</v>
      </c>
    </row>
    <row r="30" spans="2:8">
      <c r="B30" s="1" t="s">
        <v>3324</v>
      </c>
      <c r="C30" s="9" t="s">
        <v>1732</v>
      </c>
      <c r="D30" s="1" t="s">
        <v>1992</v>
      </c>
      <c r="E30" s="1" t="s">
        <v>1039</v>
      </c>
      <c r="F30" s="4">
        <v>1513083</v>
      </c>
      <c r="G30" s="4">
        <v>4937.95</v>
      </c>
      <c r="H30" s="4">
        <v>1.1000000000000001</v>
      </c>
    </row>
    <row r="31" spans="2:8">
      <c r="B31" s="1" t="s">
        <v>3183</v>
      </c>
      <c r="C31" s="9" t="s">
        <v>1732</v>
      </c>
      <c r="D31" s="1" t="s">
        <v>2040</v>
      </c>
      <c r="E31" s="1" t="s">
        <v>2248</v>
      </c>
      <c r="F31" s="4">
        <v>40300</v>
      </c>
      <c r="G31" s="4">
        <v>4814.6400000000003</v>
      </c>
      <c r="H31" s="4">
        <v>1.07</v>
      </c>
    </row>
    <row r="32" spans="2:8">
      <c r="B32" s="1" t="s">
        <v>3219</v>
      </c>
      <c r="C32" s="9" t="s">
        <v>1732</v>
      </c>
      <c r="D32" s="1" t="s">
        <v>2052</v>
      </c>
      <c r="E32" s="1" t="s">
        <v>2309</v>
      </c>
      <c r="F32" s="4">
        <v>109622</v>
      </c>
      <c r="G32" s="4">
        <v>4762.09</v>
      </c>
      <c r="H32" s="4">
        <v>1.06</v>
      </c>
    </row>
    <row r="33" spans="2:8">
      <c r="B33" s="1" t="s">
        <v>1362</v>
      </c>
      <c r="C33" s="9" t="s">
        <v>1732</v>
      </c>
      <c r="D33" s="1" t="s">
        <v>2058</v>
      </c>
      <c r="E33" s="1" t="s">
        <v>1363</v>
      </c>
      <c r="F33" s="4">
        <v>1612903</v>
      </c>
      <c r="G33" s="4">
        <v>4349.1899999999996</v>
      </c>
      <c r="H33" s="4">
        <v>0.97</v>
      </c>
    </row>
    <row r="34" spans="2:8">
      <c r="B34" s="1" t="s">
        <v>3240</v>
      </c>
      <c r="C34" s="9" t="s">
        <v>1732</v>
      </c>
      <c r="D34" s="1" t="s">
        <v>2106</v>
      </c>
      <c r="E34" s="1" t="s">
        <v>2335</v>
      </c>
      <c r="F34" s="4">
        <v>637939</v>
      </c>
      <c r="G34" s="4">
        <v>4325.55</v>
      </c>
      <c r="H34" s="4">
        <v>0.97</v>
      </c>
    </row>
    <row r="35" spans="2:8">
      <c r="B35" s="1" t="s">
        <v>3113</v>
      </c>
      <c r="C35" s="9" t="s">
        <v>1732</v>
      </c>
      <c r="D35" s="1" t="s">
        <v>2017</v>
      </c>
      <c r="E35" s="1" t="s">
        <v>2023</v>
      </c>
      <c r="F35" s="4">
        <v>1499888</v>
      </c>
      <c r="G35" s="4">
        <v>4321.93</v>
      </c>
      <c r="H35" s="4">
        <v>0.96</v>
      </c>
    </row>
    <row r="36" spans="2:8">
      <c r="B36" s="1" t="s">
        <v>3112</v>
      </c>
      <c r="C36" s="9" t="s">
        <v>1732</v>
      </c>
      <c r="D36" s="1" t="s">
        <v>2020</v>
      </c>
      <c r="E36" s="1" t="s">
        <v>2021</v>
      </c>
      <c r="F36" s="4">
        <v>1183200</v>
      </c>
      <c r="G36" s="4">
        <v>4302.12</v>
      </c>
      <c r="H36" s="4">
        <v>0.96</v>
      </c>
    </row>
    <row r="37" spans="2:8">
      <c r="B37" s="1" t="s">
        <v>3252</v>
      </c>
      <c r="C37" s="9" t="s">
        <v>1732</v>
      </c>
      <c r="D37" s="1" t="s">
        <v>2048</v>
      </c>
      <c r="E37" s="1" t="s">
        <v>2351</v>
      </c>
      <c r="F37" s="4">
        <v>523322</v>
      </c>
      <c r="G37" s="4">
        <v>4279.47</v>
      </c>
      <c r="H37" s="4">
        <v>0.96</v>
      </c>
    </row>
    <row r="38" spans="2:8">
      <c r="B38" s="1" t="s">
        <v>1364</v>
      </c>
      <c r="C38" s="9" t="s">
        <v>1732</v>
      </c>
      <c r="D38" s="1" t="s">
        <v>2048</v>
      </c>
      <c r="E38" s="1" t="s">
        <v>1365</v>
      </c>
      <c r="F38" s="4">
        <v>948179</v>
      </c>
      <c r="G38" s="4">
        <v>4248.32</v>
      </c>
      <c r="H38" s="4">
        <v>0.95</v>
      </c>
    </row>
    <row r="39" spans="2:8">
      <c r="B39" s="1" t="s">
        <v>2771</v>
      </c>
      <c r="C39" s="9" t="s">
        <v>1732</v>
      </c>
      <c r="D39" s="1" t="s">
        <v>2098</v>
      </c>
      <c r="E39" s="1" t="s">
        <v>2189</v>
      </c>
      <c r="F39" s="4">
        <v>180000</v>
      </c>
      <c r="G39" s="4">
        <v>4118.3999999999996</v>
      </c>
      <c r="H39" s="4">
        <v>0.92</v>
      </c>
    </row>
    <row r="40" spans="2:8">
      <c r="B40" s="1" t="s">
        <v>3121</v>
      </c>
      <c r="C40" s="9" t="s">
        <v>1732</v>
      </c>
      <c r="D40" s="1" t="s">
        <v>2042</v>
      </c>
      <c r="E40" s="1" t="s">
        <v>2043</v>
      </c>
      <c r="F40" s="4">
        <v>221600</v>
      </c>
      <c r="G40" s="4">
        <v>3956.45</v>
      </c>
      <c r="H40" s="4">
        <v>0.88</v>
      </c>
    </row>
    <row r="41" spans="2:8">
      <c r="B41" s="1" t="s">
        <v>3110</v>
      </c>
      <c r="C41" s="9" t="s">
        <v>1732</v>
      </c>
      <c r="D41" s="1" t="s">
        <v>2017</v>
      </c>
      <c r="E41" s="1" t="s">
        <v>2018</v>
      </c>
      <c r="F41" s="4">
        <v>1140000</v>
      </c>
      <c r="G41" s="4">
        <v>3841.23</v>
      </c>
      <c r="H41" s="4">
        <v>0.86</v>
      </c>
    </row>
    <row r="42" spans="2:8">
      <c r="B42" s="1" t="s">
        <v>2752</v>
      </c>
      <c r="C42" s="9" t="s">
        <v>1732</v>
      </c>
      <c r="D42" s="1" t="s">
        <v>2009</v>
      </c>
      <c r="E42" s="1" t="s">
        <v>2026</v>
      </c>
      <c r="F42" s="4">
        <v>123425</v>
      </c>
      <c r="G42" s="4">
        <v>3774.34</v>
      </c>
      <c r="H42" s="4">
        <v>0.84</v>
      </c>
    </row>
    <row r="43" spans="2:8">
      <c r="B43" s="1" t="s">
        <v>3322</v>
      </c>
      <c r="C43" s="9" t="s">
        <v>1732</v>
      </c>
      <c r="D43" s="1" t="s">
        <v>1992</v>
      </c>
      <c r="E43" s="1" t="s">
        <v>1037</v>
      </c>
      <c r="F43" s="4">
        <v>465138</v>
      </c>
      <c r="G43" s="4">
        <v>3696.92</v>
      </c>
      <c r="H43" s="4">
        <v>0.83</v>
      </c>
    </row>
    <row r="44" spans="2:8">
      <c r="B44" s="1" t="s">
        <v>3311</v>
      </c>
      <c r="C44" s="9" t="s">
        <v>1732</v>
      </c>
      <c r="D44" s="1" t="s">
        <v>2001</v>
      </c>
      <c r="E44" s="1" t="s">
        <v>998</v>
      </c>
      <c r="F44" s="4">
        <v>352500</v>
      </c>
      <c r="G44" s="4">
        <v>3675.87</v>
      </c>
      <c r="H44" s="4">
        <v>0.82</v>
      </c>
    </row>
    <row r="45" spans="2:8">
      <c r="B45" s="1" t="s">
        <v>3104</v>
      </c>
      <c r="C45" s="9" t="s">
        <v>1732</v>
      </c>
      <c r="D45" s="1" t="s">
        <v>1997</v>
      </c>
      <c r="E45" s="1" t="s">
        <v>1998</v>
      </c>
      <c r="F45" s="4">
        <v>925000</v>
      </c>
      <c r="G45" s="4">
        <v>3300.4</v>
      </c>
      <c r="H45" s="4">
        <v>0.74</v>
      </c>
    </row>
    <row r="46" spans="2:8">
      <c r="B46" s="1" t="s">
        <v>2750</v>
      </c>
      <c r="C46" s="9" t="s">
        <v>1732</v>
      </c>
      <c r="D46" s="1" t="s">
        <v>1994</v>
      </c>
      <c r="E46" s="1" t="s">
        <v>1995</v>
      </c>
      <c r="F46" s="4">
        <v>782600</v>
      </c>
      <c r="G46" s="4">
        <v>3289.66</v>
      </c>
      <c r="H46" s="4">
        <v>0.73</v>
      </c>
    </row>
    <row r="47" spans="2:8">
      <c r="B47" s="1" t="s">
        <v>3353</v>
      </c>
      <c r="C47" s="9" t="s">
        <v>1732</v>
      </c>
      <c r="D47" s="1" t="s">
        <v>2106</v>
      </c>
      <c r="E47" s="1" t="s">
        <v>1088</v>
      </c>
      <c r="F47" s="4">
        <v>103025</v>
      </c>
      <c r="G47" s="4">
        <v>3230.35</v>
      </c>
      <c r="H47" s="4">
        <v>0.72</v>
      </c>
    </row>
    <row r="48" spans="2:8">
      <c r="B48" s="1" t="s">
        <v>1366</v>
      </c>
      <c r="C48" s="9" t="s">
        <v>1732</v>
      </c>
      <c r="D48" s="1" t="s">
        <v>2001</v>
      </c>
      <c r="E48" s="1" t="s">
        <v>1367</v>
      </c>
      <c r="F48" s="4">
        <v>973729</v>
      </c>
      <c r="G48" s="4">
        <v>3187.02</v>
      </c>
      <c r="H48" s="4">
        <v>0.71</v>
      </c>
    </row>
    <row r="49" spans="2:8">
      <c r="B49" s="1" t="s">
        <v>2784</v>
      </c>
      <c r="C49" s="9" t="s">
        <v>1732</v>
      </c>
      <c r="D49" s="1" t="s">
        <v>2206</v>
      </c>
      <c r="E49" s="1" t="s">
        <v>2207</v>
      </c>
      <c r="F49" s="4">
        <v>428558</v>
      </c>
      <c r="G49" s="4">
        <v>3136.4</v>
      </c>
      <c r="H49" s="4">
        <v>0.7</v>
      </c>
    </row>
    <row r="50" spans="2:8">
      <c r="B50" s="1" t="s">
        <v>3184</v>
      </c>
      <c r="C50" s="9" t="s">
        <v>1732</v>
      </c>
      <c r="D50" s="1" t="s">
        <v>2040</v>
      </c>
      <c r="E50" s="1" t="s">
        <v>2249</v>
      </c>
      <c r="F50" s="4">
        <v>543748</v>
      </c>
      <c r="G50" s="4">
        <v>3074.35</v>
      </c>
      <c r="H50" s="4">
        <v>0.69</v>
      </c>
    </row>
    <row r="51" spans="2:8">
      <c r="B51" s="1" t="s">
        <v>2153</v>
      </c>
      <c r="C51" s="9" t="s">
        <v>1732</v>
      </c>
      <c r="D51" s="1" t="s">
        <v>2122</v>
      </c>
      <c r="E51" s="1" t="s">
        <v>2154</v>
      </c>
      <c r="F51" s="4">
        <v>156462</v>
      </c>
      <c r="G51" s="4">
        <v>3033.95</v>
      </c>
      <c r="H51" s="4">
        <v>0.68</v>
      </c>
    </row>
    <row r="52" spans="2:8">
      <c r="B52" s="1" t="s">
        <v>2281</v>
      </c>
      <c r="C52" s="9" t="s">
        <v>1732</v>
      </c>
      <c r="D52" s="1" t="s">
        <v>2156</v>
      </c>
      <c r="E52" s="1" t="s">
        <v>2282</v>
      </c>
      <c r="F52" s="4">
        <v>1808100</v>
      </c>
      <c r="G52" s="4">
        <v>3008.68</v>
      </c>
      <c r="H52" s="4">
        <v>0.67</v>
      </c>
    </row>
    <row r="53" spans="2:8">
      <c r="B53" s="1" t="s">
        <v>3224</v>
      </c>
      <c r="C53" s="9" t="s">
        <v>1732</v>
      </c>
      <c r="D53" s="1" t="s">
        <v>2106</v>
      </c>
      <c r="E53" s="1" t="s">
        <v>2315</v>
      </c>
      <c r="F53" s="4">
        <v>38949</v>
      </c>
      <c r="G53" s="4">
        <v>2991.67</v>
      </c>
      <c r="H53" s="4">
        <v>0.67</v>
      </c>
    </row>
    <row r="54" spans="2:8">
      <c r="B54" s="1" t="s">
        <v>3196</v>
      </c>
      <c r="C54" s="9" t="s">
        <v>1732</v>
      </c>
      <c r="D54" s="1" t="s">
        <v>2040</v>
      </c>
      <c r="E54" s="1" t="s">
        <v>2265</v>
      </c>
      <c r="F54" s="4">
        <v>279177</v>
      </c>
      <c r="G54" s="4">
        <v>2915.86</v>
      </c>
      <c r="H54" s="4">
        <v>0.65</v>
      </c>
    </row>
    <row r="55" spans="2:8">
      <c r="B55" s="1" t="s">
        <v>3335</v>
      </c>
      <c r="C55" s="9" t="s">
        <v>1732</v>
      </c>
      <c r="D55" s="1" t="s">
        <v>2206</v>
      </c>
      <c r="E55" s="1" t="s">
        <v>1053</v>
      </c>
      <c r="F55" s="4">
        <v>143000</v>
      </c>
      <c r="G55" s="4">
        <v>2850.99</v>
      </c>
      <c r="H55" s="4">
        <v>0.64</v>
      </c>
    </row>
    <row r="56" spans="2:8">
      <c r="B56" s="1" t="s">
        <v>2204</v>
      </c>
      <c r="C56" s="9" t="s">
        <v>1732</v>
      </c>
      <c r="D56" s="1" t="s">
        <v>1992</v>
      </c>
      <c r="E56" s="1" t="s">
        <v>2205</v>
      </c>
      <c r="F56" s="4">
        <v>945000</v>
      </c>
      <c r="G56" s="4">
        <v>2630.88</v>
      </c>
      <c r="H56" s="4">
        <v>0.59</v>
      </c>
    </row>
    <row r="57" spans="2:8">
      <c r="B57" s="1" t="s">
        <v>3269</v>
      </c>
      <c r="C57" s="9" t="s">
        <v>1732</v>
      </c>
      <c r="D57" s="1" t="s">
        <v>2032</v>
      </c>
      <c r="E57" s="1" t="s">
        <v>2381</v>
      </c>
      <c r="F57" s="4">
        <v>155000</v>
      </c>
      <c r="G57" s="4">
        <v>2620.59</v>
      </c>
      <c r="H57" s="4">
        <v>0.59</v>
      </c>
    </row>
    <row r="58" spans="2:8">
      <c r="B58" s="1" t="s">
        <v>3457</v>
      </c>
      <c r="C58" s="9" t="s">
        <v>1732</v>
      </c>
      <c r="D58" s="1" t="s">
        <v>2001</v>
      </c>
      <c r="E58" s="1" t="s">
        <v>1368</v>
      </c>
      <c r="F58" s="4">
        <v>284000</v>
      </c>
      <c r="G58" s="4">
        <v>2510.13</v>
      </c>
      <c r="H58" s="4">
        <v>0.56000000000000005</v>
      </c>
    </row>
    <row r="59" spans="2:8">
      <c r="B59" s="1" t="s">
        <v>3136</v>
      </c>
      <c r="C59" s="9" t="s">
        <v>1732</v>
      </c>
      <c r="D59" s="1" t="s">
        <v>2032</v>
      </c>
      <c r="E59" s="1" t="s">
        <v>2094</v>
      </c>
      <c r="F59" s="4">
        <v>194908</v>
      </c>
      <c r="G59" s="4">
        <v>2497.75</v>
      </c>
      <c r="H59" s="4">
        <v>0.56000000000000005</v>
      </c>
    </row>
    <row r="60" spans="2:8">
      <c r="B60" s="1" t="s">
        <v>3317</v>
      </c>
      <c r="C60" s="9" t="s">
        <v>1732</v>
      </c>
      <c r="D60" s="1" t="s">
        <v>2098</v>
      </c>
      <c r="E60" s="1" t="s">
        <v>1018</v>
      </c>
      <c r="F60" s="4">
        <v>329375</v>
      </c>
      <c r="G60" s="4">
        <v>2490.9</v>
      </c>
      <c r="H60" s="4">
        <v>0.56000000000000005</v>
      </c>
    </row>
    <row r="61" spans="2:8">
      <c r="B61" s="1" t="s">
        <v>3282</v>
      </c>
      <c r="C61" s="9" t="s">
        <v>1732</v>
      </c>
      <c r="D61" s="1" t="s">
        <v>2156</v>
      </c>
      <c r="E61" s="1" t="s">
        <v>954</v>
      </c>
      <c r="F61" s="4">
        <v>67689</v>
      </c>
      <c r="G61" s="4">
        <v>2421.5100000000002</v>
      </c>
      <c r="H61" s="4">
        <v>0.54</v>
      </c>
    </row>
    <row r="62" spans="2:8">
      <c r="B62" s="1" t="s">
        <v>3426</v>
      </c>
      <c r="C62" s="9" t="s">
        <v>1732</v>
      </c>
      <c r="D62" s="1" t="s">
        <v>2009</v>
      </c>
      <c r="E62" s="1" t="s">
        <v>1244</v>
      </c>
      <c r="F62" s="4">
        <v>168000</v>
      </c>
      <c r="G62" s="4">
        <v>2392.9899999999998</v>
      </c>
      <c r="H62" s="4">
        <v>0.53</v>
      </c>
    </row>
    <row r="63" spans="2:8">
      <c r="B63" s="1" t="s">
        <v>3241</v>
      </c>
      <c r="C63" s="9" t="s">
        <v>1732</v>
      </c>
      <c r="D63" s="1" t="s">
        <v>2098</v>
      </c>
      <c r="E63" s="1" t="s">
        <v>2338</v>
      </c>
      <c r="F63" s="4">
        <v>227102</v>
      </c>
      <c r="G63" s="4">
        <v>2356.64</v>
      </c>
      <c r="H63" s="4">
        <v>0.53</v>
      </c>
    </row>
    <row r="64" spans="2:8">
      <c r="B64" s="1" t="s">
        <v>3194</v>
      </c>
      <c r="C64" s="9" t="s">
        <v>1732</v>
      </c>
      <c r="D64" s="1" t="s">
        <v>2017</v>
      </c>
      <c r="E64" s="1" t="s">
        <v>2261</v>
      </c>
      <c r="F64" s="4">
        <v>230932</v>
      </c>
      <c r="G64" s="4">
        <v>2277.4499999999998</v>
      </c>
      <c r="H64" s="4">
        <v>0.51</v>
      </c>
    </row>
    <row r="65" spans="2:8">
      <c r="B65" s="1" t="s">
        <v>2763</v>
      </c>
      <c r="C65" s="9" t="s">
        <v>1732</v>
      </c>
      <c r="D65" s="1" t="s">
        <v>2001</v>
      </c>
      <c r="E65" s="1" t="s">
        <v>2185</v>
      </c>
      <c r="F65" s="4">
        <v>102000</v>
      </c>
      <c r="G65" s="4">
        <v>2130.0700000000002</v>
      </c>
      <c r="H65" s="4">
        <v>0.48</v>
      </c>
    </row>
    <row r="66" spans="2:8">
      <c r="B66" s="1" t="s">
        <v>2769</v>
      </c>
      <c r="C66" s="9" t="s">
        <v>1732</v>
      </c>
      <c r="D66" s="1" t="s">
        <v>2009</v>
      </c>
      <c r="E66" s="1" t="s">
        <v>2192</v>
      </c>
      <c r="F66" s="4">
        <v>136100</v>
      </c>
      <c r="G66" s="4">
        <v>2097.98</v>
      </c>
      <c r="H66" s="4">
        <v>0.47</v>
      </c>
    </row>
    <row r="67" spans="2:8">
      <c r="B67" s="1" t="s">
        <v>2764</v>
      </c>
      <c r="C67" s="9" t="s">
        <v>1732</v>
      </c>
      <c r="D67" s="1" t="s">
        <v>2024</v>
      </c>
      <c r="E67" s="1" t="s">
        <v>2191</v>
      </c>
      <c r="F67" s="4">
        <v>531000</v>
      </c>
      <c r="G67" s="4">
        <v>2027.89</v>
      </c>
      <c r="H67" s="4">
        <v>0.45</v>
      </c>
    </row>
    <row r="68" spans="2:8">
      <c r="B68" s="1" t="s">
        <v>3438</v>
      </c>
      <c r="C68" s="9" t="s">
        <v>1732</v>
      </c>
      <c r="D68" s="1" t="s">
        <v>1994</v>
      </c>
      <c r="E68" s="1" t="s">
        <v>1313</v>
      </c>
      <c r="F68" s="4">
        <v>80400</v>
      </c>
      <c r="G68" s="4">
        <v>1982.26</v>
      </c>
      <c r="H68" s="4">
        <v>0.44</v>
      </c>
    </row>
    <row r="69" spans="2:8">
      <c r="B69" s="1" t="s">
        <v>1369</v>
      </c>
      <c r="C69" s="9" t="s">
        <v>1732</v>
      </c>
      <c r="D69" s="1" t="s">
        <v>2001</v>
      </c>
      <c r="E69" s="1" t="s">
        <v>1370</v>
      </c>
      <c r="F69" s="4">
        <v>290479</v>
      </c>
      <c r="G69" s="4">
        <v>1896.1</v>
      </c>
      <c r="H69" s="4">
        <v>0.42</v>
      </c>
    </row>
    <row r="70" spans="2:8">
      <c r="B70" s="1" t="s">
        <v>3449</v>
      </c>
      <c r="C70" s="9" t="s">
        <v>1732</v>
      </c>
      <c r="D70" s="1" t="s">
        <v>2108</v>
      </c>
      <c r="E70" s="1" t="s">
        <v>1338</v>
      </c>
      <c r="F70" s="4">
        <v>277794</v>
      </c>
      <c r="G70" s="4">
        <v>1793.16</v>
      </c>
      <c r="H70" s="4">
        <v>0.4</v>
      </c>
    </row>
    <row r="71" spans="2:8">
      <c r="B71" s="1" t="s">
        <v>3446</v>
      </c>
      <c r="C71" s="9" t="s">
        <v>1732</v>
      </c>
      <c r="D71" s="1" t="s">
        <v>2046</v>
      </c>
      <c r="E71" s="1" t="s">
        <v>1335</v>
      </c>
      <c r="F71" s="4">
        <v>100000</v>
      </c>
      <c r="G71" s="4">
        <v>1667.1</v>
      </c>
      <c r="H71" s="4">
        <v>0.37</v>
      </c>
    </row>
    <row r="72" spans="2:8">
      <c r="B72" s="1" t="s">
        <v>2136</v>
      </c>
      <c r="C72" s="9" t="s">
        <v>1732</v>
      </c>
      <c r="D72" s="1" t="s">
        <v>2052</v>
      </c>
      <c r="E72" s="1" t="s">
        <v>2137</v>
      </c>
      <c r="F72" s="4">
        <v>117571</v>
      </c>
      <c r="G72" s="4">
        <v>1660.1</v>
      </c>
      <c r="H72" s="4">
        <v>0.37</v>
      </c>
    </row>
    <row r="73" spans="2:8">
      <c r="B73" s="1" t="s">
        <v>3458</v>
      </c>
      <c r="C73" s="9" t="s">
        <v>1732</v>
      </c>
      <c r="D73" s="1" t="s">
        <v>2048</v>
      </c>
      <c r="E73" s="1" t="s">
        <v>1371</v>
      </c>
      <c r="F73" s="4">
        <v>159600</v>
      </c>
      <c r="G73" s="4">
        <v>1471.99</v>
      </c>
      <c r="H73" s="4">
        <v>0.33</v>
      </c>
    </row>
    <row r="74" spans="2:8">
      <c r="B74" s="1" t="s">
        <v>3309</v>
      </c>
      <c r="C74" s="9" t="s">
        <v>1732</v>
      </c>
      <c r="D74" s="1" t="s">
        <v>2206</v>
      </c>
      <c r="E74" s="1" t="s">
        <v>996</v>
      </c>
      <c r="F74" s="4">
        <v>80000</v>
      </c>
      <c r="G74" s="4">
        <v>1237.2</v>
      </c>
      <c r="H74" s="4">
        <v>0.28000000000000003</v>
      </c>
    </row>
    <row r="75" spans="2:8">
      <c r="B75" s="1" t="s">
        <v>3459</v>
      </c>
      <c r="C75" s="9" t="s">
        <v>1732</v>
      </c>
      <c r="D75" s="1" t="s">
        <v>2036</v>
      </c>
      <c r="E75" s="1" t="s">
        <v>1372</v>
      </c>
      <c r="F75" s="4">
        <v>92564</v>
      </c>
      <c r="G75" s="4">
        <v>1116.8800000000001</v>
      </c>
      <c r="H75" s="4">
        <v>0.25</v>
      </c>
    </row>
    <row r="76" spans="2:8">
      <c r="B76" s="1" t="s">
        <v>3166</v>
      </c>
      <c r="C76" s="9" t="s">
        <v>1732</v>
      </c>
      <c r="D76" s="1" t="s">
        <v>2050</v>
      </c>
      <c r="E76" s="1" t="s">
        <v>2141</v>
      </c>
      <c r="F76" s="4">
        <v>90000</v>
      </c>
      <c r="G76" s="4">
        <v>1098.18</v>
      </c>
      <c r="H76" s="4">
        <v>0.25</v>
      </c>
    </row>
    <row r="77" spans="2:8">
      <c r="B77" s="1" t="s">
        <v>3188</v>
      </c>
      <c r="C77" s="9" t="s">
        <v>1732</v>
      </c>
      <c r="D77" s="1" t="s">
        <v>2252</v>
      </c>
      <c r="E77" s="1" t="s">
        <v>2255</v>
      </c>
      <c r="F77" s="4">
        <v>100000</v>
      </c>
      <c r="G77" s="4">
        <v>1066.8</v>
      </c>
      <c r="H77" s="4">
        <v>0.24</v>
      </c>
    </row>
    <row r="78" spans="2:8">
      <c r="B78" s="1" t="s">
        <v>3460</v>
      </c>
      <c r="C78" s="9" t="s">
        <v>1732</v>
      </c>
      <c r="D78" s="1" t="s">
        <v>2129</v>
      </c>
      <c r="E78" s="1" t="s">
        <v>1373</v>
      </c>
      <c r="F78" s="4">
        <v>1623376</v>
      </c>
      <c r="G78" s="4">
        <v>611.53</v>
      </c>
      <c r="H78" s="4">
        <v>0.14000000000000001</v>
      </c>
    </row>
    <row r="79" spans="2:8">
      <c r="B79" s="1" t="s">
        <v>3461</v>
      </c>
      <c r="C79" s="9" t="s">
        <v>1732</v>
      </c>
      <c r="D79" s="1" t="s">
        <v>1997</v>
      </c>
      <c r="E79" s="1" t="s">
        <v>2175</v>
      </c>
      <c r="F79" s="4">
        <v>-34000</v>
      </c>
      <c r="G79" s="4">
        <v>-508.64</v>
      </c>
      <c r="H79" s="4">
        <v>-0.11</v>
      </c>
    </row>
    <row r="80" spans="2:8">
      <c r="B80" s="1" t="s">
        <v>3462</v>
      </c>
      <c r="C80" s="9" t="s">
        <v>1732</v>
      </c>
      <c r="D80" s="1" t="s">
        <v>2020</v>
      </c>
      <c r="E80" s="1" t="s">
        <v>2307</v>
      </c>
      <c r="F80" s="4">
        <v>-51775</v>
      </c>
      <c r="G80" s="4">
        <v>-1070.5</v>
      </c>
      <c r="H80" s="4">
        <v>-0.24</v>
      </c>
    </row>
    <row r="81" spans="2:8">
      <c r="B81" s="1" t="s">
        <v>3463</v>
      </c>
      <c r="C81" s="9" t="s">
        <v>1732</v>
      </c>
      <c r="D81" s="1" t="s">
        <v>2040</v>
      </c>
      <c r="E81" s="1" t="s">
        <v>2248</v>
      </c>
      <c r="F81" s="4">
        <v>-13400</v>
      </c>
      <c r="G81" s="4">
        <v>-1609.34</v>
      </c>
      <c r="H81" s="4">
        <v>-0.36</v>
      </c>
    </row>
    <row r="82" spans="2:8">
      <c r="B82" s="1" t="s">
        <v>3464</v>
      </c>
      <c r="C82" s="9" t="s">
        <v>1732</v>
      </c>
      <c r="D82" s="1" t="s">
        <v>2024</v>
      </c>
      <c r="E82" s="1" t="s">
        <v>2191</v>
      </c>
      <c r="F82" s="4">
        <v>-531000</v>
      </c>
      <c r="G82" s="4">
        <v>-2035.85</v>
      </c>
      <c r="H82" s="4">
        <v>-0.45</v>
      </c>
    </row>
    <row r="83" spans="2:8">
      <c r="B83" s="1" t="s">
        <v>3465</v>
      </c>
      <c r="C83" s="9" t="s">
        <v>1732</v>
      </c>
      <c r="D83" s="1" t="s">
        <v>1992</v>
      </c>
      <c r="E83" s="1" t="s">
        <v>1035</v>
      </c>
      <c r="F83" s="4">
        <v>-266875</v>
      </c>
      <c r="G83" s="4">
        <v>-3310.85</v>
      </c>
      <c r="H83" s="4">
        <v>-0.74</v>
      </c>
    </row>
    <row r="84" spans="2:8">
      <c r="B84" s="1" t="s">
        <v>3466</v>
      </c>
      <c r="C84" s="9" t="s">
        <v>1732</v>
      </c>
      <c r="D84" s="1" t="s">
        <v>1992</v>
      </c>
      <c r="E84" s="1" t="s">
        <v>1037</v>
      </c>
      <c r="F84" s="4">
        <v>-464800</v>
      </c>
      <c r="G84" s="4">
        <v>-3710.5</v>
      </c>
      <c r="H84" s="4">
        <v>-0.83</v>
      </c>
    </row>
    <row r="85" spans="2:8">
      <c r="B85" s="1" t="s">
        <v>3467</v>
      </c>
      <c r="C85" s="9" t="s">
        <v>1732</v>
      </c>
      <c r="D85" s="1" t="s">
        <v>2009</v>
      </c>
      <c r="E85" s="1" t="s">
        <v>2027</v>
      </c>
      <c r="F85" s="4">
        <v>-276400</v>
      </c>
      <c r="G85" s="4">
        <v>-4090.44</v>
      </c>
      <c r="H85" s="4">
        <v>-0.91</v>
      </c>
    </row>
    <row r="86" spans="2:8">
      <c r="B86" s="1" t="s">
        <v>3468</v>
      </c>
      <c r="C86" s="9" t="s">
        <v>1732</v>
      </c>
      <c r="D86" s="1" t="s">
        <v>1992</v>
      </c>
      <c r="E86" s="1" t="s">
        <v>1996</v>
      </c>
      <c r="F86" s="4">
        <v>-226400</v>
      </c>
      <c r="G86" s="4">
        <v>-4791.08</v>
      </c>
      <c r="H86" s="4">
        <v>-1.07</v>
      </c>
    </row>
    <row r="87" spans="2:8">
      <c r="B87" s="1" t="s">
        <v>1381</v>
      </c>
      <c r="C87" s="9" t="s">
        <v>1732</v>
      </c>
      <c r="D87" s="1" t="s">
        <v>1992</v>
      </c>
      <c r="E87" s="1" t="s">
        <v>2030</v>
      </c>
      <c r="F87" s="4">
        <v>-508500</v>
      </c>
      <c r="G87" s="4">
        <v>-4794.3900000000003</v>
      </c>
      <c r="H87" s="4">
        <v>-1.07</v>
      </c>
    </row>
    <row r="88" spans="2:8">
      <c r="B88" s="1" t="s">
        <v>3469</v>
      </c>
      <c r="C88" s="9" t="s">
        <v>1732</v>
      </c>
      <c r="D88" s="1" t="s">
        <v>1992</v>
      </c>
      <c r="E88" s="1" t="s">
        <v>1993</v>
      </c>
      <c r="F88" s="4">
        <v>-533500</v>
      </c>
      <c r="G88" s="4">
        <v>-5302.46</v>
      </c>
      <c r="H88" s="4">
        <v>-1.18</v>
      </c>
    </row>
    <row r="89" spans="2:8">
      <c r="B89" s="1" t="s">
        <v>3470</v>
      </c>
      <c r="C89" s="9" t="s">
        <v>1732</v>
      </c>
      <c r="D89" s="1" t="s">
        <v>1992</v>
      </c>
      <c r="E89" s="1" t="s">
        <v>2008</v>
      </c>
      <c r="F89" s="4">
        <v>-459900</v>
      </c>
      <c r="G89" s="4">
        <v>-6228.89</v>
      </c>
      <c r="H89" s="4">
        <v>-1.39</v>
      </c>
    </row>
    <row r="90" spans="2:8" ht="13">
      <c r="B90" s="2" t="s">
        <v>1744</v>
      </c>
      <c r="C90" s="12"/>
      <c r="D90" s="2"/>
      <c r="E90" s="2"/>
      <c r="F90" s="14"/>
      <c r="G90" s="14">
        <f>SUM(G12:G78)</f>
        <v>293720.27999999997</v>
      </c>
      <c r="H90" s="14">
        <f>SUM(H12:H78)</f>
        <v>65.590000000000018</v>
      </c>
    </row>
    <row r="91" spans="2:8" ht="13">
      <c r="B91" s="2" t="s">
        <v>2387</v>
      </c>
      <c r="C91" s="12"/>
      <c r="D91" s="2"/>
      <c r="E91" s="2"/>
      <c r="F91" s="14"/>
      <c r="G91" s="14"/>
      <c r="H91" s="14"/>
    </row>
    <row r="92" spans="2:8" ht="13">
      <c r="B92" s="2" t="s">
        <v>2388</v>
      </c>
      <c r="C92" s="12"/>
      <c r="D92" s="2"/>
      <c r="E92" s="2"/>
      <c r="F92" s="14"/>
      <c r="G92" s="14"/>
      <c r="H92" s="14"/>
    </row>
    <row r="93" spans="2:8">
      <c r="B93" s="1" t="s">
        <v>1374</v>
      </c>
      <c r="C93" s="9" t="s">
        <v>1732</v>
      </c>
      <c r="D93" s="1" t="s">
        <v>1970</v>
      </c>
      <c r="F93" s="4">
        <v>28500</v>
      </c>
      <c r="G93" s="4">
        <v>34551.120000000003</v>
      </c>
      <c r="H93" s="4">
        <v>7.71</v>
      </c>
    </row>
    <row r="94" spans="2:8">
      <c r="B94" s="1" t="s">
        <v>1375</v>
      </c>
      <c r="C94" s="9" t="s">
        <v>1732</v>
      </c>
      <c r="D94" s="1" t="s">
        <v>1970</v>
      </c>
      <c r="F94" s="4">
        <v>21000</v>
      </c>
      <c r="G94" s="4">
        <v>31623.27</v>
      </c>
      <c r="H94" s="4">
        <v>7.06</v>
      </c>
    </row>
    <row r="95" spans="2:8">
      <c r="B95" s="1" t="s">
        <v>1376</v>
      </c>
      <c r="C95" s="9" t="s">
        <v>1732</v>
      </c>
      <c r="D95" s="1" t="s">
        <v>1377</v>
      </c>
      <c r="E95" s="1" t="s">
        <v>1378</v>
      </c>
      <c r="F95" s="4">
        <v>550000</v>
      </c>
      <c r="G95" s="4">
        <v>5654.28</v>
      </c>
      <c r="H95" s="4">
        <v>1.26</v>
      </c>
    </row>
    <row r="96" spans="2:8">
      <c r="B96" s="1" t="s">
        <v>1376</v>
      </c>
      <c r="C96" s="9" t="s">
        <v>1732</v>
      </c>
      <c r="D96" s="1" t="s">
        <v>1377</v>
      </c>
      <c r="E96" s="1" t="s">
        <v>1378</v>
      </c>
      <c r="F96" s="4">
        <v>450000</v>
      </c>
      <c r="G96" s="4">
        <v>4608.68</v>
      </c>
      <c r="H96" s="4">
        <v>1.03</v>
      </c>
    </row>
    <row r="97" spans="2:8">
      <c r="B97" s="1" t="s">
        <v>1379</v>
      </c>
      <c r="C97" s="9" t="s">
        <v>1732</v>
      </c>
      <c r="D97" s="1" t="s">
        <v>1380</v>
      </c>
      <c r="F97" s="4">
        <v>10000</v>
      </c>
      <c r="G97" s="4">
        <v>540.9</v>
      </c>
      <c r="H97" s="4">
        <v>0.12</v>
      </c>
    </row>
    <row r="98" spans="2:8">
      <c r="B98" s="1" t="s">
        <v>1376</v>
      </c>
      <c r="C98" s="9" t="s">
        <v>1732</v>
      </c>
      <c r="D98" s="1" t="s">
        <v>1377</v>
      </c>
      <c r="E98" s="1" t="s">
        <v>1378</v>
      </c>
      <c r="F98" s="4">
        <v>-450000</v>
      </c>
      <c r="G98" s="4">
        <v>-4579.2</v>
      </c>
      <c r="H98" s="4">
        <v>-1.02</v>
      </c>
    </row>
    <row r="99" spans="2:8">
      <c r="B99" s="1" t="s">
        <v>1374</v>
      </c>
      <c r="C99" s="9" t="s">
        <v>1732</v>
      </c>
      <c r="D99" s="1" t="s">
        <v>1970</v>
      </c>
      <c r="F99" s="4">
        <v>-8000</v>
      </c>
      <c r="G99" s="4">
        <v>-9805.52</v>
      </c>
      <c r="H99" s="4">
        <v>-2.19</v>
      </c>
    </row>
    <row r="100" spans="2:8">
      <c r="B100" s="1" t="s">
        <v>1375</v>
      </c>
      <c r="C100" s="9" t="s">
        <v>1732</v>
      </c>
      <c r="D100" s="1" t="s">
        <v>1970</v>
      </c>
      <c r="F100" s="4">
        <v>-9000</v>
      </c>
      <c r="G100" s="4">
        <v>-13714.65</v>
      </c>
      <c r="H100" s="4">
        <v>-3.06</v>
      </c>
    </row>
    <row r="101" spans="2:8" ht="13">
      <c r="B101" s="2" t="s">
        <v>2389</v>
      </c>
      <c r="G101" s="14">
        <f>SUM(G93:G97)</f>
        <v>76978.25</v>
      </c>
      <c r="H101" s="14">
        <f>SUM(H93:H97)</f>
        <v>17.180000000000003</v>
      </c>
    </row>
    <row r="102" spans="2:8" ht="13">
      <c r="B102" s="2" t="s">
        <v>1730</v>
      </c>
      <c r="G102" s="4"/>
      <c r="H102" s="4"/>
    </row>
    <row r="103" spans="2:8">
      <c r="B103" s="1" t="s">
        <v>1606</v>
      </c>
      <c r="C103" s="9" t="s">
        <v>1732</v>
      </c>
      <c r="D103" s="1" t="s">
        <v>1733</v>
      </c>
      <c r="E103" s="1" t="s">
        <v>1382</v>
      </c>
      <c r="F103" s="4">
        <v>72434.116999999998</v>
      </c>
      <c r="G103" s="4">
        <v>2994.7</v>
      </c>
      <c r="H103" s="4">
        <v>0.67</v>
      </c>
    </row>
    <row r="104" spans="2:8" ht="13">
      <c r="B104" s="2" t="s">
        <v>1735</v>
      </c>
      <c r="C104" s="12"/>
      <c r="D104" s="2"/>
      <c r="E104" s="2"/>
      <c r="F104" s="14"/>
      <c r="G104" s="14">
        <f>SUM(G102:G103)</f>
        <v>2994.7</v>
      </c>
      <c r="H104" s="14">
        <f>SUM(H102:H103)</f>
        <v>0.67</v>
      </c>
    </row>
    <row r="105" spans="2:8" ht="13">
      <c r="B105" s="10" t="s">
        <v>1726</v>
      </c>
      <c r="C105" s="11" t="s">
        <v>1727</v>
      </c>
      <c r="D105" s="10" t="s">
        <v>1846</v>
      </c>
      <c r="E105" s="10" t="s">
        <v>1729</v>
      </c>
      <c r="F105" s="13" t="s">
        <v>1739</v>
      </c>
      <c r="G105" s="13" t="s">
        <v>1740</v>
      </c>
      <c r="H105" s="13" t="s">
        <v>1741</v>
      </c>
    </row>
    <row r="106" spans="2:8" ht="13">
      <c r="B106" s="2" t="s">
        <v>1847</v>
      </c>
    </row>
    <row r="107" spans="2:8" ht="13">
      <c r="B107" s="2" t="s">
        <v>1731</v>
      </c>
    </row>
    <row r="108" spans="2:8" ht="13">
      <c r="B108" s="2" t="s">
        <v>1848</v>
      </c>
    </row>
    <row r="109" spans="2:8">
      <c r="B109" s="1" t="s">
        <v>1383</v>
      </c>
      <c r="C109" s="9">
        <v>7.23</v>
      </c>
      <c r="D109" s="1" t="s">
        <v>1850</v>
      </c>
      <c r="E109" s="1" t="s">
        <v>1384</v>
      </c>
      <c r="F109" s="4">
        <v>12000000</v>
      </c>
      <c r="G109" s="4">
        <v>11578.38</v>
      </c>
      <c r="H109" s="4">
        <v>2.59</v>
      </c>
    </row>
    <row r="110" spans="2:8">
      <c r="B110" s="1" t="s">
        <v>1385</v>
      </c>
      <c r="C110" s="9">
        <v>6.6</v>
      </c>
      <c r="D110" s="1" t="s">
        <v>1850</v>
      </c>
      <c r="E110" s="1" t="s">
        <v>1386</v>
      </c>
      <c r="F110" s="4">
        <v>5000000</v>
      </c>
      <c r="G110" s="4">
        <v>5161.04</v>
      </c>
      <c r="H110" s="4">
        <v>1.1499999999999999</v>
      </c>
    </row>
    <row r="111" spans="2:8">
      <c r="B111" s="1" t="s">
        <v>2219</v>
      </c>
      <c r="C111" s="9">
        <v>6.59</v>
      </c>
      <c r="D111" s="1" t="s">
        <v>1850</v>
      </c>
      <c r="E111" s="1" t="s">
        <v>2220</v>
      </c>
      <c r="F111" s="4">
        <v>3000000</v>
      </c>
      <c r="G111" s="4">
        <v>3040.73</v>
      </c>
      <c r="H111" s="4">
        <v>0.68</v>
      </c>
    </row>
    <row r="112" spans="2:8">
      <c r="B112" s="1" t="s">
        <v>1387</v>
      </c>
      <c r="C112" s="9">
        <v>5.67</v>
      </c>
      <c r="D112" s="1" t="s">
        <v>1850</v>
      </c>
      <c r="E112" s="1" t="s">
        <v>1388</v>
      </c>
      <c r="F112" s="4">
        <v>2500000</v>
      </c>
      <c r="G112" s="4">
        <v>2499.88</v>
      </c>
      <c r="H112" s="4">
        <v>0.56000000000000005</v>
      </c>
    </row>
    <row r="113" spans="2:8">
      <c r="B113" s="1" t="s">
        <v>1389</v>
      </c>
      <c r="C113" s="9">
        <v>6.58</v>
      </c>
      <c r="D113" s="1" t="s">
        <v>1850</v>
      </c>
      <c r="E113" s="1" t="s">
        <v>1390</v>
      </c>
      <c r="F113" s="4">
        <v>2000000</v>
      </c>
      <c r="G113" s="4">
        <v>2077.0500000000002</v>
      </c>
      <c r="H113" s="4">
        <v>0.46</v>
      </c>
    </row>
    <row r="114" spans="2:8">
      <c r="B114" s="1" t="s">
        <v>1391</v>
      </c>
      <c r="C114" s="9">
        <v>6.57</v>
      </c>
      <c r="D114" s="1" t="s">
        <v>1850</v>
      </c>
      <c r="E114" s="1" t="s">
        <v>1392</v>
      </c>
      <c r="F114" s="4">
        <v>2000000</v>
      </c>
      <c r="G114" s="4">
        <v>2073.7399999999998</v>
      </c>
      <c r="H114" s="4">
        <v>0.46</v>
      </c>
    </row>
    <row r="115" spans="2:8">
      <c r="B115" s="1" t="s">
        <v>2223</v>
      </c>
      <c r="C115" s="9">
        <v>5.68</v>
      </c>
      <c r="D115" s="1" t="s">
        <v>1850</v>
      </c>
      <c r="E115" s="1" t="s">
        <v>2224</v>
      </c>
      <c r="F115" s="4">
        <v>1800000</v>
      </c>
      <c r="G115" s="4">
        <v>1812.29</v>
      </c>
      <c r="H115" s="4">
        <v>0.4</v>
      </c>
    </row>
    <row r="116" spans="2:8">
      <c r="B116" s="1" t="s">
        <v>1393</v>
      </c>
      <c r="C116" s="9">
        <v>6.53</v>
      </c>
      <c r="D116" s="1" t="s">
        <v>1850</v>
      </c>
      <c r="E116" s="1" t="s">
        <v>1394</v>
      </c>
      <c r="F116" s="4">
        <v>1466600</v>
      </c>
      <c r="G116" s="4">
        <v>1445.75</v>
      </c>
      <c r="H116" s="4">
        <v>0.32</v>
      </c>
    </row>
    <row r="117" spans="2:8">
      <c r="B117" s="1" t="s">
        <v>1395</v>
      </c>
      <c r="C117" s="9">
        <v>6.37</v>
      </c>
      <c r="D117" s="1" t="s">
        <v>1850</v>
      </c>
      <c r="E117" s="1" t="s">
        <v>1396</v>
      </c>
      <c r="F117" s="4">
        <v>1342600</v>
      </c>
      <c r="G117" s="4">
        <v>1383.49</v>
      </c>
      <c r="H117" s="4">
        <v>0.31</v>
      </c>
    </row>
    <row r="118" spans="2:8">
      <c r="B118" s="1" t="s">
        <v>1397</v>
      </c>
      <c r="C118" s="9">
        <v>7.14</v>
      </c>
      <c r="D118" s="1" t="s">
        <v>1850</v>
      </c>
      <c r="E118" s="1" t="s">
        <v>1398</v>
      </c>
      <c r="F118" s="4">
        <v>873800</v>
      </c>
      <c r="G118" s="4">
        <v>890.62</v>
      </c>
      <c r="H118" s="4">
        <v>0.2</v>
      </c>
    </row>
    <row r="119" spans="2:8">
      <c r="B119" s="1" t="s">
        <v>1399</v>
      </c>
      <c r="C119" s="9">
        <v>6.85</v>
      </c>
      <c r="D119" s="1" t="s">
        <v>1850</v>
      </c>
      <c r="E119" s="1" t="s">
        <v>1400</v>
      </c>
      <c r="F119" s="4">
        <v>547800</v>
      </c>
      <c r="G119" s="4">
        <v>562.25</v>
      </c>
      <c r="H119" s="4">
        <v>0.13</v>
      </c>
    </row>
    <row r="120" spans="2:8">
      <c r="B120" s="1" t="s">
        <v>1401</v>
      </c>
      <c r="C120" s="9">
        <v>7.17</v>
      </c>
      <c r="D120" s="1" t="s">
        <v>1850</v>
      </c>
      <c r="E120" s="1" t="s">
        <v>1402</v>
      </c>
      <c r="F120" s="4">
        <v>454160</v>
      </c>
      <c r="G120" s="4">
        <v>464.37</v>
      </c>
      <c r="H120" s="4">
        <v>0.1</v>
      </c>
    </row>
    <row r="121" spans="2:8">
      <c r="B121" s="1" t="s">
        <v>1403</v>
      </c>
      <c r="C121" s="9">
        <v>7.34</v>
      </c>
      <c r="D121" s="1" t="s">
        <v>1850</v>
      </c>
      <c r="E121" s="1" t="s">
        <v>1404</v>
      </c>
      <c r="F121" s="4">
        <v>399500</v>
      </c>
      <c r="G121" s="4">
        <v>404.75</v>
      </c>
      <c r="H121" s="4">
        <v>0.09</v>
      </c>
    </row>
    <row r="122" spans="2:8">
      <c r="B122" s="1" t="s">
        <v>1405</v>
      </c>
      <c r="C122" s="9">
        <v>7.32</v>
      </c>
      <c r="D122" s="1" t="s">
        <v>1850</v>
      </c>
      <c r="E122" s="1" t="s">
        <v>1406</v>
      </c>
      <c r="F122" s="4">
        <v>329400</v>
      </c>
      <c r="G122" s="4">
        <v>333.2</v>
      </c>
      <c r="H122" s="4">
        <v>7.0000000000000007E-2</v>
      </c>
    </row>
    <row r="123" spans="2:8">
      <c r="B123" s="1" t="s">
        <v>1407</v>
      </c>
      <c r="C123" s="9">
        <v>7.14</v>
      </c>
      <c r="D123" s="1" t="s">
        <v>1850</v>
      </c>
      <c r="E123" s="1" t="s">
        <v>1408</v>
      </c>
      <c r="F123" s="4">
        <v>170200</v>
      </c>
      <c r="G123" s="4">
        <v>174.1</v>
      </c>
      <c r="H123" s="4">
        <v>0.04</v>
      </c>
    </row>
    <row r="124" spans="2:8">
      <c r="B124" s="1" t="s">
        <v>1409</v>
      </c>
      <c r="C124" s="9">
        <v>7.19</v>
      </c>
      <c r="D124" s="1" t="s">
        <v>1850</v>
      </c>
      <c r="E124" s="1" t="s">
        <v>1410</v>
      </c>
      <c r="F124" s="4">
        <v>153100</v>
      </c>
      <c r="G124" s="4">
        <v>157.9</v>
      </c>
      <c r="H124" s="4">
        <v>0.04</v>
      </c>
    </row>
    <row r="125" spans="2:8">
      <c r="B125" s="1" t="s">
        <v>1411</v>
      </c>
      <c r="C125" s="9">
        <v>7.16</v>
      </c>
      <c r="D125" s="1" t="s">
        <v>1850</v>
      </c>
      <c r="E125" s="1" t="s">
        <v>1412</v>
      </c>
      <c r="F125" s="4">
        <v>107500</v>
      </c>
      <c r="G125" s="4">
        <v>110.83</v>
      </c>
      <c r="H125" s="4">
        <v>0.02</v>
      </c>
    </row>
    <row r="126" spans="2:8">
      <c r="B126" s="1" t="s">
        <v>1413</v>
      </c>
      <c r="C126" s="9">
        <v>6.25</v>
      </c>
      <c r="D126" s="1" t="s">
        <v>1850</v>
      </c>
      <c r="E126" s="1" t="s">
        <v>1414</v>
      </c>
      <c r="F126" s="4">
        <v>79500</v>
      </c>
      <c r="G126" s="4">
        <v>77.959999999999994</v>
      </c>
      <c r="H126" s="4">
        <v>0.02</v>
      </c>
    </row>
    <row r="127" spans="2:8" ht="13">
      <c r="B127" s="2" t="s">
        <v>1852</v>
      </c>
      <c r="C127" s="12"/>
      <c r="D127" s="2"/>
      <c r="E127" s="2"/>
      <c r="F127" s="14"/>
      <c r="G127" s="14">
        <f>SUM(G105:G126)</f>
        <v>34248.33</v>
      </c>
      <c r="H127" s="14">
        <f>SUM(H105:H126)</f>
        <v>7.64</v>
      </c>
    </row>
    <row r="128" spans="2:8" ht="13">
      <c r="B128" s="2" t="s">
        <v>1853</v>
      </c>
    </row>
    <row r="129" spans="2:8">
      <c r="B129" s="1" t="s">
        <v>1415</v>
      </c>
      <c r="C129" s="9">
        <v>10.4</v>
      </c>
      <c r="D129" s="1" t="s">
        <v>1416</v>
      </c>
      <c r="E129" s="1" t="s">
        <v>1417</v>
      </c>
      <c r="F129" s="4">
        <v>3500</v>
      </c>
      <c r="G129" s="4">
        <v>3535.84</v>
      </c>
      <c r="H129" s="4">
        <v>0.79</v>
      </c>
    </row>
    <row r="130" spans="2:8">
      <c r="B130" s="1" t="s">
        <v>2654</v>
      </c>
      <c r="C130" s="9">
        <v>7.46</v>
      </c>
      <c r="D130" s="1" t="s">
        <v>1854</v>
      </c>
      <c r="E130" s="1" t="s">
        <v>1418</v>
      </c>
      <c r="F130" s="4">
        <v>2500</v>
      </c>
      <c r="G130" s="4">
        <v>2608.7199999999998</v>
      </c>
      <c r="H130" s="4">
        <v>0.57999999999999996</v>
      </c>
    </row>
    <row r="131" spans="2:8">
      <c r="B131" s="1" t="s">
        <v>2671</v>
      </c>
      <c r="C131" s="9">
        <v>7.11</v>
      </c>
      <c r="D131" s="1" t="s">
        <v>1854</v>
      </c>
      <c r="E131" s="1" t="s">
        <v>1419</v>
      </c>
      <c r="F131" s="4">
        <v>2500</v>
      </c>
      <c r="G131" s="4">
        <v>2550.83</v>
      </c>
      <c r="H131" s="4">
        <v>0.56999999999999995</v>
      </c>
    </row>
    <row r="132" spans="2:8">
      <c r="B132" s="1" t="s">
        <v>1420</v>
      </c>
      <c r="C132" s="9">
        <v>6.52</v>
      </c>
      <c r="D132" s="1" t="s">
        <v>1854</v>
      </c>
      <c r="E132" s="1" t="s">
        <v>1421</v>
      </c>
      <c r="F132" s="4">
        <v>2500</v>
      </c>
      <c r="G132" s="4">
        <v>2550.79</v>
      </c>
      <c r="H132" s="4">
        <v>0.56999999999999995</v>
      </c>
    </row>
    <row r="133" spans="2:8">
      <c r="B133" s="1" t="s">
        <v>3180</v>
      </c>
      <c r="C133" s="9">
        <v>7.18</v>
      </c>
      <c r="D133" s="1" t="s">
        <v>1854</v>
      </c>
      <c r="E133" s="1" t="s">
        <v>2233</v>
      </c>
      <c r="F133" s="4">
        <v>500</v>
      </c>
      <c r="G133" s="4">
        <v>517.16999999999996</v>
      </c>
      <c r="H133" s="4">
        <v>0.12</v>
      </c>
    </row>
    <row r="134" spans="2:8" ht="13">
      <c r="B134" s="2" t="s">
        <v>1858</v>
      </c>
      <c r="C134" s="12"/>
      <c r="D134" s="2"/>
      <c r="E134" s="2"/>
      <c r="F134" s="14"/>
      <c r="G134" s="14">
        <f>SUM(G128:G133)</f>
        <v>11763.35</v>
      </c>
      <c r="H134" s="14">
        <f>SUM(H128:H133)</f>
        <v>2.63</v>
      </c>
    </row>
    <row r="135" spans="2:8" ht="13">
      <c r="B135" s="2" t="s">
        <v>1859</v>
      </c>
    </row>
    <row r="136" spans="2:8">
      <c r="B136" s="1" t="s">
        <v>1422</v>
      </c>
      <c r="C136" s="9">
        <v>6.07</v>
      </c>
      <c r="D136" s="1" t="s">
        <v>1861</v>
      </c>
      <c r="E136" s="1" t="s">
        <v>1423</v>
      </c>
      <c r="F136" s="4">
        <v>1000</v>
      </c>
      <c r="G136" s="4">
        <v>4923.0200000000004</v>
      </c>
      <c r="H136" s="4">
        <v>1.1000000000000001</v>
      </c>
    </row>
    <row r="137" spans="2:8" ht="13">
      <c r="B137" s="2" t="s">
        <v>1950</v>
      </c>
      <c r="C137" s="12"/>
      <c r="D137" s="2"/>
      <c r="E137" s="2"/>
      <c r="F137" s="14"/>
      <c r="G137" s="14">
        <f>SUM(G135:G136)</f>
        <v>4923.0200000000004</v>
      </c>
      <c r="H137" s="14">
        <f>SUM(H135:H136)</f>
        <v>1.1000000000000001</v>
      </c>
    </row>
    <row r="138" spans="2:8" ht="13">
      <c r="B138" s="2" t="s">
        <v>1955</v>
      </c>
      <c r="C138" s="12"/>
      <c r="D138" s="2"/>
      <c r="E138" s="2"/>
      <c r="F138" s="14"/>
      <c r="G138" s="14">
        <v>79901.45</v>
      </c>
      <c r="H138" s="14">
        <v>17.84</v>
      </c>
    </row>
    <row r="139" spans="2:8" ht="13">
      <c r="B139" s="2" t="s">
        <v>1737</v>
      </c>
      <c r="C139" s="12"/>
      <c r="D139" s="2"/>
      <c r="E139" s="2"/>
      <c r="F139" s="14"/>
      <c r="G139" s="14">
        <f>G138+G137+G134+G127+G104+G101+G90</f>
        <v>504529.38</v>
      </c>
      <c r="H139" s="14">
        <f>H138+H137+H134+H127+H104+H101+H90</f>
        <v>112.65000000000002</v>
      </c>
    </row>
    <row r="140" spans="2:8" ht="13">
      <c r="B140" s="2" t="s">
        <v>1745</v>
      </c>
      <c r="C140" s="12"/>
      <c r="D140" s="2"/>
      <c r="E140" s="2"/>
      <c r="F140" s="14"/>
      <c r="G140" s="14">
        <f>G141-G139</f>
        <v>-56654.395701300004</v>
      </c>
      <c r="H140" s="14">
        <f>H141-H139</f>
        <v>-12.65000000000002</v>
      </c>
    </row>
    <row r="141" spans="2:8" ht="13">
      <c r="B141" s="2" t="s">
        <v>1746</v>
      </c>
      <c r="C141" s="12"/>
      <c r="D141" s="2"/>
      <c r="E141" s="2"/>
      <c r="F141" s="14"/>
      <c r="G141" s="14">
        <v>447874.9842987</v>
      </c>
      <c r="H141" s="14">
        <v>100</v>
      </c>
    </row>
    <row r="142" spans="2:8">
      <c r="B142" s="1" t="s">
        <v>1747</v>
      </c>
    </row>
    <row r="143" spans="2:8" ht="13">
      <c r="B143" s="2" t="s">
        <v>1748</v>
      </c>
    </row>
    <row r="144" spans="2:8" ht="13">
      <c r="B144" s="2" t="s">
        <v>1749</v>
      </c>
      <c r="C144" s="9" t="s">
        <v>1750</v>
      </c>
    </row>
    <row r="145" spans="2:3" ht="13">
      <c r="B145" s="2" t="s">
        <v>1753</v>
      </c>
      <c r="C145" s="9" t="s">
        <v>1752</v>
      </c>
    </row>
    <row r="146" spans="2:3" ht="13">
      <c r="B146" s="2" t="s">
        <v>1754</v>
      </c>
      <c r="C146" s="9" t="s">
        <v>1752</v>
      </c>
    </row>
    <row r="147" spans="2:3" ht="13">
      <c r="B147" s="2" t="s">
        <v>1755</v>
      </c>
      <c r="C147" s="9" t="s">
        <v>1756</v>
      </c>
    </row>
    <row r="148" spans="2:3" ht="13">
      <c r="B148" s="2" t="s">
        <v>1424</v>
      </c>
      <c r="C148" s="12"/>
    </row>
    <row r="149" spans="2:3" ht="13">
      <c r="B149" s="2" t="s">
        <v>1425</v>
      </c>
      <c r="C149" s="12"/>
    </row>
    <row r="150" spans="2:3" ht="13">
      <c r="B150" s="2" t="s">
        <v>1426</v>
      </c>
      <c r="C150" s="12"/>
    </row>
    <row r="151" spans="2:3" ht="13">
      <c r="B151" s="2" t="s">
        <v>1427</v>
      </c>
      <c r="C151" s="12"/>
    </row>
    <row r="152" spans="2:3" ht="13">
      <c r="B152" s="2" t="s">
        <v>1428</v>
      </c>
      <c r="C152" s="12"/>
    </row>
    <row r="153" spans="2:3" ht="13">
      <c r="B153" s="2" t="s">
        <v>1429</v>
      </c>
      <c r="C153" s="12"/>
    </row>
    <row r="154" spans="2:3" ht="13">
      <c r="B154" s="2" t="s">
        <v>1430</v>
      </c>
      <c r="C154" s="12"/>
    </row>
    <row r="155" spans="2:3" ht="13">
      <c r="B155" s="2" t="s">
        <v>1431</v>
      </c>
      <c r="C155" s="12"/>
    </row>
    <row r="156" spans="2:3" ht="13">
      <c r="B156" s="2" t="s">
        <v>2740</v>
      </c>
      <c r="C156" s="12"/>
    </row>
    <row r="157" spans="2:3">
      <c r="B157" s="1" t="s">
        <v>1766</v>
      </c>
    </row>
    <row r="158" spans="2:3">
      <c r="B158" s="1" t="s">
        <v>1974</v>
      </c>
    </row>
    <row r="161" spans="2:6" ht="14.5">
      <c r="B161" s="43" t="s">
        <v>4109</v>
      </c>
      <c r="C161" s="45"/>
    </row>
    <row r="162" spans="2:6" ht="14.5">
      <c r="B162" s="43" t="s">
        <v>4108</v>
      </c>
      <c r="C162" s="46" t="s">
        <v>1975</v>
      </c>
    </row>
    <row r="163" spans="2:6" ht="14.5">
      <c r="B163" s="16" t="s">
        <v>1976</v>
      </c>
      <c r="C163" s="17">
        <v>15024</v>
      </c>
    </row>
    <row r="164" spans="2:6" ht="14.5">
      <c r="B164" s="16" t="s">
        <v>1977</v>
      </c>
      <c r="C164" s="17">
        <v>0</v>
      </c>
    </row>
    <row r="165" spans="2:6" ht="14.5">
      <c r="B165" s="16" t="s">
        <v>1978</v>
      </c>
      <c r="C165" s="17">
        <v>17600</v>
      </c>
    </row>
    <row r="166" spans="2:6" ht="14.5">
      <c r="B166" s="16" t="s">
        <v>1979</v>
      </c>
      <c r="C166" s="17">
        <v>0</v>
      </c>
    </row>
    <row r="167" spans="2:6" ht="14.5">
      <c r="B167" s="16" t="s">
        <v>1980</v>
      </c>
      <c r="C167" s="17">
        <v>2499.8749978000001</v>
      </c>
    </row>
    <row r="168" spans="2:6" ht="14.5">
      <c r="B168" s="16" t="s">
        <v>1981</v>
      </c>
      <c r="C168" s="17">
        <v>0</v>
      </c>
    </row>
    <row r="169" spans="2:6" ht="14.5">
      <c r="B169" s="43" t="s">
        <v>1982</v>
      </c>
      <c r="C169" s="45">
        <v>35123.874997799998</v>
      </c>
    </row>
    <row r="171" spans="2:6" ht="14.5">
      <c r="B171" s="16" t="s">
        <v>1775</v>
      </c>
      <c r="C171" s="17"/>
      <c r="D171" s="16"/>
    </row>
    <row r="172" spans="2:6" ht="29">
      <c r="B172" s="19" t="s">
        <v>1776</v>
      </c>
      <c r="C172" s="18" t="s">
        <v>1777</v>
      </c>
      <c r="D172" s="19" t="s">
        <v>1778</v>
      </c>
    </row>
    <row r="173" spans="2:6" ht="14.5">
      <c r="B173" s="16" t="s">
        <v>1752</v>
      </c>
      <c r="C173" s="17" t="s">
        <v>1752</v>
      </c>
      <c r="D173" s="16" t="s">
        <v>1752</v>
      </c>
    </row>
    <row r="175" spans="2:6" ht="13">
      <c r="B175" s="2" t="s">
        <v>1779</v>
      </c>
      <c r="C175" s="49">
        <v>45961</v>
      </c>
    </row>
    <row r="176" spans="2:6" ht="13">
      <c r="B176" s="20" t="s">
        <v>1780</v>
      </c>
      <c r="C176" s="25" t="s">
        <v>1781</v>
      </c>
      <c r="D176" s="20" t="s">
        <v>1782</v>
      </c>
      <c r="E176" s="26" t="s">
        <v>1783</v>
      </c>
      <c r="F176" s="27" t="s">
        <v>1784</v>
      </c>
    </row>
    <row r="177" spans="2:6">
      <c r="B177" s="22" t="s">
        <v>3471</v>
      </c>
      <c r="C177" s="32">
        <v>-266875</v>
      </c>
      <c r="D177" s="22">
        <v>1273.53</v>
      </c>
      <c r="E177" s="23">
        <v>1240.5999999999999</v>
      </c>
      <c r="F177" s="235">
        <f>C169</f>
        <v>35123.874997799998</v>
      </c>
    </row>
    <row r="178" spans="2:6">
      <c r="B178" s="22" t="s">
        <v>3472</v>
      </c>
      <c r="C178" s="32">
        <v>-51775</v>
      </c>
      <c r="D178" s="22">
        <v>2040.53</v>
      </c>
      <c r="E178" s="23">
        <v>2067.6</v>
      </c>
      <c r="F178" s="236"/>
    </row>
    <row r="179" spans="2:6">
      <c r="B179" s="22" t="s">
        <v>3473</v>
      </c>
      <c r="C179" s="32">
        <v>-531000</v>
      </c>
      <c r="D179" s="22">
        <v>395.63</v>
      </c>
      <c r="E179" s="23">
        <v>383.4</v>
      </c>
      <c r="F179" s="236"/>
    </row>
    <row r="180" spans="2:6">
      <c r="B180" s="22" t="s">
        <v>3474</v>
      </c>
      <c r="C180" s="32">
        <v>-533500</v>
      </c>
      <c r="D180" s="22">
        <v>1019.64</v>
      </c>
      <c r="E180" s="23">
        <v>993.9</v>
      </c>
      <c r="F180" s="236"/>
    </row>
    <row r="181" spans="2:6">
      <c r="B181" s="22" t="s">
        <v>3475</v>
      </c>
      <c r="C181" s="32">
        <v>-459900</v>
      </c>
      <c r="D181" s="22">
        <v>1379.11</v>
      </c>
      <c r="E181" s="23">
        <v>1354.4</v>
      </c>
      <c r="F181" s="236"/>
    </row>
    <row r="182" spans="2:6">
      <c r="B182" s="22" t="s">
        <v>3476</v>
      </c>
      <c r="C182" s="32">
        <v>-464800</v>
      </c>
      <c r="D182" s="22">
        <v>767.01</v>
      </c>
      <c r="E182" s="23">
        <v>798.3</v>
      </c>
      <c r="F182" s="236"/>
    </row>
    <row r="183" spans="2:6">
      <c r="B183" s="22" t="s">
        <v>3477</v>
      </c>
      <c r="C183" s="32">
        <v>-276400</v>
      </c>
      <c r="D183" s="22">
        <v>1504.88</v>
      </c>
      <c r="E183" s="23">
        <v>1479.9</v>
      </c>
      <c r="F183" s="236"/>
    </row>
    <row r="184" spans="2:6">
      <c r="B184" s="22" t="s">
        <v>3478</v>
      </c>
      <c r="C184" s="32">
        <v>-226400</v>
      </c>
      <c r="D184" s="22">
        <v>2245.73</v>
      </c>
      <c r="E184" s="23">
        <v>2116.1999999999998</v>
      </c>
      <c r="F184" s="236"/>
    </row>
    <row r="185" spans="2:6">
      <c r="B185" s="22" t="s">
        <v>3479</v>
      </c>
      <c r="C185" s="32">
        <v>-34000</v>
      </c>
      <c r="D185" s="22">
        <v>1484.64</v>
      </c>
      <c r="E185" s="23">
        <v>1496</v>
      </c>
      <c r="F185" s="236"/>
    </row>
    <row r="186" spans="2:6">
      <c r="B186" s="22" t="s">
        <v>1432</v>
      </c>
      <c r="C186" s="32">
        <v>-508500</v>
      </c>
      <c r="D186" s="22">
        <v>917.84</v>
      </c>
      <c r="E186" s="23">
        <v>942.85</v>
      </c>
      <c r="F186" s="236"/>
    </row>
    <row r="187" spans="2:6">
      <c r="B187" s="22" t="s">
        <v>3480</v>
      </c>
      <c r="C187" s="32">
        <v>-13400</v>
      </c>
      <c r="D187" s="22">
        <v>12312.34</v>
      </c>
      <c r="E187" s="23">
        <v>12010</v>
      </c>
      <c r="F187" s="237"/>
    </row>
    <row r="190" spans="2:6" ht="13">
      <c r="B190" s="2" t="s">
        <v>1785</v>
      </c>
      <c r="C190" s="195">
        <v>0.65590000000000004</v>
      </c>
    </row>
    <row r="191" spans="2:6" ht="13">
      <c r="B191" s="2"/>
    </row>
    <row r="192" spans="2:6" ht="13">
      <c r="B192" s="2" t="s">
        <v>1786</v>
      </c>
    </row>
    <row r="193" spans="2:4" ht="13">
      <c r="B193" s="26" t="s">
        <v>1787</v>
      </c>
      <c r="C193" s="25" t="s">
        <v>1788</v>
      </c>
      <c r="D193" s="2"/>
    </row>
    <row r="194" spans="2:4">
      <c r="B194" s="23" t="s">
        <v>3481</v>
      </c>
      <c r="C194" s="32">
        <v>817</v>
      </c>
    </row>
    <row r="195" spans="2:4">
      <c r="B195" s="23" t="s">
        <v>3482</v>
      </c>
      <c r="C195" s="32">
        <v>427</v>
      </c>
    </row>
    <row r="196" spans="2:4">
      <c r="B196" s="23" t="s">
        <v>3483</v>
      </c>
      <c r="C196" s="32">
        <v>109</v>
      </c>
    </row>
    <row r="197" spans="2:4">
      <c r="B197" s="23" t="s">
        <v>3484</v>
      </c>
      <c r="C197" s="32">
        <v>295</v>
      </c>
    </row>
    <row r="198" spans="2:4">
      <c r="B198" s="23" t="s">
        <v>3485</v>
      </c>
      <c r="C198" s="32">
        <v>485</v>
      </c>
    </row>
    <row r="199" spans="2:4">
      <c r="B199" s="23" t="s">
        <v>3486</v>
      </c>
      <c r="C199" s="32">
        <v>551</v>
      </c>
    </row>
    <row r="200" spans="2:4">
      <c r="B200" s="23" t="s">
        <v>3487</v>
      </c>
      <c r="C200" s="32">
        <v>664</v>
      </c>
    </row>
    <row r="201" spans="2:4">
      <c r="B201" s="23" t="s">
        <v>3488</v>
      </c>
      <c r="C201" s="32">
        <v>691</v>
      </c>
    </row>
    <row r="202" spans="2:4">
      <c r="B202" s="23" t="s">
        <v>3489</v>
      </c>
      <c r="C202" s="32">
        <v>566</v>
      </c>
    </row>
    <row r="203" spans="2:4">
      <c r="B203" s="23" t="s">
        <v>3490</v>
      </c>
      <c r="C203" s="32">
        <v>68</v>
      </c>
    </row>
    <row r="204" spans="2:4">
      <c r="B204" s="23" t="s">
        <v>1433</v>
      </c>
      <c r="C204" s="32">
        <v>678</v>
      </c>
    </row>
    <row r="205" spans="2:4">
      <c r="B205" s="23" t="s">
        <v>3491</v>
      </c>
      <c r="C205" s="32">
        <v>817</v>
      </c>
    </row>
    <row r="206" spans="2:4">
      <c r="B206" s="23" t="s">
        <v>3492</v>
      </c>
      <c r="C206" s="32">
        <v>268</v>
      </c>
    </row>
    <row r="208" spans="2:4" ht="13">
      <c r="B208" s="26" t="s">
        <v>1789</v>
      </c>
      <c r="C208" s="25" t="s">
        <v>1788</v>
      </c>
    </row>
    <row r="209" spans="2:3">
      <c r="B209" s="23" t="s">
        <v>3481</v>
      </c>
      <c r="C209" s="32">
        <v>817</v>
      </c>
    </row>
    <row r="210" spans="2:3">
      <c r="B210" s="23" t="s">
        <v>3482</v>
      </c>
      <c r="C210" s="32">
        <v>427</v>
      </c>
    </row>
    <row r="211" spans="2:3">
      <c r="B211" s="23" t="s">
        <v>3483</v>
      </c>
      <c r="C211" s="32">
        <v>109</v>
      </c>
    </row>
    <row r="212" spans="2:3">
      <c r="B212" s="23" t="s">
        <v>3484</v>
      </c>
      <c r="C212" s="32">
        <v>295</v>
      </c>
    </row>
    <row r="213" spans="2:3">
      <c r="B213" s="23" t="s">
        <v>3485</v>
      </c>
      <c r="C213" s="32">
        <v>485</v>
      </c>
    </row>
    <row r="214" spans="2:3">
      <c r="B214" s="23" t="s">
        <v>3486</v>
      </c>
      <c r="C214" s="32">
        <v>551</v>
      </c>
    </row>
    <row r="215" spans="2:3">
      <c r="B215" s="23" t="s">
        <v>3487</v>
      </c>
      <c r="C215" s="32">
        <v>664</v>
      </c>
    </row>
    <row r="216" spans="2:3">
      <c r="B216" s="23" t="s">
        <v>3488</v>
      </c>
      <c r="C216" s="32">
        <v>691</v>
      </c>
    </row>
    <row r="217" spans="2:3">
      <c r="B217" s="23" t="s">
        <v>3489</v>
      </c>
      <c r="C217" s="32">
        <v>566</v>
      </c>
    </row>
    <row r="218" spans="2:3">
      <c r="B218" s="23" t="s">
        <v>3490</v>
      </c>
      <c r="C218" s="32">
        <v>68</v>
      </c>
    </row>
    <row r="219" spans="2:3">
      <c r="B219" s="23" t="s">
        <v>1433</v>
      </c>
      <c r="C219" s="32">
        <v>678</v>
      </c>
    </row>
    <row r="220" spans="2:3">
      <c r="B220" s="23" t="s">
        <v>3491</v>
      </c>
      <c r="C220" s="32">
        <v>817</v>
      </c>
    </row>
    <row r="221" spans="2:3">
      <c r="B221" s="23" t="s">
        <v>3492</v>
      </c>
      <c r="C221" s="32">
        <v>268</v>
      </c>
    </row>
    <row r="224" spans="2:3" ht="13">
      <c r="B224" s="26" t="s">
        <v>1434</v>
      </c>
      <c r="C224" s="25" t="s">
        <v>1791</v>
      </c>
    </row>
    <row r="225" spans="2:3">
      <c r="B225" s="23" t="s">
        <v>3481</v>
      </c>
      <c r="C225" s="32">
        <v>541011323.55999994</v>
      </c>
    </row>
    <row r="226" spans="2:3">
      <c r="B226" s="23" t="s">
        <v>3482</v>
      </c>
      <c r="C226" s="32">
        <v>337961559.69</v>
      </c>
    </row>
    <row r="227" spans="2:3">
      <c r="B227" s="23" t="s">
        <v>3483</v>
      </c>
      <c r="C227" s="32">
        <v>105046628.86</v>
      </c>
    </row>
    <row r="228" spans="2:3">
      <c r="B228" s="23" t="s">
        <v>3484</v>
      </c>
      <c r="C228" s="32">
        <v>208967244.30000001</v>
      </c>
    </row>
    <row r="229" spans="2:3">
      <c r="B229" s="23" t="s">
        <v>3485</v>
      </c>
      <c r="C229" s="32">
        <v>540965745.64999998</v>
      </c>
    </row>
    <row r="230" spans="2:3">
      <c r="B230" s="23" t="s">
        <v>3486</v>
      </c>
      <c r="C230" s="32">
        <v>530640043.07999998</v>
      </c>
    </row>
    <row r="231" spans="2:3">
      <c r="B231" s="23" t="s">
        <v>3487</v>
      </c>
      <c r="C231" s="32">
        <v>354517229.36000001</v>
      </c>
    </row>
    <row r="232" spans="2:3">
      <c r="B232" s="23" t="s">
        <v>3488</v>
      </c>
      <c r="C232" s="32">
        <v>415611568.72000003</v>
      </c>
    </row>
    <row r="233" spans="2:3">
      <c r="B233" s="23" t="s">
        <v>3489</v>
      </c>
      <c r="C233" s="32">
        <v>505602751.27999997</v>
      </c>
    </row>
    <row r="234" spans="2:3">
      <c r="B234" s="23" t="s">
        <v>3490</v>
      </c>
      <c r="C234" s="32">
        <v>50193149.399999999</v>
      </c>
    </row>
    <row r="235" spans="2:3">
      <c r="B235" s="23" t="s">
        <v>1433</v>
      </c>
      <c r="C235" s="32">
        <v>464110594.19999999</v>
      </c>
    </row>
    <row r="236" spans="2:3">
      <c r="B236" s="23" t="s">
        <v>3491</v>
      </c>
      <c r="C236" s="32">
        <v>540278076.27999997</v>
      </c>
    </row>
    <row r="237" spans="2:3">
      <c r="B237" s="23" t="s">
        <v>3492</v>
      </c>
      <c r="C237" s="32">
        <v>164087699.38</v>
      </c>
    </row>
    <row r="238" spans="2:3" ht="13">
      <c r="C238" s="25">
        <f>SUM(C224:C237)</f>
        <v>4758993613.7600002</v>
      </c>
    </row>
    <row r="240" spans="2:3" ht="13">
      <c r="B240" s="26" t="s">
        <v>1790</v>
      </c>
      <c r="C240" s="25" t="s">
        <v>1791</v>
      </c>
    </row>
    <row r="241" spans="2:3">
      <c r="B241" s="23" t="s">
        <v>3481</v>
      </c>
      <c r="C241" s="32">
        <v>543292561.17999995</v>
      </c>
    </row>
    <row r="242" spans="2:3">
      <c r="B242" s="23" t="s">
        <v>3482</v>
      </c>
      <c r="C242" s="32">
        <v>311718193.06</v>
      </c>
    </row>
    <row r="243" spans="2:3">
      <c r="B243" s="23" t="s">
        <v>3483</v>
      </c>
      <c r="C243" s="32">
        <v>98057195.430000007</v>
      </c>
    </row>
    <row r="244" spans="2:3">
      <c r="B244" s="23" t="s">
        <v>3484</v>
      </c>
      <c r="C244" s="32">
        <v>213901304.22</v>
      </c>
    </row>
    <row r="245" spans="2:3">
      <c r="B245" s="23" t="s">
        <v>3485</v>
      </c>
      <c r="C245" s="32">
        <v>510258311.19999999</v>
      </c>
    </row>
    <row r="246" spans="2:3">
      <c r="B246" s="23" t="s">
        <v>3486</v>
      </c>
      <c r="C246" s="32">
        <v>536830412.37</v>
      </c>
    </row>
    <row r="247" spans="2:3">
      <c r="B247" s="23" t="s">
        <v>3487</v>
      </c>
      <c r="C247" s="32">
        <v>350078333.70999998</v>
      </c>
    </row>
    <row r="248" spans="2:3">
      <c r="B248" s="23" t="s">
        <v>3488</v>
      </c>
      <c r="C248" s="32">
        <v>412833561.51999998</v>
      </c>
    </row>
    <row r="249" spans="2:3">
      <c r="B249" s="23" t="s">
        <v>3489</v>
      </c>
      <c r="C249" s="32">
        <v>461910401.51999998</v>
      </c>
    </row>
    <row r="250" spans="2:3">
      <c r="B250" s="23" t="s">
        <v>3490</v>
      </c>
      <c r="C250" s="32">
        <v>47596899.200000003</v>
      </c>
    </row>
    <row r="251" spans="2:3">
      <c r="B251" s="23" t="s">
        <v>1433</v>
      </c>
      <c r="C251" s="32">
        <v>446281668.89999998</v>
      </c>
    </row>
    <row r="252" spans="2:3">
      <c r="B252" s="23" t="s">
        <v>3491</v>
      </c>
      <c r="C252" s="32">
        <v>491874808.81</v>
      </c>
    </row>
    <row r="253" spans="2:3">
      <c r="B253" s="23" t="s">
        <v>3492</v>
      </c>
      <c r="C253" s="32">
        <v>166110050.16</v>
      </c>
    </row>
    <row r="254" spans="2:3" ht="13">
      <c r="C254" s="25">
        <f>SUM(C240:C253)</f>
        <v>4590743701.2799997</v>
      </c>
    </row>
    <row r="257" spans="1:6" ht="13">
      <c r="B257" s="20" t="s">
        <v>1792</v>
      </c>
      <c r="C257" s="25">
        <f xml:space="preserve"> C254-C238</f>
        <v>-168249912.4800005</v>
      </c>
    </row>
    <row r="258" spans="1:6" ht="13">
      <c r="B258" s="2"/>
      <c r="C258" s="25"/>
    </row>
    <row r="259" spans="1:6" s="34" customFormat="1" ht="14.5">
      <c r="B259" s="166" t="s">
        <v>3065</v>
      </c>
      <c r="C259" s="167">
        <v>45961</v>
      </c>
      <c r="D259" s="168"/>
      <c r="E259" s="169"/>
      <c r="F259" s="170"/>
    </row>
    <row r="260" spans="1:6" s="34" customFormat="1" ht="14.5">
      <c r="B260" s="171" t="s">
        <v>1780</v>
      </c>
      <c r="C260" s="171" t="s">
        <v>3066</v>
      </c>
      <c r="D260" s="172" t="s">
        <v>1782</v>
      </c>
      <c r="E260" s="173" t="s">
        <v>3067</v>
      </c>
      <c r="F260" s="38" t="s">
        <v>1784</v>
      </c>
    </row>
    <row r="261" spans="1:6" s="34" customFormat="1" ht="14.5">
      <c r="A261" s="16"/>
      <c r="B261" s="16" t="s">
        <v>3085</v>
      </c>
      <c r="C261" s="16">
        <v>-180</v>
      </c>
      <c r="D261" s="16">
        <v>1005.6917</v>
      </c>
      <c r="E261" s="16">
        <v>1017.6</v>
      </c>
      <c r="F261" s="234" t="s">
        <v>3068</v>
      </c>
    </row>
    <row r="262" spans="1:6" s="34" customFormat="1" ht="14.5">
      <c r="A262" s="16"/>
      <c r="B262" s="16" t="s">
        <v>3086</v>
      </c>
      <c r="C262" s="16">
        <v>180</v>
      </c>
      <c r="D262" s="16">
        <v>934.54939999999999</v>
      </c>
      <c r="E262" s="16">
        <v>1024.1500000000001</v>
      </c>
      <c r="F262" s="234"/>
    </row>
    <row r="263" spans="1:6" s="34" customFormat="1" ht="14.5">
      <c r="A263" s="16"/>
      <c r="B263" s="16" t="s">
        <v>3087</v>
      </c>
      <c r="C263" s="16">
        <v>80</v>
      </c>
      <c r="D263" s="16">
        <v>107662.5867</v>
      </c>
      <c r="E263" s="16">
        <v>121232</v>
      </c>
      <c r="F263" s="234"/>
    </row>
    <row r="264" spans="1:6" s="34" customFormat="1" ht="14.5">
      <c r="A264" s="16"/>
      <c r="B264" s="16" t="s">
        <v>3088</v>
      </c>
      <c r="C264" s="16">
        <v>-80</v>
      </c>
      <c r="D264" s="16">
        <v>117810.6875</v>
      </c>
      <c r="E264" s="16">
        <v>122569</v>
      </c>
      <c r="F264" s="234"/>
    </row>
    <row r="265" spans="1:6" s="34" customFormat="1" ht="14.5">
      <c r="B265" s="16" t="s">
        <v>3089</v>
      </c>
      <c r="C265" s="174">
        <v>-1800</v>
      </c>
      <c r="D265" s="174">
        <v>155816.33780000001</v>
      </c>
      <c r="E265" s="174">
        <v>152385</v>
      </c>
      <c r="F265" s="234"/>
    </row>
    <row r="266" spans="1:6" s="34" customFormat="1" ht="14.5">
      <c r="B266" s="16" t="s">
        <v>3090</v>
      </c>
      <c r="C266" s="174">
        <v>1800</v>
      </c>
      <c r="D266" s="174">
        <v>161164.99290000001</v>
      </c>
      <c r="E266" s="174">
        <v>150587</v>
      </c>
      <c r="F266" s="234"/>
    </row>
    <row r="267" spans="1:6" s="34" customFormat="1" ht="14.5">
      <c r="B267" s="175" t="s">
        <v>3075</v>
      </c>
      <c r="C267" s="176"/>
      <c r="D267" s="176"/>
      <c r="E267" s="176"/>
      <c r="F267" s="177"/>
    </row>
    <row r="268" spans="1:6" s="34" customFormat="1" ht="14.5">
      <c r="C268" s="44"/>
      <c r="F268" s="67"/>
    </row>
    <row r="269" spans="1:6" s="34" customFormat="1" ht="14.5">
      <c r="B269" s="178" t="s">
        <v>3069</v>
      </c>
      <c r="C269" s="179">
        <v>6.2199999999999998E-2</v>
      </c>
      <c r="F269" s="67"/>
    </row>
    <row r="270" spans="1:6" s="34" customFormat="1" ht="14.5">
      <c r="B270" s="180"/>
      <c r="C270" s="181"/>
      <c r="F270" s="67"/>
    </row>
    <row r="271" spans="1:6" s="34" customFormat="1" ht="14.5">
      <c r="B271" s="182" t="s">
        <v>3070</v>
      </c>
      <c r="C271" s="183" t="s">
        <v>3071</v>
      </c>
      <c r="F271" s="67"/>
    </row>
    <row r="272" spans="1:6" s="34" customFormat="1" ht="14.5">
      <c r="B272" s="184" t="s">
        <v>3076</v>
      </c>
      <c r="C272" s="185">
        <v>3000</v>
      </c>
      <c r="F272" s="67"/>
    </row>
    <row r="273" spans="2:6" s="34" customFormat="1" ht="14.5">
      <c r="B273" s="184" t="s">
        <v>3077</v>
      </c>
      <c r="C273" s="185">
        <v>180</v>
      </c>
      <c r="F273" s="67"/>
    </row>
    <row r="274" spans="2:6" s="34" customFormat="1" ht="14.5">
      <c r="B274" s="184" t="s">
        <v>3078</v>
      </c>
      <c r="C274" s="185">
        <v>100</v>
      </c>
      <c r="F274" s="67"/>
    </row>
    <row r="275" spans="2:6" s="34" customFormat="1" ht="14.5">
      <c r="B275" s="184" t="s">
        <v>3079</v>
      </c>
      <c r="C275" s="185">
        <v>503</v>
      </c>
      <c r="F275" s="67"/>
    </row>
    <row r="276" spans="2:6" s="34" customFormat="1" ht="14.5">
      <c r="B276" s="184" t="s">
        <v>3080</v>
      </c>
      <c r="C276" s="185">
        <v>180</v>
      </c>
      <c r="F276" s="67"/>
    </row>
    <row r="277" spans="2:6" s="34" customFormat="1" ht="14.5">
      <c r="B277" s="184" t="s">
        <v>3081</v>
      </c>
      <c r="C277" s="185">
        <v>200</v>
      </c>
      <c r="F277" s="67"/>
    </row>
    <row r="278" spans="2:6" s="34" customFormat="1" ht="14.5">
      <c r="B278" s="184" t="s">
        <v>3082</v>
      </c>
      <c r="C278" s="185">
        <v>4200</v>
      </c>
      <c r="F278" s="67"/>
    </row>
    <row r="279" spans="2:6" s="34" customFormat="1" ht="14.5">
      <c r="B279" s="184" t="s">
        <v>3083</v>
      </c>
      <c r="C279" s="185">
        <v>150</v>
      </c>
      <c r="F279" s="67"/>
    </row>
    <row r="280" spans="2:6" s="34" customFormat="1" ht="14.5">
      <c r="B280" s="184" t="s">
        <v>3084</v>
      </c>
      <c r="C280" s="185">
        <v>150</v>
      </c>
      <c r="F280" s="67"/>
    </row>
    <row r="281" spans="2:6" s="34" customFormat="1" ht="14.5">
      <c r="C281" s="44"/>
    </row>
    <row r="282" spans="2:6" s="34" customFormat="1" ht="14.5">
      <c r="B282" s="182" t="s">
        <v>3072</v>
      </c>
      <c r="C282" s="183" t="s">
        <v>3071</v>
      </c>
    </row>
    <row r="283" spans="2:6" s="34" customFormat="1" ht="14.5">
      <c r="B283" s="184" t="s">
        <v>3076</v>
      </c>
      <c r="C283" s="185">
        <v>3000</v>
      </c>
    </row>
    <row r="284" spans="2:6" s="34" customFormat="1" ht="14.5">
      <c r="B284" s="184" t="s">
        <v>3077</v>
      </c>
      <c r="C284" s="185">
        <v>180</v>
      </c>
    </row>
    <row r="285" spans="2:6" s="34" customFormat="1" ht="14.5">
      <c r="B285" s="184" t="s">
        <v>3078</v>
      </c>
      <c r="C285" s="185">
        <v>100</v>
      </c>
    </row>
    <row r="286" spans="2:6" s="34" customFormat="1" ht="14.5">
      <c r="B286" s="184" t="s">
        <v>3079</v>
      </c>
      <c r="C286" s="185">
        <v>503</v>
      </c>
    </row>
    <row r="287" spans="2:6" s="34" customFormat="1" ht="14.5">
      <c r="B287" s="184" t="s">
        <v>3080</v>
      </c>
      <c r="C287" s="185">
        <v>180</v>
      </c>
    </row>
    <row r="288" spans="2:6" s="34" customFormat="1" ht="14.5">
      <c r="B288" s="184" t="s">
        <v>3081</v>
      </c>
      <c r="C288" s="185">
        <v>200</v>
      </c>
    </row>
    <row r="289" spans="2:6" s="34" customFormat="1" ht="14.5">
      <c r="B289" s="184" t="s">
        <v>3082</v>
      </c>
      <c r="C289" s="185">
        <v>4200</v>
      </c>
    </row>
    <row r="290" spans="2:6" s="34" customFormat="1" ht="14.5">
      <c r="B290" s="184" t="s">
        <v>3083</v>
      </c>
      <c r="C290" s="185">
        <v>150</v>
      </c>
    </row>
    <row r="291" spans="2:6" s="34" customFormat="1" ht="14.5">
      <c r="B291" s="184" t="s">
        <v>3084</v>
      </c>
      <c r="C291" s="185">
        <v>150</v>
      </c>
    </row>
    <row r="292" spans="2:6" s="34" customFormat="1" ht="14.5">
      <c r="C292" s="44"/>
      <c r="F292" s="67"/>
    </row>
    <row r="293" spans="2:6" s="34" customFormat="1" ht="14.5">
      <c r="B293" s="182" t="s">
        <v>3073</v>
      </c>
      <c r="C293" s="183" t="s">
        <v>1802</v>
      </c>
    </row>
    <row r="294" spans="2:6" s="34" customFormat="1" ht="14.5">
      <c r="B294" s="184" t="s">
        <v>3076</v>
      </c>
      <c r="C294" s="185">
        <v>2388287325</v>
      </c>
    </row>
    <row r="295" spans="2:6" s="34" customFormat="1" ht="14.5">
      <c r="B295" s="184" t="s">
        <v>3077</v>
      </c>
      <c r="C295" s="185">
        <v>449525130.75</v>
      </c>
    </row>
    <row r="296" spans="2:6" s="34" customFormat="1" ht="14.5">
      <c r="B296" s="184" t="s">
        <v>3078</v>
      </c>
      <c r="C296" s="185">
        <v>146536000</v>
      </c>
    </row>
    <row r="297" spans="2:6" s="34" customFormat="1" ht="14.5">
      <c r="B297" s="184" t="s">
        <v>3079</v>
      </c>
      <c r="C297" s="185">
        <v>272975799.43000001</v>
      </c>
    </row>
    <row r="298" spans="2:6" s="34" customFormat="1" ht="14.5">
      <c r="B298" s="184" t="s">
        <v>3080</v>
      </c>
      <c r="C298" s="185">
        <v>451943377.5</v>
      </c>
    </row>
    <row r="299" spans="2:6" s="34" customFormat="1" ht="14.5">
      <c r="B299" s="184" t="s">
        <v>3081</v>
      </c>
      <c r="C299" s="185">
        <v>259724000</v>
      </c>
    </row>
    <row r="300" spans="2:6" s="34" customFormat="1" ht="14.5">
      <c r="B300" s="184" t="s">
        <v>3082</v>
      </c>
      <c r="C300" s="185">
        <v>3397163069.3899999</v>
      </c>
    </row>
    <row r="301" spans="2:6" s="34" customFormat="1" ht="14.5">
      <c r="B301" s="184" t="s">
        <v>3083</v>
      </c>
      <c r="C301" s="185">
        <v>225060975</v>
      </c>
    </row>
    <row r="302" spans="2:6" s="34" customFormat="1" ht="14.5">
      <c r="B302" s="184" t="s">
        <v>3084</v>
      </c>
      <c r="C302" s="185">
        <v>202490775</v>
      </c>
    </row>
    <row r="303" spans="2:6" s="34" customFormat="1" ht="14.5">
      <c r="C303" s="186">
        <f>SUM(C294:C302)</f>
        <v>7793706452.0699997</v>
      </c>
    </row>
    <row r="304" spans="2:6" s="34" customFormat="1" ht="14.5">
      <c r="C304" s="44"/>
    </row>
    <row r="305" spans="2:6" s="34" customFormat="1" ht="14.5">
      <c r="C305" s="44"/>
    </row>
    <row r="306" spans="2:6" s="34" customFormat="1" ht="14.5">
      <c r="B306" s="182" t="s">
        <v>3074</v>
      </c>
      <c r="C306" s="183" t="s">
        <v>1802</v>
      </c>
    </row>
    <row r="307" spans="2:6" s="34" customFormat="1" ht="14.5">
      <c r="B307" s="184" t="s">
        <v>3076</v>
      </c>
      <c r="C307" s="185">
        <v>2258727893.5700002</v>
      </c>
    </row>
    <row r="308" spans="2:6" s="34" customFormat="1" ht="14.5">
      <c r="B308" s="184" t="s">
        <v>3077</v>
      </c>
      <c r="C308" s="185">
        <v>414636750</v>
      </c>
    </row>
    <row r="309" spans="2:6" s="34" customFormat="1" ht="14.5">
      <c r="B309" s="184" t="s">
        <v>3078</v>
      </c>
      <c r="C309" s="185">
        <v>149082500</v>
      </c>
    </row>
    <row r="310" spans="2:6" s="34" customFormat="1" ht="14.5">
      <c r="B310" s="184" t="s">
        <v>3079</v>
      </c>
      <c r="C310" s="185">
        <v>271428099.08000004</v>
      </c>
    </row>
    <row r="311" spans="2:6" s="34" customFormat="1" ht="14.5">
      <c r="B311" s="184" t="s">
        <v>3080</v>
      </c>
      <c r="C311" s="185">
        <v>493390635</v>
      </c>
    </row>
    <row r="312" spans="2:6" s="34" customFormat="1" ht="14.5">
      <c r="B312" s="184" t="s">
        <v>3081</v>
      </c>
      <c r="C312" s="185">
        <v>258878225</v>
      </c>
    </row>
    <row r="313" spans="2:6" s="34" customFormat="1" ht="14.5">
      <c r="B313" s="184" t="s">
        <v>3082</v>
      </c>
      <c r="C313" s="185">
        <v>4303637553.8800001</v>
      </c>
    </row>
    <row r="314" spans="2:6" s="34" customFormat="1" ht="14.5">
      <c r="B314" s="184" t="s">
        <v>3083</v>
      </c>
      <c r="C314" s="185">
        <v>233665200</v>
      </c>
    </row>
    <row r="315" spans="2:6" s="34" customFormat="1" ht="14.5">
      <c r="B315" s="184" t="s">
        <v>3084</v>
      </c>
      <c r="C315" s="185">
        <v>204427575</v>
      </c>
    </row>
    <row r="316" spans="2:6" s="34" customFormat="1" ht="14.5">
      <c r="C316" s="186">
        <f>SUM(C307:C315)</f>
        <v>8587874431.5300007</v>
      </c>
      <c r="F316" s="67"/>
    </row>
    <row r="317" spans="2:6" s="34" customFormat="1" ht="14.5">
      <c r="C317" s="44"/>
      <c r="F317" s="187"/>
    </row>
    <row r="318" spans="2:6" s="34" customFormat="1" ht="14.5">
      <c r="B318" s="188" t="s">
        <v>1792</v>
      </c>
      <c r="C318" s="189">
        <f>C316-C303</f>
        <v>794167979.46000099</v>
      </c>
      <c r="D318" s="190"/>
      <c r="E318" s="191"/>
      <c r="F318" s="192"/>
    </row>
    <row r="320" spans="2:6" ht="13">
      <c r="B320" s="20" t="s">
        <v>1793</v>
      </c>
      <c r="C320" s="21">
        <v>45961</v>
      </c>
      <c r="D320" s="22"/>
      <c r="E320" s="23"/>
      <c r="F320" s="33"/>
    </row>
    <row r="321" spans="2:6" ht="13">
      <c r="B321" s="20" t="s">
        <v>1780</v>
      </c>
      <c r="C321" s="25" t="s">
        <v>1781</v>
      </c>
      <c r="D321" s="20" t="s">
        <v>1782</v>
      </c>
      <c r="E321" s="26" t="s">
        <v>1783</v>
      </c>
      <c r="F321" s="27" t="s">
        <v>1784</v>
      </c>
    </row>
    <row r="322" spans="2:6">
      <c r="B322" s="28" t="s">
        <v>3091</v>
      </c>
      <c r="C322" s="29">
        <v>220</v>
      </c>
      <c r="D322" s="28">
        <v>1015.68</v>
      </c>
      <c r="E322" s="30">
        <v>1028.05</v>
      </c>
      <c r="F322" s="33"/>
    </row>
    <row r="323" spans="2:6">
      <c r="B323" s="28" t="s">
        <v>3092</v>
      </c>
      <c r="C323" s="29">
        <v>100</v>
      </c>
      <c r="D323" s="28">
        <v>5320</v>
      </c>
      <c r="E323" s="30">
        <v>5409</v>
      </c>
      <c r="F323" s="33"/>
    </row>
    <row r="324" spans="2:6">
      <c r="B324" s="28" t="s">
        <v>3087</v>
      </c>
      <c r="C324" s="29">
        <v>205</v>
      </c>
      <c r="D324" s="28">
        <v>107662.5867</v>
      </c>
      <c r="E324" s="30">
        <v>121232</v>
      </c>
      <c r="F324" s="33"/>
    </row>
    <row r="325" spans="2:6">
      <c r="B325" s="28" t="s">
        <v>3090</v>
      </c>
      <c r="C325" s="29">
        <v>2400</v>
      </c>
      <c r="D325" s="28">
        <v>161164.99290000001</v>
      </c>
      <c r="E325" s="30">
        <v>150587</v>
      </c>
      <c r="F325" s="33"/>
    </row>
    <row r="327" spans="2:6" ht="14.5">
      <c r="B327" s="2" t="s">
        <v>1785</v>
      </c>
      <c r="C327" s="179">
        <v>0.10970000000000001</v>
      </c>
    </row>
    <row r="328" spans="2:6" ht="13">
      <c r="B328" s="2"/>
    </row>
    <row r="329" spans="2:6" ht="13">
      <c r="B329" s="2" t="s">
        <v>1786</v>
      </c>
    </row>
    <row r="330" spans="2:6" ht="13">
      <c r="B330" s="20" t="s">
        <v>1787</v>
      </c>
      <c r="C330" s="25" t="s">
        <v>1788</v>
      </c>
      <c r="D330" s="2"/>
    </row>
    <row r="331" spans="2:6">
      <c r="B331" s="22" t="s">
        <v>1752</v>
      </c>
      <c r="C331" s="32" t="s">
        <v>1752</v>
      </c>
    </row>
    <row r="333" spans="2:6" ht="13">
      <c r="B333" s="20" t="s">
        <v>1789</v>
      </c>
      <c r="C333" s="25" t="s">
        <v>1788</v>
      </c>
    </row>
    <row r="334" spans="2:6">
      <c r="B334" s="22" t="s">
        <v>1752</v>
      </c>
      <c r="C334" s="32" t="s">
        <v>1752</v>
      </c>
    </row>
    <row r="336" spans="2:6" ht="13">
      <c r="B336" s="20" t="s">
        <v>1434</v>
      </c>
      <c r="C336" s="25" t="s">
        <v>1791</v>
      </c>
    </row>
    <row r="337" spans="2:6">
      <c r="B337" s="22" t="s">
        <v>1752</v>
      </c>
      <c r="C337" s="32" t="s">
        <v>1752</v>
      </c>
    </row>
    <row r="339" spans="2:6" ht="13">
      <c r="B339" s="26" t="s">
        <v>1790</v>
      </c>
      <c r="C339" s="25" t="s">
        <v>1791</v>
      </c>
    </row>
    <row r="340" spans="2:6">
      <c r="B340" s="23" t="s">
        <v>1752</v>
      </c>
      <c r="C340" s="32" t="s">
        <v>1752</v>
      </c>
    </row>
    <row r="342" spans="2:6" ht="13">
      <c r="B342" s="20" t="s">
        <v>1792</v>
      </c>
      <c r="C342" s="25" t="s">
        <v>1752</v>
      </c>
    </row>
    <row r="345" spans="2:6" ht="13">
      <c r="B345" s="2" t="s">
        <v>1794</v>
      </c>
    </row>
    <row r="347" spans="2:6" ht="13">
      <c r="B347" s="20" t="s">
        <v>1780</v>
      </c>
      <c r="C347" s="25" t="s">
        <v>1795</v>
      </c>
      <c r="D347" s="20" t="s">
        <v>1796</v>
      </c>
      <c r="E347" s="20" t="s">
        <v>1797</v>
      </c>
      <c r="F347" s="14"/>
    </row>
    <row r="348" spans="2:6">
      <c r="B348" s="22" t="s">
        <v>1752</v>
      </c>
      <c r="C348" s="32" t="s">
        <v>1752</v>
      </c>
      <c r="D348" s="22" t="s">
        <v>1752</v>
      </c>
      <c r="E348" s="22" t="s">
        <v>1752</v>
      </c>
    </row>
    <row r="351" spans="2:6" ht="13">
      <c r="B351" s="2" t="s">
        <v>1798</v>
      </c>
      <c r="C351" s="12" t="s">
        <v>1752</v>
      </c>
      <c r="D351" s="2"/>
      <c r="E351" s="2"/>
      <c r="F351" s="14"/>
    </row>
    <row r="353" spans="2:6" ht="13">
      <c r="B353" s="2" t="s">
        <v>1799</v>
      </c>
    </row>
    <row r="355" spans="2:6" ht="13">
      <c r="B355" s="20" t="s">
        <v>1800</v>
      </c>
      <c r="C355" s="25" t="s">
        <v>1788</v>
      </c>
      <c r="D355" s="2"/>
    </row>
    <row r="356" spans="2:6">
      <c r="B356" s="22" t="s">
        <v>1752</v>
      </c>
      <c r="C356" s="32" t="s">
        <v>1752</v>
      </c>
    </row>
    <row r="359" spans="2:6" ht="13">
      <c r="B359" s="20" t="s">
        <v>1801</v>
      </c>
      <c r="C359" s="25" t="s">
        <v>1802</v>
      </c>
      <c r="D359" s="2"/>
    </row>
    <row r="360" spans="2:6">
      <c r="B360" s="22" t="s">
        <v>1752</v>
      </c>
      <c r="C360" s="32" t="s">
        <v>1752</v>
      </c>
    </row>
    <row r="363" spans="2:6" ht="13">
      <c r="B363" s="2" t="s">
        <v>1803</v>
      </c>
    </row>
    <row r="366" spans="2:6" ht="13">
      <c r="B366" s="2" t="s">
        <v>1804</v>
      </c>
    </row>
    <row r="368" spans="2:6" ht="13">
      <c r="B368" s="20" t="s">
        <v>1780</v>
      </c>
      <c r="C368" s="25" t="s">
        <v>1805</v>
      </c>
      <c r="D368" s="20" t="s">
        <v>1795</v>
      </c>
      <c r="E368" s="20" t="s">
        <v>1796</v>
      </c>
      <c r="F368" s="193" t="s">
        <v>1797</v>
      </c>
    </row>
    <row r="369" spans="2:6">
      <c r="B369" s="22" t="s">
        <v>1752</v>
      </c>
      <c r="C369" s="32" t="s">
        <v>1752</v>
      </c>
      <c r="D369" s="22" t="s">
        <v>1752</v>
      </c>
      <c r="E369" s="22" t="s">
        <v>1752</v>
      </c>
      <c r="F369" s="194" t="s">
        <v>1752</v>
      </c>
    </row>
    <row r="372" spans="2:6" ht="13">
      <c r="B372" s="2" t="s">
        <v>1798</v>
      </c>
      <c r="C372" s="12" t="s">
        <v>1752</v>
      </c>
      <c r="D372" s="2"/>
      <c r="E372" s="2"/>
      <c r="F372" s="14"/>
    </row>
    <row r="374" spans="2:6" ht="13">
      <c r="B374" s="2" t="s">
        <v>1799</v>
      </c>
    </row>
    <row r="376" spans="2:6" ht="13">
      <c r="B376" s="20" t="s">
        <v>1800</v>
      </c>
      <c r="C376" s="25" t="s">
        <v>1788</v>
      </c>
      <c r="D376" s="2"/>
    </row>
    <row r="377" spans="2:6">
      <c r="B377" s="22" t="s">
        <v>1752</v>
      </c>
      <c r="C377" s="32" t="s">
        <v>1752</v>
      </c>
    </row>
    <row r="380" spans="2:6" ht="13">
      <c r="B380" s="20" t="s">
        <v>1801</v>
      </c>
      <c r="C380" s="25" t="s">
        <v>1802</v>
      </c>
      <c r="D380" s="2"/>
    </row>
    <row r="381" spans="2:6">
      <c r="B381" s="22" t="s">
        <v>1752</v>
      </c>
      <c r="C381" s="32" t="s">
        <v>1752</v>
      </c>
    </row>
    <row r="384" spans="2:6" ht="13">
      <c r="B384" s="2" t="s">
        <v>1803</v>
      </c>
    </row>
    <row r="387" spans="2:6" ht="13">
      <c r="B387" s="2" t="s">
        <v>1806</v>
      </c>
    </row>
    <row r="388" spans="2:6" ht="13">
      <c r="B388" s="20" t="s">
        <v>1780</v>
      </c>
      <c r="C388" s="25" t="s">
        <v>1807</v>
      </c>
      <c r="D388" s="20" t="s">
        <v>1808</v>
      </c>
      <c r="E388" s="20" t="s">
        <v>1809</v>
      </c>
      <c r="F388" s="193" t="s">
        <v>1810</v>
      </c>
    </row>
    <row r="389" spans="2:6">
      <c r="B389" s="22" t="s">
        <v>1752</v>
      </c>
      <c r="C389" s="32" t="s">
        <v>1752</v>
      </c>
      <c r="D389" s="22" t="s">
        <v>1752</v>
      </c>
      <c r="E389" s="22" t="s">
        <v>1752</v>
      </c>
      <c r="F389" s="194" t="s">
        <v>1752</v>
      </c>
    </row>
    <row r="390" spans="2:6">
      <c r="B390" s="1" t="s">
        <v>1811</v>
      </c>
    </row>
  </sheetData>
  <mergeCells count="5">
    <mergeCell ref="B1:E1"/>
    <mergeCell ref="C3:C7"/>
    <mergeCell ref="D3:D7"/>
    <mergeCell ref="F261:F266"/>
    <mergeCell ref="F177:F187"/>
  </mergeCells>
  <phoneticPr fontId="0" type="noConversion"/>
  <conditionalFormatting sqref="A261:E264">
    <cfRule type="expression" dxfId="5" priority="4">
      <formula>#REF!="Total"</formula>
    </cfRule>
  </conditionalFormatting>
  <conditionalFormatting sqref="B265:B266">
    <cfRule type="expression" dxfId="4" priority="9">
      <formula>#REF!="Total"</formula>
    </cfRule>
  </conditionalFormatting>
  <conditionalFormatting sqref="B272:C280">
    <cfRule type="expression" dxfId="3" priority="3">
      <formula>#REF!="Total"</formula>
    </cfRule>
  </conditionalFormatting>
  <conditionalFormatting sqref="B283:C291">
    <cfRule type="expression" dxfId="2" priority="2">
      <formula>#REF!="Total"</formula>
    </cfRule>
  </conditionalFormatting>
  <conditionalFormatting sqref="B294:C302">
    <cfRule type="expression" dxfId="1" priority="6">
      <formula>#REF!="Total"</formula>
    </cfRule>
  </conditionalFormatting>
  <conditionalFormatting sqref="B307:C315">
    <cfRule type="expression" dxfId="0" priority="1">
      <formula>#REF!="Total"</formula>
    </cfRule>
  </conditionalFormatting>
  <hyperlinks>
    <hyperlink ref="A1" location="Index!A1" display="Index" xr:uid="{3129A6BA-BAEF-49B7-80BE-A9D161806670}"/>
  </hyperlinks>
  <pageMargins left="0.7" right="0.7" top="0.75" bottom="0.75" header="0.3" footer="0.3"/>
  <headerFooter alignWithMargins="0"/>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EC0C7-CE5E-4DE5-97F5-434911A56A82}">
  <sheetPr codeName="Sheet33"/>
  <dimension ref="A1:CB221"/>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bestFit="1" customWidth="1"/>
    <col min="6" max="6" width="29" style="4" bestFit="1" customWidth="1"/>
    <col min="7" max="7" width="18.1796875" style="4" bestFit="1" customWidth="1"/>
    <col min="8" max="8" width="9.1796875" style="4" bestFit="1"/>
    <col min="9" max="16384" width="9.1796875" style="1"/>
  </cols>
  <sheetData>
    <row r="1" spans="1:9" ht="13">
      <c r="A1" s="3" t="s">
        <v>1578</v>
      </c>
      <c r="B1" s="226" t="s">
        <v>1659</v>
      </c>
      <c r="C1" s="226"/>
      <c r="D1" s="226"/>
      <c r="E1" s="226"/>
    </row>
    <row r="3" spans="1:9" ht="14.5">
      <c r="B3" s="5" t="s">
        <v>1435</v>
      </c>
      <c r="C3" s="227"/>
      <c r="D3" s="228"/>
      <c r="E3" s="6"/>
    </row>
    <row r="4" spans="1:9" ht="14.5">
      <c r="B4" s="7" t="s">
        <v>1436</v>
      </c>
      <c r="C4" s="227"/>
      <c r="D4" s="228"/>
      <c r="E4" s="6"/>
    </row>
    <row r="5" spans="1:9" ht="14.5">
      <c r="B5" s="35" t="s">
        <v>1720</v>
      </c>
      <c r="C5" s="227"/>
      <c r="D5" s="228"/>
      <c r="E5" s="6"/>
    </row>
    <row r="6" spans="1:9" ht="14.5">
      <c r="B6" s="35" t="s">
        <v>1311</v>
      </c>
      <c r="C6" s="227"/>
      <c r="D6" s="228"/>
      <c r="E6" s="6"/>
    </row>
    <row r="7" spans="1:9" ht="29">
      <c r="B7" s="35" t="s">
        <v>1437</v>
      </c>
      <c r="C7" s="227"/>
      <c r="D7" s="228"/>
      <c r="E7" s="6"/>
    </row>
    <row r="8" spans="1:9" ht="29">
      <c r="B8" s="7" t="s">
        <v>1723</v>
      </c>
      <c r="C8" s="8" t="s">
        <v>1724</v>
      </c>
      <c r="D8" s="8" t="s">
        <v>1725</v>
      </c>
      <c r="E8" s="6"/>
    </row>
    <row r="10" spans="1:9">
      <c r="B10" s="1" t="s">
        <v>1738</v>
      </c>
    </row>
    <row r="12" spans="1:9" ht="13">
      <c r="B12" s="10" t="s">
        <v>1726</v>
      </c>
      <c r="C12" s="11" t="s">
        <v>1727</v>
      </c>
      <c r="D12" s="10" t="s">
        <v>1728</v>
      </c>
      <c r="E12" s="10" t="s">
        <v>1729</v>
      </c>
      <c r="F12" s="13" t="s">
        <v>1739</v>
      </c>
      <c r="G12" s="13" t="s">
        <v>1740</v>
      </c>
      <c r="H12" s="13" t="s">
        <v>1741</v>
      </c>
      <c r="I12" s="2" t="s">
        <v>1742</v>
      </c>
    </row>
    <row r="13" spans="1:9" ht="13">
      <c r="B13" s="2" t="s">
        <v>1743</v>
      </c>
    </row>
    <row r="14" spans="1:9" ht="13">
      <c r="B14" s="2" t="s">
        <v>1731</v>
      </c>
    </row>
    <row r="15" spans="1:9">
      <c r="B15" s="1" t="s">
        <v>3219</v>
      </c>
      <c r="C15" s="9" t="s">
        <v>1732</v>
      </c>
      <c r="D15" s="1" t="s">
        <v>2052</v>
      </c>
      <c r="E15" s="1" t="s">
        <v>2309</v>
      </c>
      <c r="F15" s="4">
        <v>369694</v>
      </c>
      <c r="G15" s="4">
        <v>16059.88</v>
      </c>
      <c r="H15" s="4">
        <v>3.04</v>
      </c>
    </row>
    <row r="16" spans="1:9">
      <c r="B16" s="1" t="s">
        <v>1001</v>
      </c>
      <c r="C16" s="9" t="s">
        <v>1732</v>
      </c>
      <c r="D16" s="1" t="s">
        <v>1992</v>
      </c>
      <c r="E16" s="1" t="s">
        <v>1002</v>
      </c>
      <c r="F16" s="4">
        <v>1848863</v>
      </c>
      <c r="G16" s="4">
        <v>15876.19</v>
      </c>
      <c r="H16" s="4">
        <v>3.01</v>
      </c>
    </row>
    <row r="17" spans="2:8">
      <c r="B17" s="1" t="s">
        <v>3281</v>
      </c>
      <c r="C17" s="9" t="s">
        <v>1732</v>
      </c>
      <c r="D17" s="1" t="s">
        <v>2032</v>
      </c>
      <c r="E17" s="1" t="s">
        <v>953</v>
      </c>
      <c r="F17" s="4">
        <v>278911</v>
      </c>
      <c r="G17" s="4">
        <v>15358.23</v>
      </c>
      <c r="H17" s="4">
        <v>2.91</v>
      </c>
    </row>
    <row r="18" spans="2:8">
      <c r="B18" s="1" t="s">
        <v>3360</v>
      </c>
      <c r="C18" s="9" t="s">
        <v>1732</v>
      </c>
      <c r="D18" s="1" t="s">
        <v>1992</v>
      </c>
      <c r="E18" s="1" t="s">
        <v>1109</v>
      </c>
      <c r="F18" s="4">
        <v>1700000</v>
      </c>
      <c r="G18" s="4">
        <v>14923.45</v>
      </c>
      <c r="H18" s="4">
        <v>2.82</v>
      </c>
    </row>
    <row r="19" spans="2:8">
      <c r="B19" s="1" t="s">
        <v>3321</v>
      </c>
      <c r="C19" s="9" t="s">
        <v>1732</v>
      </c>
      <c r="D19" s="1" t="s">
        <v>1992</v>
      </c>
      <c r="E19" s="1" t="s">
        <v>1036</v>
      </c>
      <c r="F19" s="4">
        <v>5297792</v>
      </c>
      <c r="G19" s="4">
        <v>12535.11</v>
      </c>
      <c r="H19" s="4">
        <v>2.37</v>
      </c>
    </row>
    <row r="20" spans="2:8">
      <c r="B20" s="1" t="s">
        <v>3235</v>
      </c>
      <c r="C20" s="9" t="s">
        <v>1732</v>
      </c>
      <c r="D20" s="1" t="s">
        <v>2024</v>
      </c>
      <c r="E20" s="1" t="s">
        <v>2330</v>
      </c>
      <c r="F20" s="4">
        <v>1001126</v>
      </c>
      <c r="G20" s="4">
        <v>12365.91</v>
      </c>
      <c r="H20" s="4">
        <v>2.34</v>
      </c>
    </row>
    <row r="21" spans="2:8">
      <c r="B21" s="1" t="s">
        <v>3193</v>
      </c>
      <c r="C21" s="9" t="s">
        <v>1732</v>
      </c>
      <c r="D21" s="1" t="s">
        <v>2156</v>
      </c>
      <c r="E21" s="1" t="s">
        <v>2260</v>
      </c>
      <c r="F21" s="4">
        <v>1700000</v>
      </c>
      <c r="G21" s="4">
        <v>12241.7</v>
      </c>
      <c r="H21" s="4">
        <v>2.3199999999999998</v>
      </c>
    </row>
    <row r="22" spans="2:8">
      <c r="B22" s="1" t="s">
        <v>3315</v>
      </c>
      <c r="C22" s="9" t="s">
        <v>1732</v>
      </c>
      <c r="D22" s="1" t="s">
        <v>2001</v>
      </c>
      <c r="E22" s="1" t="s">
        <v>1004</v>
      </c>
      <c r="F22" s="4">
        <v>4500000</v>
      </c>
      <c r="G22" s="4">
        <v>12172.05</v>
      </c>
      <c r="H22" s="4">
        <v>2.2999999999999998</v>
      </c>
    </row>
    <row r="23" spans="2:8">
      <c r="B23" s="1" t="s">
        <v>3335</v>
      </c>
      <c r="C23" s="9" t="s">
        <v>1732</v>
      </c>
      <c r="D23" s="1" t="s">
        <v>2206</v>
      </c>
      <c r="E23" s="1" t="s">
        <v>1053</v>
      </c>
      <c r="F23" s="4">
        <v>600000</v>
      </c>
      <c r="G23" s="4">
        <v>11962.2</v>
      </c>
      <c r="H23" s="4">
        <v>2.2599999999999998</v>
      </c>
    </row>
    <row r="24" spans="2:8">
      <c r="B24" s="1" t="s">
        <v>3277</v>
      </c>
      <c r="C24" s="9" t="s">
        <v>1732</v>
      </c>
      <c r="D24" s="1" t="s">
        <v>2032</v>
      </c>
      <c r="E24" s="1" t="s">
        <v>950</v>
      </c>
      <c r="F24" s="4">
        <v>600000</v>
      </c>
      <c r="G24" s="4">
        <v>11781</v>
      </c>
      <c r="H24" s="4">
        <v>2.23</v>
      </c>
    </row>
    <row r="25" spans="2:8">
      <c r="B25" s="1" t="s">
        <v>1119</v>
      </c>
      <c r="C25" s="9" t="s">
        <v>1732</v>
      </c>
      <c r="D25" s="1" t="s">
        <v>2020</v>
      </c>
      <c r="E25" s="1" t="s">
        <v>1120</v>
      </c>
      <c r="F25" s="4">
        <v>627283</v>
      </c>
      <c r="G25" s="4">
        <v>11672.48</v>
      </c>
      <c r="H25" s="4">
        <v>2.21</v>
      </c>
    </row>
    <row r="26" spans="2:8">
      <c r="B26" s="1" t="s">
        <v>3309</v>
      </c>
      <c r="C26" s="9" t="s">
        <v>1732</v>
      </c>
      <c r="D26" s="1" t="s">
        <v>2206</v>
      </c>
      <c r="E26" s="1" t="s">
        <v>996</v>
      </c>
      <c r="F26" s="4">
        <v>750000</v>
      </c>
      <c r="G26" s="4">
        <v>11598.75</v>
      </c>
      <c r="H26" s="4">
        <v>2.2000000000000002</v>
      </c>
    </row>
    <row r="27" spans="2:8">
      <c r="B27" s="1" t="s">
        <v>3384</v>
      </c>
      <c r="C27" s="9" t="s">
        <v>1732</v>
      </c>
      <c r="D27" s="1" t="s">
        <v>2120</v>
      </c>
      <c r="E27" s="1" t="s">
        <v>1157</v>
      </c>
      <c r="F27" s="4">
        <v>1905600</v>
      </c>
      <c r="G27" s="4">
        <v>11479.33</v>
      </c>
      <c r="H27" s="4">
        <v>2.17</v>
      </c>
    </row>
    <row r="28" spans="2:8">
      <c r="B28" s="1" t="s">
        <v>3279</v>
      </c>
      <c r="C28" s="9" t="s">
        <v>1732</v>
      </c>
      <c r="D28" s="1" t="s">
        <v>2032</v>
      </c>
      <c r="E28" s="1" t="s">
        <v>951</v>
      </c>
      <c r="F28" s="4">
        <v>1000000</v>
      </c>
      <c r="G28" s="4">
        <v>11389</v>
      </c>
      <c r="H28" s="4">
        <v>2.16</v>
      </c>
    </row>
    <row r="29" spans="2:8">
      <c r="B29" s="1" t="s">
        <v>3283</v>
      </c>
      <c r="C29" s="9" t="s">
        <v>1732</v>
      </c>
      <c r="D29" s="1" t="s">
        <v>2032</v>
      </c>
      <c r="E29" s="1" t="s">
        <v>955</v>
      </c>
      <c r="F29" s="4">
        <v>600000</v>
      </c>
      <c r="G29" s="4">
        <v>11347.2</v>
      </c>
      <c r="H29" s="4">
        <v>2.15</v>
      </c>
    </row>
    <row r="30" spans="2:8">
      <c r="B30" s="1" t="s">
        <v>3368</v>
      </c>
      <c r="C30" s="9" t="s">
        <v>1732</v>
      </c>
      <c r="D30" s="1" t="s">
        <v>2058</v>
      </c>
      <c r="E30" s="1" t="s">
        <v>1121</v>
      </c>
      <c r="F30" s="4">
        <v>1800000</v>
      </c>
      <c r="G30" s="4">
        <v>10761.3</v>
      </c>
      <c r="H30" s="4">
        <v>2.04</v>
      </c>
    </row>
    <row r="31" spans="2:8">
      <c r="B31" s="1" t="s">
        <v>3361</v>
      </c>
      <c r="C31" s="9" t="s">
        <v>1732</v>
      </c>
      <c r="D31" s="1" t="s">
        <v>2040</v>
      </c>
      <c r="E31" s="1" t="s">
        <v>1110</v>
      </c>
      <c r="F31" s="4">
        <v>160000</v>
      </c>
      <c r="G31" s="4">
        <v>9942.4</v>
      </c>
      <c r="H31" s="4">
        <v>1.88</v>
      </c>
    </row>
    <row r="32" spans="2:8">
      <c r="B32" s="1" t="s">
        <v>3375</v>
      </c>
      <c r="C32" s="9" t="s">
        <v>1732</v>
      </c>
      <c r="D32" s="1" t="s">
        <v>2009</v>
      </c>
      <c r="E32" s="1" t="s">
        <v>1144</v>
      </c>
      <c r="F32" s="4">
        <v>353648</v>
      </c>
      <c r="G32" s="4">
        <v>9776.25</v>
      </c>
      <c r="H32" s="4">
        <v>1.85</v>
      </c>
    </row>
    <row r="33" spans="2:8">
      <c r="B33" s="1" t="s">
        <v>3282</v>
      </c>
      <c r="C33" s="9" t="s">
        <v>1732</v>
      </c>
      <c r="D33" s="1" t="s">
        <v>2156</v>
      </c>
      <c r="E33" s="1" t="s">
        <v>954</v>
      </c>
      <c r="F33" s="4">
        <v>250000</v>
      </c>
      <c r="G33" s="4">
        <v>8943.5</v>
      </c>
      <c r="H33" s="4">
        <v>1.69</v>
      </c>
    </row>
    <row r="34" spans="2:8">
      <c r="B34" s="1" t="s">
        <v>3239</v>
      </c>
      <c r="C34" s="9" t="s">
        <v>1732</v>
      </c>
      <c r="D34" s="1" t="s">
        <v>2098</v>
      </c>
      <c r="E34" s="1" t="s">
        <v>2334</v>
      </c>
      <c r="F34" s="4">
        <v>500000</v>
      </c>
      <c r="G34" s="4">
        <v>8891.5</v>
      </c>
      <c r="H34" s="4">
        <v>1.68</v>
      </c>
    </row>
    <row r="35" spans="2:8">
      <c r="B35" s="1" t="s">
        <v>3223</v>
      </c>
      <c r="C35" s="9" t="s">
        <v>1732</v>
      </c>
      <c r="D35" s="1" t="s">
        <v>2106</v>
      </c>
      <c r="E35" s="1" t="s">
        <v>2314</v>
      </c>
      <c r="F35" s="4">
        <v>750000</v>
      </c>
      <c r="G35" s="4">
        <v>8608.5</v>
      </c>
      <c r="H35" s="4">
        <v>1.63</v>
      </c>
    </row>
    <row r="36" spans="2:8">
      <c r="B36" s="1" t="s">
        <v>3191</v>
      </c>
      <c r="C36" s="9" t="s">
        <v>1732</v>
      </c>
      <c r="D36" s="1" t="s">
        <v>1997</v>
      </c>
      <c r="E36" s="1" t="s">
        <v>2258</v>
      </c>
      <c r="F36" s="4">
        <v>1800000</v>
      </c>
      <c r="G36" s="4">
        <v>8568</v>
      </c>
      <c r="H36" s="4">
        <v>1.62</v>
      </c>
    </row>
    <row r="37" spans="2:8">
      <c r="B37" s="1" t="s">
        <v>1193</v>
      </c>
      <c r="C37" s="9" t="s">
        <v>1732</v>
      </c>
      <c r="D37" s="1" t="s">
        <v>2111</v>
      </c>
      <c r="E37" s="1" t="s">
        <v>1194</v>
      </c>
      <c r="F37" s="4">
        <v>2800000</v>
      </c>
      <c r="G37" s="4">
        <v>8115.8</v>
      </c>
      <c r="H37" s="4">
        <v>1.54</v>
      </c>
    </row>
    <row r="38" spans="2:8">
      <c r="B38" s="1" t="s">
        <v>2761</v>
      </c>
      <c r="C38" s="9" t="s">
        <v>1732</v>
      </c>
      <c r="D38" s="1" t="s">
        <v>2001</v>
      </c>
      <c r="E38" s="1" t="s">
        <v>2003</v>
      </c>
      <c r="F38" s="4">
        <v>250000</v>
      </c>
      <c r="G38" s="4">
        <v>7946.75</v>
      </c>
      <c r="H38" s="4">
        <v>1.5</v>
      </c>
    </row>
    <row r="39" spans="2:8">
      <c r="B39" s="1" t="s">
        <v>3224</v>
      </c>
      <c r="C39" s="9" t="s">
        <v>1732</v>
      </c>
      <c r="D39" s="1" t="s">
        <v>2106</v>
      </c>
      <c r="E39" s="1" t="s">
        <v>2315</v>
      </c>
      <c r="F39" s="4">
        <v>99583</v>
      </c>
      <c r="G39" s="4">
        <v>7648.97</v>
      </c>
      <c r="H39" s="4">
        <v>1.45</v>
      </c>
    </row>
    <row r="40" spans="2:8">
      <c r="B40" s="1" t="s">
        <v>3371</v>
      </c>
      <c r="C40" s="9" t="s">
        <v>1732</v>
      </c>
      <c r="D40" s="1" t="s">
        <v>2181</v>
      </c>
      <c r="E40" s="1" t="s">
        <v>1124</v>
      </c>
      <c r="F40" s="4">
        <v>3590000</v>
      </c>
      <c r="G40" s="4">
        <v>7608.65</v>
      </c>
      <c r="H40" s="4">
        <v>1.44</v>
      </c>
    </row>
    <row r="41" spans="2:8">
      <c r="B41" s="1" t="s">
        <v>3187</v>
      </c>
      <c r="C41" s="9" t="s">
        <v>1732</v>
      </c>
      <c r="D41" s="1" t="s">
        <v>2081</v>
      </c>
      <c r="E41" s="1" t="s">
        <v>2254</v>
      </c>
      <c r="F41" s="4">
        <v>130000</v>
      </c>
      <c r="G41" s="4">
        <v>7393.62</v>
      </c>
      <c r="H41" s="4">
        <v>1.4</v>
      </c>
    </row>
    <row r="42" spans="2:8">
      <c r="B42" s="1" t="s">
        <v>3196</v>
      </c>
      <c r="C42" s="9" t="s">
        <v>1732</v>
      </c>
      <c r="D42" s="1" t="s">
        <v>2040</v>
      </c>
      <c r="E42" s="1" t="s">
        <v>2265</v>
      </c>
      <c r="F42" s="4">
        <v>700000</v>
      </c>
      <c r="G42" s="4">
        <v>7311.15</v>
      </c>
      <c r="H42" s="4">
        <v>1.38</v>
      </c>
    </row>
    <row r="43" spans="2:8">
      <c r="B43" s="1" t="s">
        <v>3225</v>
      </c>
      <c r="C43" s="9" t="s">
        <v>1732</v>
      </c>
      <c r="D43" s="1" t="s">
        <v>2024</v>
      </c>
      <c r="E43" s="1" t="s">
        <v>2316</v>
      </c>
      <c r="F43" s="4">
        <v>550000</v>
      </c>
      <c r="G43" s="4">
        <v>7285.85</v>
      </c>
      <c r="H43" s="4">
        <v>1.38</v>
      </c>
    </row>
    <row r="44" spans="2:8">
      <c r="B44" s="1" t="s">
        <v>2774</v>
      </c>
      <c r="C44" s="9" t="s">
        <v>1732</v>
      </c>
      <c r="D44" s="1" t="s">
        <v>2111</v>
      </c>
      <c r="E44" s="1" t="s">
        <v>2196</v>
      </c>
      <c r="F44" s="4">
        <v>500000</v>
      </c>
      <c r="G44" s="4">
        <v>7257.5</v>
      </c>
      <c r="H44" s="4">
        <v>1.37</v>
      </c>
    </row>
    <row r="45" spans="2:8">
      <c r="B45" s="1" t="s">
        <v>3297</v>
      </c>
      <c r="C45" s="9" t="s">
        <v>1732</v>
      </c>
      <c r="D45" s="1" t="s">
        <v>2060</v>
      </c>
      <c r="E45" s="1" t="s">
        <v>973</v>
      </c>
      <c r="F45" s="4">
        <v>600000</v>
      </c>
      <c r="G45" s="4">
        <v>7245.6</v>
      </c>
      <c r="H45" s="4">
        <v>1.37</v>
      </c>
    </row>
    <row r="46" spans="2:8">
      <c r="B46" s="1" t="s">
        <v>3359</v>
      </c>
      <c r="C46" s="9" t="s">
        <v>1732</v>
      </c>
      <c r="D46" s="1" t="s">
        <v>2009</v>
      </c>
      <c r="E46" s="1" t="s">
        <v>1108</v>
      </c>
      <c r="F46" s="4">
        <v>120000</v>
      </c>
      <c r="G46" s="4">
        <v>7099.92</v>
      </c>
      <c r="H46" s="4">
        <v>1.34</v>
      </c>
    </row>
    <row r="47" spans="2:8">
      <c r="B47" s="1" t="s">
        <v>3255</v>
      </c>
      <c r="C47" s="9" t="s">
        <v>1732</v>
      </c>
      <c r="D47" s="1" t="s">
        <v>2024</v>
      </c>
      <c r="E47" s="1" t="s">
        <v>2354</v>
      </c>
      <c r="F47" s="4">
        <v>56551</v>
      </c>
      <c r="G47" s="4">
        <v>7025.9</v>
      </c>
      <c r="H47" s="4">
        <v>1.33</v>
      </c>
    </row>
    <row r="48" spans="2:8">
      <c r="B48" s="1" t="s">
        <v>3270</v>
      </c>
      <c r="C48" s="9" t="s">
        <v>1732</v>
      </c>
      <c r="D48" s="1" t="s">
        <v>2013</v>
      </c>
      <c r="E48" s="1" t="s">
        <v>2382</v>
      </c>
      <c r="F48" s="4">
        <v>1600000</v>
      </c>
      <c r="G48" s="4">
        <v>6817.6</v>
      </c>
      <c r="H48" s="4">
        <v>1.29</v>
      </c>
    </row>
    <row r="49" spans="2:8">
      <c r="B49" s="1" t="s">
        <v>3401</v>
      </c>
      <c r="C49" s="9" t="s">
        <v>1732</v>
      </c>
      <c r="D49" s="1" t="s">
        <v>2052</v>
      </c>
      <c r="E49" s="1" t="s">
        <v>1176</v>
      </c>
      <c r="F49" s="4">
        <v>190000</v>
      </c>
      <c r="G49" s="4">
        <v>6174.81</v>
      </c>
      <c r="H49" s="4">
        <v>1.17</v>
      </c>
    </row>
    <row r="50" spans="2:8">
      <c r="B50" s="1" t="s">
        <v>3404</v>
      </c>
      <c r="C50" s="9" t="s">
        <v>1732</v>
      </c>
      <c r="D50" s="1" t="s">
        <v>2292</v>
      </c>
      <c r="E50" s="1" t="s">
        <v>1182</v>
      </c>
      <c r="F50" s="4">
        <v>191737</v>
      </c>
      <c r="G50" s="4">
        <v>6171.63</v>
      </c>
      <c r="H50" s="4">
        <v>1.17</v>
      </c>
    </row>
    <row r="51" spans="2:8">
      <c r="B51" s="1" t="s">
        <v>3349</v>
      </c>
      <c r="C51" s="9" t="s">
        <v>1732</v>
      </c>
      <c r="D51" s="1" t="s">
        <v>2032</v>
      </c>
      <c r="E51" s="1" t="s">
        <v>1084</v>
      </c>
      <c r="F51" s="4">
        <v>1567612</v>
      </c>
      <c r="G51" s="4">
        <v>5833.08</v>
      </c>
      <c r="H51" s="4">
        <v>1.1000000000000001</v>
      </c>
    </row>
    <row r="52" spans="2:8">
      <c r="B52" s="1" t="s">
        <v>3390</v>
      </c>
      <c r="C52" s="9" t="s">
        <v>1732</v>
      </c>
      <c r="D52" s="1" t="s">
        <v>2024</v>
      </c>
      <c r="E52" s="1" t="s">
        <v>1163</v>
      </c>
      <c r="F52" s="4">
        <v>251842</v>
      </c>
      <c r="G52" s="4">
        <v>5741.49</v>
      </c>
      <c r="H52" s="4">
        <v>1.0900000000000001</v>
      </c>
    </row>
    <row r="53" spans="2:8">
      <c r="B53" s="1" t="s">
        <v>3222</v>
      </c>
      <c r="C53" s="9" t="s">
        <v>1732</v>
      </c>
      <c r="D53" s="1" t="s">
        <v>2312</v>
      </c>
      <c r="E53" s="1" t="s">
        <v>2313</v>
      </c>
      <c r="F53" s="4">
        <v>4000000</v>
      </c>
      <c r="G53" s="4">
        <v>5661.2</v>
      </c>
      <c r="H53" s="4">
        <v>1.07</v>
      </c>
    </row>
    <row r="54" spans="2:8">
      <c r="B54" s="1" t="s">
        <v>3303</v>
      </c>
      <c r="C54" s="9" t="s">
        <v>1732</v>
      </c>
      <c r="D54" s="1" t="s">
        <v>2032</v>
      </c>
      <c r="E54" s="1" t="s">
        <v>979</v>
      </c>
      <c r="F54" s="4">
        <v>1000767</v>
      </c>
      <c r="G54" s="4">
        <v>5660.34</v>
      </c>
      <c r="H54" s="4">
        <v>1.07</v>
      </c>
    </row>
    <row r="55" spans="2:8">
      <c r="B55" s="1" t="s">
        <v>3226</v>
      </c>
      <c r="C55" s="9" t="s">
        <v>1732</v>
      </c>
      <c r="D55" s="1" t="s">
        <v>2292</v>
      </c>
      <c r="E55" s="1" t="s">
        <v>2317</v>
      </c>
      <c r="F55" s="4">
        <v>2118139</v>
      </c>
      <c r="G55" s="4">
        <v>5623.45</v>
      </c>
      <c r="H55" s="4">
        <v>1.06</v>
      </c>
    </row>
    <row r="56" spans="2:8">
      <c r="B56" s="1" t="s">
        <v>3112</v>
      </c>
      <c r="C56" s="9" t="s">
        <v>1732</v>
      </c>
      <c r="D56" s="1" t="s">
        <v>2020</v>
      </c>
      <c r="E56" s="1" t="s">
        <v>2021</v>
      </c>
      <c r="F56" s="4">
        <v>1537298</v>
      </c>
      <c r="G56" s="4">
        <v>5589.62</v>
      </c>
      <c r="H56" s="4">
        <v>1.06</v>
      </c>
    </row>
    <row r="57" spans="2:8">
      <c r="B57" s="1" t="s">
        <v>3280</v>
      </c>
      <c r="C57" s="9" t="s">
        <v>1732</v>
      </c>
      <c r="D57" s="1" t="s">
        <v>2060</v>
      </c>
      <c r="E57" s="1" t="s">
        <v>952</v>
      </c>
      <c r="F57" s="4">
        <v>400000</v>
      </c>
      <c r="G57" s="4">
        <v>5534.4</v>
      </c>
      <c r="H57" s="4">
        <v>1.05</v>
      </c>
    </row>
    <row r="58" spans="2:8">
      <c r="B58" s="1" t="s">
        <v>3312</v>
      </c>
      <c r="C58" s="9" t="s">
        <v>1732</v>
      </c>
      <c r="D58" s="1" t="s">
        <v>2024</v>
      </c>
      <c r="E58" s="1" t="s">
        <v>999</v>
      </c>
      <c r="F58" s="4">
        <v>14790</v>
      </c>
      <c r="G58" s="4">
        <v>5508.54</v>
      </c>
      <c r="H58" s="4">
        <v>1.04</v>
      </c>
    </row>
    <row r="59" spans="2:8">
      <c r="B59" s="1" t="s">
        <v>3290</v>
      </c>
      <c r="C59" s="9" t="s">
        <v>1732</v>
      </c>
      <c r="D59" s="1" t="s">
        <v>2081</v>
      </c>
      <c r="E59" s="1" t="s">
        <v>964</v>
      </c>
      <c r="F59" s="4">
        <v>615450</v>
      </c>
      <c r="G59" s="4">
        <v>5481.51</v>
      </c>
      <c r="H59" s="4">
        <v>1.04</v>
      </c>
    </row>
    <row r="60" spans="2:8">
      <c r="B60" s="1" t="s">
        <v>3188</v>
      </c>
      <c r="C60" s="9" t="s">
        <v>1732</v>
      </c>
      <c r="D60" s="1" t="s">
        <v>2252</v>
      </c>
      <c r="E60" s="1" t="s">
        <v>2255</v>
      </c>
      <c r="F60" s="4">
        <v>500000</v>
      </c>
      <c r="G60" s="4">
        <v>5334</v>
      </c>
      <c r="H60" s="4">
        <v>1.01</v>
      </c>
    </row>
    <row r="61" spans="2:8">
      <c r="B61" s="1" t="s">
        <v>3362</v>
      </c>
      <c r="C61" s="9" t="s">
        <v>1732</v>
      </c>
      <c r="D61" s="1" t="s">
        <v>2120</v>
      </c>
      <c r="E61" s="1" t="s">
        <v>1111</v>
      </c>
      <c r="F61" s="4">
        <v>720000</v>
      </c>
      <c r="G61" s="4">
        <v>5183.6400000000003</v>
      </c>
      <c r="H61" s="4">
        <v>0.98</v>
      </c>
    </row>
    <row r="62" spans="2:8">
      <c r="B62" s="1" t="s">
        <v>3372</v>
      </c>
      <c r="C62" s="9" t="s">
        <v>1732</v>
      </c>
      <c r="D62" s="1" t="s">
        <v>2050</v>
      </c>
      <c r="E62" s="1" t="s">
        <v>1125</v>
      </c>
      <c r="F62" s="4">
        <v>479100</v>
      </c>
      <c r="G62" s="4">
        <v>5123.5</v>
      </c>
      <c r="H62" s="4">
        <v>0.97</v>
      </c>
    </row>
    <row r="63" spans="2:8">
      <c r="B63" s="1" t="s">
        <v>1438</v>
      </c>
      <c r="C63" s="9" t="s">
        <v>1732</v>
      </c>
      <c r="D63" s="1" t="s">
        <v>2001</v>
      </c>
      <c r="E63" s="1" t="s">
        <v>1439</v>
      </c>
      <c r="F63" s="4">
        <v>700000</v>
      </c>
      <c r="G63" s="4">
        <v>5119.1000000000004</v>
      </c>
      <c r="H63" s="4">
        <v>0.97</v>
      </c>
    </row>
    <row r="64" spans="2:8">
      <c r="B64" s="1" t="s">
        <v>3293</v>
      </c>
      <c r="C64" s="9" t="s">
        <v>1732</v>
      </c>
      <c r="D64" s="1" t="s">
        <v>2052</v>
      </c>
      <c r="E64" s="1" t="s">
        <v>969</v>
      </c>
      <c r="F64" s="4">
        <v>350000</v>
      </c>
      <c r="G64" s="4">
        <v>5075.3500000000004</v>
      </c>
      <c r="H64" s="4">
        <v>0.96</v>
      </c>
    </row>
    <row r="65" spans="2:8">
      <c r="B65" s="1" t="s">
        <v>3229</v>
      </c>
      <c r="C65" s="9" t="s">
        <v>1732</v>
      </c>
      <c r="D65" s="1" t="s">
        <v>2098</v>
      </c>
      <c r="E65" s="1" t="s">
        <v>2322</v>
      </c>
      <c r="F65" s="4">
        <v>300000</v>
      </c>
      <c r="G65" s="4">
        <v>5047.8</v>
      </c>
      <c r="H65" s="4">
        <v>0.96</v>
      </c>
    </row>
    <row r="66" spans="2:8">
      <c r="B66" s="1" t="s">
        <v>3123</v>
      </c>
      <c r="C66" s="9" t="s">
        <v>1732</v>
      </c>
      <c r="D66" s="1" t="s">
        <v>2001</v>
      </c>
      <c r="E66" s="1" t="s">
        <v>2045</v>
      </c>
      <c r="F66" s="4">
        <v>1250000</v>
      </c>
      <c r="G66" s="4">
        <v>5040.63</v>
      </c>
      <c r="H66" s="4">
        <v>0.95</v>
      </c>
    </row>
    <row r="67" spans="2:8">
      <c r="B67" s="1" t="s">
        <v>3411</v>
      </c>
      <c r="C67" s="9" t="s">
        <v>1732</v>
      </c>
      <c r="D67" s="1" t="s">
        <v>2009</v>
      </c>
      <c r="E67" s="1" t="s">
        <v>1197</v>
      </c>
      <c r="F67" s="4">
        <v>696574</v>
      </c>
      <c r="G67" s="4">
        <v>4788.25</v>
      </c>
      <c r="H67" s="4">
        <v>0.91</v>
      </c>
    </row>
    <row r="68" spans="2:8">
      <c r="B68" s="1" t="s">
        <v>2776</v>
      </c>
      <c r="C68" s="9" t="s">
        <v>1732</v>
      </c>
      <c r="D68" s="1" t="s">
        <v>2060</v>
      </c>
      <c r="E68" s="1" t="s">
        <v>2194</v>
      </c>
      <c r="F68" s="4">
        <v>405429</v>
      </c>
      <c r="G68" s="4">
        <v>4576.4799999999996</v>
      </c>
      <c r="H68" s="4">
        <v>0.87</v>
      </c>
    </row>
    <row r="69" spans="2:8">
      <c r="B69" s="1" t="s">
        <v>3493</v>
      </c>
      <c r="C69" s="9" t="s">
        <v>1732</v>
      </c>
      <c r="D69" s="1" t="s">
        <v>2048</v>
      </c>
      <c r="E69" s="1" t="s">
        <v>1440</v>
      </c>
      <c r="F69" s="4">
        <v>380400</v>
      </c>
      <c r="G69" s="4">
        <v>4437.75</v>
      </c>
      <c r="H69" s="4">
        <v>0.84</v>
      </c>
    </row>
    <row r="70" spans="2:8">
      <c r="B70" s="1" t="s">
        <v>3494</v>
      </c>
      <c r="C70" s="9" t="s">
        <v>1732</v>
      </c>
      <c r="D70" s="1" t="s">
        <v>2108</v>
      </c>
      <c r="E70" s="1" t="s">
        <v>1441</v>
      </c>
      <c r="F70" s="4">
        <v>262341</v>
      </c>
      <c r="G70" s="4">
        <v>4405.2299999999996</v>
      </c>
      <c r="H70" s="4">
        <v>0.83</v>
      </c>
    </row>
    <row r="71" spans="2:8">
      <c r="B71" s="1" t="s">
        <v>3285</v>
      </c>
      <c r="C71" s="9" t="s">
        <v>1732</v>
      </c>
      <c r="D71" s="1" t="s">
        <v>2050</v>
      </c>
      <c r="E71" s="1" t="s">
        <v>959</v>
      </c>
      <c r="F71" s="4">
        <v>10000</v>
      </c>
      <c r="G71" s="4">
        <v>4120</v>
      </c>
      <c r="H71" s="4">
        <v>0.78</v>
      </c>
    </row>
    <row r="72" spans="2:8">
      <c r="B72" s="1" t="s">
        <v>3431</v>
      </c>
      <c r="C72" s="9" t="s">
        <v>1732</v>
      </c>
      <c r="D72" s="1" t="s">
        <v>2009</v>
      </c>
      <c r="E72" s="1" t="s">
        <v>1249</v>
      </c>
      <c r="F72" s="4">
        <v>1100000</v>
      </c>
      <c r="G72" s="4">
        <v>4068.35</v>
      </c>
      <c r="H72" s="4">
        <v>0.77</v>
      </c>
    </row>
    <row r="73" spans="2:8">
      <c r="B73" s="1" t="s">
        <v>3236</v>
      </c>
      <c r="C73" s="9" t="s">
        <v>1732</v>
      </c>
      <c r="D73" s="1" t="s">
        <v>2058</v>
      </c>
      <c r="E73" s="1" t="s">
        <v>2331</v>
      </c>
      <c r="F73" s="4">
        <v>550000</v>
      </c>
      <c r="G73" s="4">
        <v>3952.85</v>
      </c>
      <c r="H73" s="4">
        <v>0.75</v>
      </c>
    </row>
    <row r="74" spans="2:8">
      <c r="B74" s="1" t="s">
        <v>3120</v>
      </c>
      <c r="C74" s="9" t="s">
        <v>1732</v>
      </c>
      <c r="D74" s="1" t="s">
        <v>2040</v>
      </c>
      <c r="E74" s="1" t="s">
        <v>2041</v>
      </c>
      <c r="F74" s="4">
        <v>207834</v>
      </c>
      <c r="G74" s="4">
        <v>3910.4</v>
      </c>
      <c r="H74" s="4">
        <v>0.74</v>
      </c>
    </row>
    <row r="75" spans="2:8">
      <c r="B75" s="1" t="s">
        <v>3495</v>
      </c>
      <c r="C75" s="9" t="s">
        <v>1732</v>
      </c>
      <c r="D75" s="1" t="s">
        <v>2129</v>
      </c>
      <c r="E75" s="1" t="s">
        <v>1442</v>
      </c>
      <c r="F75" s="4">
        <v>1031250</v>
      </c>
      <c r="G75" s="4">
        <v>3652.69</v>
      </c>
      <c r="H75" s="4">
        <v>0.69</v>
      </c>
    </row>
    <row r="76" spans="2:8">
      <c r="B76" s="1" t="s">
        <v>3141</v>
      </c>
      <c r="C76" s="9" t="s">
        <v>1732</v>
      </c>
      <c r="D76" s="1" t="s">
        <v>2052</v>
      </c>
      <c r="E76" s="1" t="s">
        <v>2102</v>
      </c>
      <c r="F76" s="4">
        <v>400000</v>
      </c>
      <c r="G76" s="4">
        <v>3602</v>
      </c>
      <c r="H76" s="4">
        <v>0.68</v>
      </c>
    </row>
    <row r="77" spans="2:8">
      <c r="B77" s="1" t="s">
        <v>3241</v>
      </c>
      <c r="C77" s="9" t="s">
        <v>1732</v>
      </c>
      <c r="D77" s="1" t="s">
        <v>2098</v>
      </c>
      <c r="E77" s="1" t="s">
        <v>2338</v>
      </c>
      <c r="F77" s="4">
        <v>326813</v>
      </c>
      <c r="G77" s="4">
        <v>3391.34</v>
      </c>
      <c r="H77" s="4">
        <v>0.64</v>
      </c>
    </row>
    <row r="78" spans="2:8">
      <c r="B78" s="1" t="s">
        <v>3415</v>
      </c>
      <c r="C78" s="9" t="s">
        <v>1732</v>
      </c>
      <c r="D78" s="1" t="s">
        <v>2086</v>
      </c>
      <c r="E78" s="1" t="s">
        <v>1201</v>
      </c>
      <c r="F78" s="4">
        <v>10514</v>
      </c>
      <c r="G78" s="4">
        <v>3107.94</v>
      </c>
      <c r="H78" s="4">
        <v>0.59</v>
      </c>
    </row>
    <row r="79" spans="2:8">
      <c r="B79" s="1" t="s">
        <v>3305</v>
      </c>
      <c r="C79" s="9" t="s">
        <v>1732</v>
      </c>
      <c r="D79" s="1" t="s">
        <v>2052</v>
      </c>
      <c r="E79" s="1" t="s">
        <v>981</v>
      </c>
      <c r="F79" s="4">
        <v>105000</v>
      </c>
      <c r="G79" s="4">
        <v>2879.42</v>
      </c>
      <c r="H79" s="4">
        <v>0.55000000000000004</v>
      </c>
    </row>
    <row r="80" spans="2:8">
      <c r="B80" s="1" t="s">
        <v>3232</v>
      </c>
      <c r="C80" s="9" t="s">
        <v>1732</v>
      </c>
      <c r="D80" s="1" t="s">
        <v>2017</v>
      </c>
      <c r="E80" s="1" t="s">
        <v>2327</v>
      </c>
      <c r="F80" s="4">
        <v>200000</v>
      </c>
      <c r="G80" s="4">
        <v>2633</v>
      </c>
      <c r="H80" s="4">
        <v>0.5</v>
      </c>
    </row>
    <row r="81" spans="2:8">
      <c r="B81" s="1" t="s">
        <v>3399</v>
      </c>
      <c r="C81" s="9" t="s">
        <v>1732</v>
      </c>
      <c r="D81" s="1" t="s">
        <v>2081</v>
      </c>
      <c r="E81" s="1" t="s">
        <v>1174</v>
      </c>
      <c r="F81" s="4">
        <v>40780</v>
      </c>
      <c r="G81" s="4">
        <v>2452.31</v>
      </c>
      <c r="H81" s="4">
        <v>0.46</v>
      </c>
    </row>
    <row r="82" spans="2:8">
      <c r="B82" s="1" t="s">
        <v>3306</v>
      </c>
      <c r="C82" s="9" t="s">
        <v>1732</v>
      </c>
      <c r="D82" s="1" t="s">
        <v>2024</v>
      </c>
      <c r="E82" s="1" t="s">
        <v>982</v>
      </c>
      <c r="F82" s="4">
        <v>97710</v>
      </c>
      <c r="G82" s="4">
        <v>2091.7800000000002</v>
      </c>
      <c r="H82" s="4">
        <v>0.4</v>
      </c>
    </row>
    <row r="83" spans="2:8" ht="13">
      <c r="B83" s="2" t="s">
        <v>1744</v>
      </c>
      <c r="C83" s="12"/>
      <c r="D83" s="2"/>
      <c r="E83" s="2"/>
      <c r="F83" s="14"/>
      <c r="G83" s="14">
        <f>SUM(G12:G82)</f>
        <v>503985.11999999994</v>
      </c>
      <c r="H83" s="14">
        <f>SUM(H12:H82)</f>
        <v>95.390000000000015</v>
      </c>
    </row>
    <row r="84" spans="2:8" ht="13">
      <c r="B84" s="2" t="s">
        <v>1736</v>
      </c>
      <c r="C84" s="12"/>
      <c r="D84" s="2"/>
      <c r="E84" s="2"/>
      <c r="F84" s="14"/>
      <c r="G84" s="14">
        <v>13323.31</v>
      </c>
      <c r="H84" s="14">
        <v>2.52</v>
      </c>
    </row>
    <row r="85" spans="2:8" ht="13">
      <c r="B85" s="2" t="s">
        <v>1737</v>
      </c>
      <c r="C85" s="12"/>
      <c r="D85" s="2"/>
      <c r="E85" s="2"/>
      <c r="F85" s="14"/>
      <c r="G85" s="14">
        <v>517308.43</v>
      </c>
      <c r="H85" s="14">
        <v>97.91</v>
      </c>
    </row>
    <row r="86" spans="2:8" ht="13">
      <c r="B86" s="2" t="s">
        <v>1971</v>
      </c>
      <c r="C86" s="12"/>
      <c r="D86" s="2"/>
      <c r="E86" s="2"/>
      <c r="F86" s="14"/>
      <c r="G86" s="14">
        <v>10985.403910300052</v>
      </c>
      <c r="H86" s="14">
        <v>2.0900000000000034</v>
      </c>
    </row>
    <row r="87" spans="2:8" ht="13">
      <c r="B87" s="2" t="s">
        <v>1746</v>
      </c>
      <c r="C87" s="12"/>
      <c r="D87" s="2"/>
      <c r="E87" s="2"/>
      <c r="F87" s="14"/>
      <c r="G87" s="14">
        <v>528293.83391030005</v>
      </c>
      <c r="H87" s="14">
        <v>100</v>
      </c>
    </row>
    <row r="88" spans="2:8">
      <c r="B88" s="1" t="s">
        <v>1747</v>
      </c>
    </row>
    <row r="89" spans="2:8" ht="13">
      <c r="B89" s="2" t="s">
        <v>1748</v>
      </c>
    </row>
    <row r="90" spans="2:8" ht="13">
      <c r="B90" s="2" t="s">
        <v>1749</v>
      </c>
      <c r="C90" s="9" t="s">
        <v>1750</v>
      </c>
    </row>
    <row r="91" spans="2:8" ht="13">
      <c r="B91" s="2" t="s">
        <v>1753</v>
      </c>
      <c r="C91" s="9" t="s">
        <v>1752</v>
      </c>
    </row>
    <row r="92" spans="2:8" ht="13">
      <c r="B92" s="2" t="s">
        <v>1754</v>
      </c>
      <c r="C92" s="9" t="s">
        <v>1752</v>
      </c>
    </row>
    <row r="93" spans="2:8" ht="13">
      <c r="B93" s="2" t="s">
        <v>1755</v>
      </c>
      <c r="C93" s="9" t="s">
        <v>1756</v>
      </c>
    </row>
    <row r="94" spans="2:8" ht="13">
      <c r="B94" s="2" t="s">
        <v>1443</v>
      </c>
      <c r="C94" s="12"/>
    </row>
    <row r="95" spans="2:8" ht="13">
      <c r="B95" s="2" t="s">
        <v>1444</v>
      </c>
      <c r="C95" s="12"/>
    </row>
    <row r="96" spans="2:8" ht="13">
      <c r="B96" s="2" t="s">
        <v>1445</v>
      </c>
      <c r="C96" s="12"/>
    </row>
    <row r="97" spans="2:3" ht="13">
      <c r="B97" s="2" t="s">
        <v>1446</v>
      </c>
      <c r="C97" s="12"/>
    </row>
    <row r="98" spans="2:3" ht="13">
      <c r="B98" s="2" t="s">
        <v>1447</v>
      </c>
      <c r="C98" s="12"/>
    </row>
    <row r="99" spans="2:3" ht="13">
      <c r="B99" s="2" t="s">
        <v>1448</v>
      </c>
      <c r="C99" s="12"/>
    </row>
    <row r="100" spans="2:3" ht="13">
      <c r="B100" s="2" t="s">
        <v>1449</v>
      </c>
      <c r="C100" s="12"/>
    </row>
    <row r="101" spans="2:3" ht="13">
      <c r="B101" s="2" t="s">
        <v>1450</v>
      </c>
      <c r="C101" s="12"/>
    </row>
    <row r="102" spans="2:3" ht="13">
      <c r="B102" s="2" t="s">
        <v>703</v>
      </c>
      <c r="C102" s="12"/>
    </row>
    <row r="103" spans="2:3">
      <c r="B103" s="1" t="s">
        <v>1766</v>
      </c>
    </row>
    <row r="104" spans="2:3">
      <c r="B104" s="1" t="s">
        <v>1974</v>
      </c>
    </row>
    <row r="107" spans="2:3" ht="14.5">
      <c r="B107" s="43" t="s">
        <v>4109</v>
      </c>
      <c r="C107" s="45"/>
    </row>
    <row r="108" spans="2:3" ht="14.5">
      <c r="B108" s="43" t="s">
        <v>4108</v>
      </c>
      <c r="C108" s="46" t="s">
        <v>1975</v>
      </c>
    </row>
    <row r="109" spans="2:3" ht="14.5">
      <c r="B109" s="16" t="s">
        <v>1976</v>
      </c>
      <c r="C109" s="17">
        <v>1500</v>
      </c>
    </row>
    <row r="110" spans="2:3" ht="14.5">
      <c r="B110" s="16" t="s">
        <v>1977</v>
      </c>
      <c r="C110" s="17">
        <v>0</v>
      </c>
    </row>
    <row r="111" spans="2:3" ht="14.5">
      <c r="B111" s="16" t="s">
        <v>1978</v>
      </c>
      <c r="C111" s="17">
        <v>0</v>
      </c>
    </row>
    <row r="112" spans="2:3" ht="14.5">
      <c r="B112" s="16" t="s">
        <v>1979</v>
      </c>
      <c r="C112" s="17">
        <v>0</v>
      </c>
    </row>
    <row r="113" spans="2:7" ht="14.5">
      <c r="B113" s="16" t="s">
        <v>1980</v>
      </c>
      <c r="C113" s="17">
        <v>0</v>
      </c>
    </row>
    <row r="114" spans="2:7" ht="14.5">
      <c r="B114" s="16" t="s">
        <v>1981</v>
      </c>
      <c r="C114" s="17">
        <v>0</v>
      </c>
    </row>
    <row r="115" spans="2:7" ht="14.5">
      <c r="B115" s="43" t="s">
        <v>1982</v>
      </c>
      <c r="C115" s="45">
        <v>1500</v>
      </c>
    </row>
    <row r="117" spans="2:7" ht="14.5">
      <c r="B117" s="16" t="s">
        <v>1775</v>
      </c>
      <c r="C117" s="17"/>
      <c r="D117" s="16"/>
    </row>
    <row r="118" spans="2:7" ht="29">
      <c r="B118" s="19" t="s">
        <v>1776</v>
      </c>
      <c r="C118" s="18" t="s">
        <v>1777</v>
      </c>
      <c r="D118" s="19" t="s">
        <v>1778</v>
      </c>
    </row>
    <row r="119" spans="2:7" ht="14.5">
      <c r="B119" s="16" t="s">
        <v>1752</v>
      </c>
      <c r="C119" s="17" t="s">
        <v>1752</v>
      </c>
      <c r="D119" s="16" t="s">
        <v>1752</v>
      </c>
    </row>
    <row r="121" spans="2:7" ht="13">
      <c r="B121" s="20" t="s">
        <v>1779</v>
      </c>
      <c r="C121" s="21">
        <v>45961</v>
      </c>
      <c r="D121" s="22"/>
      <c r="E121" s="23"/>
      <c r="F121" s="24"/>
    </row>
    <row r="122" spans="2:7" ht="13">
      <c r="B122" s="20" t="s">
        <v>1780</v>
      </c>
      <c r="C122" s="25" t="s">
        <v>1781</v>
      </c>
      <c r="D122" s="20" t="s">
        <v>1782</v>
      </c>
      <c r="E122" s="26" t="s">
        <v>1783</v>
      </c>
      <c r="F122" s="27" t="s">
        <v>1784</v>
      </c>
      <c r="G122" s="14"/>
    </row>
    <row r="123" spans="2:7">
      <c r="B123" s="28" t="s">
        <v>1752</v>
      </c>
      <c r="C123" s="29" t="s">
        <v>1752</v>
      </c>
      <c r="D123" s="28" t="s">
        <v>1752</v>
      </c>
      <c r="E123" s="30" t="s">
        <v>1752</v>
      </c>
      <c r="F123" s="31" t="s">
        <v>1752</v>
      </c>
    </row>
    <row r="126" spans="2:7" ht="13">
      <c r="B126" s="2" t="s">
        <v>1785</v>
      </c>
    </row>
    <row r="127" spans="2:7" ht="13">
      <c r="B127" s="2"/>
    </row>
    <row r="128" spans="2:7" ht="13">
      <c r="B128" s="2" t="s">
        <v>1786</v>
      </c>
    </row>
    <row r="129" spans="2:4" ht="13">
      <c r="B129" s="26" t="s">
        <v>1787</v>
      </c>
      <c r="C129" s="25" t="s">
        <v>1788</v>
      </c>
      <c r="D129" s="2"/>
    </row>
    <row r="130" spans="2:4">
      <c r="B130" s="23" t="s">
        <v>3496</v>
      </c>
      <c r="C130" s="32">
        <v>600</v>
      </c>
    </row>
    <row r="131" spans="2:4">
      <c r="B131" s="23" t="s">
        <v>3497</v>
      </c>
      <c r="C131" s="32">
        <v>784</v>
      </c>
    </row>
    <row r="132" spans="2:4">
      <c r="B132" s="23" t="s">
        <v>3498</v>
      </c>
      <c r="C132" s="32">
        <v>1119</v>
      </c>
    </row>
    <row r="134" spans="2:4" ht="13">
      <c r="B134" s="26" t="s">
        <v>1789</v>
      </c>
      <c r="C134" s="25" t="s">
        <v>1788</v>
      </c>
    </row>
    <row r="135" spans="2:4">
      <c r="B135" s="23" t="s">
        <v>3496</v>
      </c>
      <c r="C135" s="32">
        <v>600</v>
      </c>
    </row>
    <row r="136" spans="2:4">
      <c r="B136" s="23" t="s">
        <v>3497</v>
      </c>
      <c r="C136" s="32">
        <v>784</v>
      </c>
    </row>
    <row r="137" spans="2:4">
      <c r="B137" s="23" t="s">
        <v>3498</v>
      </c>
      <c r="C137" s="32">
        <v>1119</v>
      </c>
    </row>
    <row r="140" spans="2:4" ht="13">
      <c r="B140" s="26" t="s">
        <v>1434</v>
      </c>
      <c r="C140" s="25" t="s">
        <v>1791</v>
      </c>
    </row>
    <row r="141" spans="2:4">
      <c r="B141" s="23" t="s">
        <v>3496</v>
      </c>
      <c r="C141" s="32">
        <v>502128000</v>
      </c>
    </row>
    <row r="142" spans="2:4">
      <c r="B142" s="23" t="s">
        <v>3497</v>
      </c>
      <c r="C142" s="32">
        <v>440694240</v>
      </c>
    </row>
    <row r="143" spans="2:4">
      <c r="B143" s="23" t="s">
        <v>3498</v>
      </c>
      <c r="C143" s="32">
        <v>575599612.5</v>
      </c>
    </row>
    <row r="144" spans="2:4" ht="13">
      <c r="C144" s="25">
        <f>SUM(C140:C143)</f>
        <v>1518421852.5</v>
      </c>
    </row>
    <row r="146" spans="2:7" ht="13">
      <c r="B146" s="26" t="s">
        <v>1790</v>
      </c>
      <c r="C146" s="25" t="s">
        <v>1791</v>
      </c>
    </row>
    <row r="147" spans="2:7">
      <c r="B147" s="23" t="s">
        <v>3496</v>
      </c>
      <c r="C147" s="32">
        <v>485764344</v>
      </c>
    </row>
    <row r="148" spans="2:7">
      <c r="B148" s="23" t="s">
        <v>3497</v>
      </c>
      <c r="C148" s="32">
        <v>449717791.98000002</v>
      </c>
    </row>
    <row r="149" spans="2:7">
      <c r="B149" s="23" t="s">
        <v>3498</v>
      </c>
      <c r="C149" s="32">
        <v>560501180.74000001</v>
      </c>
    </row>
    <row r="150" spans="2:7" ht="13">
      <c r="C150" s="25">
        <f>SUM(C146:C149)</f>
        <v>1495983316.72</v>
      </c>
    </row>
    <row r="153" spans="2:7" ht="13">
      <c r="B153" s="20" t="s">
        <v>1792</v>
      </c>
      <c r="C153" s="25">
        <f xml:space="preserve"> C150-C144</f>
        <v>-22438535.779999971</v>
      </c>
    </row>
    <row r="155" spans="2:7" ht="13">
      <c r="B155" s="20" t="s">
        <v>1793</v>
      </c>
      <c r="C155" s="21">
        <v>45961</v>
      </c>
      <c r="D155" s="22"/>
      <c r="E155" s="23"/>
      <c r="F155" s="24"/>
    </row>
    <row r="156" spans="2:7" ht="13">
      <c r="B156" s="20" t="s">
        <v>1780</v>
      </c>
      <c r="C156" s="25" t="s">
        <v>1781</v>
      </c>
      <c r="D156" s="20" t="s">
        <v>1782</v>
      </c>
      <c r="E156" s="26" t="s">
        <v>1783</v>
      </c>
      <c r="F156" s="27" t="s">
        <v>1784</v>
      </c>
      <c r="G156" s="14"/>
    </row>
    <row r="157" spans="2:7">
      <c r="B157" s="28" t="s">
        <v>1752</v>
      </c>
      <c r="C157" s="29" t="s">
        <v>1752</v>
      </c>
      <c r="D157" s="28" t="s">
        <v>1752</v>
      </c>
      <c r="E157" s="30" t="s">
        <v>1752</v>
      </c>
      <c r="F157" s="31" t="s">
        <v>1752</v>
      </c>
    </row>
    <row r="158" spans="2:7" ht="13">
      <c r="B158" s="2" t="s">
        <v>1785</v>
      </c>
    </row>
    <row r="159" spans="2:7" ht="13">
      <c r="B159" s="2"/>
    </row>
    <row r="160" spans="2:7" ht="13">
      <c r="B160" s="2" t="s">
        <v>1786</v>
      </c>
    </row>
    <row r="161" spans="2:4" ht="13">
      <c r="B161" s="20" t="s">
        <v>1787</v>
      </c>
      <c r="C161" s="25" t="s">
        <v>1788</v>
      </c>
      <c r="D161" s="2"/>
    </row>
    <row r="162" spans="2:4">
      <c r="B162" s="22" t="s">
        <v>1752</v>
      </c>
      <c r="C162" s="32" t="s">
        <v>1752</v>
      </c>
    </row>
    <row r="164" spans="2:4" ht="13">
      <c r="B164" s="20" t="s">
        <v>1789</v>
      </c>
      <c r="C164" s="25" t="s">
        <v>1788</v>
      </c>
    </row>
    <row r="165" spans="2:4">
      <c r="B165" s="22" t="s">
        <v>1752</v>
      </c>
      <c r="C165" s="32" t="s">
        <v>1752</v>
      </c>
    </row>
    <row r="167" spans="2:4" ht="13">
      <c r="B167" s="20" t="s">
        <v>1752</v>
      </c>
      <c r="C167" s="25" t="s">
        <v>1752</v>
      </c>
    </row>
    <row r="168" spans="2:4">
      <c r="B168" s="22" t="s">
        <v>1752</v>
      </c>
      <c r="C168" s="32" t="s">
        <v>1752</v>
      </c>
    </row>
    <row r="170" spans="2:4" ht="13">
      <c r="B170" s="26" t="s">
        <v>1790</v>
      </c>
      <c r="C170" s="25" t="s">
        <v>1791</v>
      </c>
    </row>
    <row r="171" spans="2:4">
      <c r="B171" s="23" t="s">
        <v>1752</v>
      </c>
      <c r="C171" s="32" t="s">
        <v>1752</v>
      </c>
    </row>
    <row r="173" spans="2:4" ht="13">
      <c r="B173" s="20" t="s">
        <v>1792</v>
      </c>
      <c r="C173" s="25" t="s">
        <v>1752</v>
      </c>
    </row>
    <row r="176" spans="2:4" ht="13">
      <c r="B176" s="2" t="s">
        <v>1794</v>
      </c>
    </row>
    <row r="178" spans="2:80" ht="13">
      <c r="B178" s="20" t="s">
        <v>1780</v>
      </c>
      <c r="C178" s="25" t="s">
        <v>1795</v>
      </c>
      <c r="D178" s="20" t="s">
        <v>1796</v>
      </c>
      <c r="E178" s="20" t="s">
        <v>1797</v>
      </c>
      <c r="F178" s="14"/>
    </row>
    <row r="179" spans="2:80">
      <c r="B179" s="22" t="s">
        <v>1752</v>
      </c>
      <c r="C179" s="32" t="s">
        <v>1752</v>
      </c>
      <c r="D179" s="22" t="s">
        <v>1752</v>
      </c>
      <c r="E179" s="22" t="s">
        <v>1752</v>
      </c>
    </row>
    <row r="182" spans="2:80" ht="13">
      <c r="B182" s="2" t="s">
        <v>1798</v>
      </c>
      <c r="C182" s="12" t="s">
        <v>1752</v>
      </c>
      <c r="D182" s="2"/>
      <c r="E182" s="2"/>
      <c r="F182" s="14"/>
      <c r="G182" s="14"/>
      <c r="H182" s="14"/>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row>
    <row r="184" spans="2:80" ht="13">
      <c r="B184" s="2" t="s">
        <v>1799</v>
      </c>
    </row>
    <row r="186" spans="2:80" ht="13">
      <c r="B186" s="20" t="s">
        <v>1800</v>
      </c>
      <c r="C186" s="25" t="s">
        <v>1788</v>
      </c>
      <c r="D186" s="2"/>
    </row>
    <row r="187" spans="2:80">
      <c r="B187" s="22" t="s">
        <v>1752</v>
      </c>
      <c r="C187" s="32" t="s">
        <v>1752</v>
      </c>
    </row>
    <row r="190" spans="2:80" ht="13">
      <c r="B190" s="20" t="s">
        <v>1801</v>
      </c>
      <c r="C190" s="25" t="s">
        <v>1802</v>
      </c>
      <c r="D190" s="2"/>
    </row>
    <row r="191" spans="2:80">
      <c r="B191" s="22" t="s">
        <v>1752</v>
      </c>
      <c r="C191" s="32" t="s">
        <v>1752</v>
      </c>
    </row>
    <row r="194" spans="2:80" ht="13">
      <c r="B194" s="2" t="s">
        <v>1803</v>
      </c>
    </row>
    <row r="197" spans="2:80" ht="13">
      <c r="B197" s="2" t="s">
        <v>1804</v>
      </c>
    </row>
    <row r="199" spans="2:80" ht="13">
      <c r="B199" s="20" t="s">
        <v>1780</v>
      </c>
      <c r="C199" s="25" t="s">
        <v>1805</v>
      </c>
      <c r="D199" s="20" t="s">
        <v>1795</v>
      </c>
      <c r="E199" s="20" t="s">
        <v>1796</v>
      </c>
      <c r="F199" s="27" t="s">
        <v>1797</v>
      </c>
      <c r="G199" s="14"/>
    </row>
    <row r="200" spans="2:80">
      <c r="B200" s="22" t="s">
        <v>1752</v>
      </c>
      <c r="C200" s="32" t="s">
        <v>1752</v>
      </c>
      <c r="D200" s="22" t="s">
        <v>1752</v>
      </c>
      <c r="E200" s="22" t="s">
        <v>1752</v>
      </c>
      <c r="F200" s="33" t="s">
        <v>1752</v>
      </c>
    </row>
    <row r="203" spans="2:80" ht="13">
      <c r="B203" s="2" t="s">
        <v>1798</v>
      </c>
      <c r="C203" s="12" t="s">
        <v>1752</v>
      </c>
      <c r="D203" s="2"/>
      <c r="E203" s="2"/>
      <c r="F203" s="14"/>
      <c r="G203" s="14"/>
      <c r="H203" s="14"/>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row>
    <row r="205" spans="2:80" ht="13">
      <c r="B205" s="2" t="s">
        <v>1799</v>
      </c>
    </row>
    <row r="207" spans="2:80" ht="13">
      <c r="B207" s="20" t="s">
        <v>1800</v>
      </c>
      <c r="C207" s="25" t="s">
        <v>1788</v>
      </c>
      <c r="D207" s="2"/>
    </row>
    <row r="208" spans="2:80">
      <c r="B208" s="22" t="s">
        <v>1752</v>
      </c>
      <c r="C208" s="32" t="s">
        <v>1752</v>
      </c>
    </row>
    <row r="211" spans="2:7" ht="13">
      <c r="B211" s="20" t="s">
        <v>1801</v>
      </c>
      <c r="C211" s="25" t="s">
        <v>1802</v>
      </c>
      <c r="D211" s="2"/>
    </row>
    <row r="212" spans="2:7">
      <c r="B212" s="22" t="s">
        <v>1752</v>
      </c>
      <c r="C212" s="32" t="s">
        <v>1752</v>
      </c>
    </row>
    <row r="215" spans="2:7" ht="13">
      <c r="B215" s="2" t="s">
        <v>1803</v>
      </c>
    </row>
    <row r="218" spans="2:7" ht="13">
      <c r="B218" s="2" t="s">
        <v>1806</v>
      </c>
    </row>
    <row r="219" spans="2:7" ht="13">
      <c r="B219" s="20" t="s">
        <v>1780</v>
      </c>
      <c r="C219" s="25" t="s">
        <v>1807</v>
      </c>
      <c r="D219" s="20" t="s">
        <v>1808</v>
      </c>
      <c r="E219" s="20" t="s">
        <v>1809</v>
      </c>
      <c r="F219" s="27" t="s">
        <v>1810</v>
      </c>
      <c r="G219" s="14"/>
    </row>
    <row r="220" spans="2:7">
      <c r="B220" s="22" t="s">
        <v>1752</v>
      </c>
      <c r="C220" s="32" t="s">
        <v>1752</v>
      </c>
      <c r="D220" s="22" t="s">
        <v>1752</v>
      </c>
      <c r="E220" s="22" t="s">
        <v>1752</v>
      </c>
      <c r="F220" s="33" t="s">
        <v>1752</v>
      </c>
    </row>
    <row r="221" spans="2:7">
      <c r="B221" s="1" t="s">
        <v>1811</v>
      </c>
    </row>
  </sheetData>
  <mergeCells count="3">
    <mergeCell ref="B1:E1"/>
    <mergeCell ref="C3:C7"/>
    <mergeCell ref="D3:D7"/>
  </mergeCells>
  <phoneticPr fontId="0" type="noConversion"/>
  <hyperlinks>
    <hyperlink ref="A1" location="Index!A1" display="Index" xr:uid="{6584F7C1-73BC-43B3-8B33-BFAD3119EDF1}"/>
  </hyperlinks>
  <pageMargins left="0.7" right="0.7" top="0.75" bottom="0.75" header="0.3" footer="0.3"/>
  <headerFooter alignWithMargins="0"/>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0E3CD-5119-4E89-9D0D-D19AAA1BADD1}">
  <sheetPr codeName="Sheet34"/>
  <dimension ref="A1:CB205"/>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bestFit="1" customWidth="1"/>
    <col min="6" max="6" width="29" style="4" bestFit="1" customWidth="1"/>
    <col min="7" max="7" width="18.1796875" style="4" bestFit="1" customWidth="1"/>
    <col min="8" max="8" width="9.1796875" style="4" bestFit="1"/>
    <col min="9" max="16384" width="9.1796875" style="1"/>
  </cols>
  <sheetData>
    <row r="1" spans="1:9" ht="13">
      <c r="A1" s="3" t="s">
        <v>1578</v>
      </c>
      <c r="B1" s="226" t="s">
        <v>1657</v>
      </c>
      <c r="C1" s="226"/>
      <c r="D1" s="226"/>
      <c r="E1" s="226"/>
    </row>
    <row r="3" spans="1:9" ht="14.5">
      <c r="B3" s="5" t="s">
        <v>1451</v>
      </c>
      <c r="C3" s="238"/>
      <c r="D3" s="228"/>
      <c r="E3" s="6"/>
    </row>
    <row r="4" spans="1:9" ht="14.5">
      <c r="B4" s="7" t="s">
        <v>1452</v>
      </c>
      <c r="C4" s="238"/>
      <c r="D4" s="228"/>
      <c r="E4" s="6"/>
    </row>
    <row r="5" spans="1:9" ht="14.5">
      <c r="B5" s="35" t="s">
        <v>1720</v>
      </c>
      <c r="C5" s="238"/>
      <c r="D5" s="228"/>
      <c r="E5" s="6"/>
    </row>
    <row r="6" spans="1:9" ht="14.5">
      <c r="B6" s="35" t="s">
        <v>2079</v>
      </c>
      <c r="C6" s="238"/>
      <c r="D6" s="228"/>
      <c r="E6" s="6"/>
    </row>
    <row r="7" spans="1:9" ht="14.5">
      <c r="B7" s="7" t="s">
        <v>1453</v>
      </c>
      <c r="C7" s="238"/>
      <c r="D7" s="228"/>
      <c r="E7" s="6"/>
    </row>
    <row r="8" spans="1:9" ht="29">
      <c r="B8" s="7" t="s">
        <v>1723</v>
      </c>
      <c r="C8" s="8" t="s">
        <v>1724</v>
      </c>
      <c r="D8" s="8" t="s">
        <v>1725</v>
      </c>
    </row>
    <row r="10" spans="1:9">
      <c r="B10" s="1" t="s">
        <v>1738</v>
      </c>
    </row>
    <row r="12" spans="1:9" ht="13">
      <c r="B12" s="10" t="s">
        <v>1726</v>
      </c>
      <c r="C12" s="11" t="s">
        <v>1727</v>
      </c>
      <c r="D12" s="10" t="s">
        <v>1728</v>
      </c>
      <c r="E12" s="10" t="s">
        <v>1729</v>
      </c>
      <c r="F12" s="13" t="s">
        <v>1739</v>
      </c>
      <c r="G12" s="13" t="s">
        <v>1740</v>
      </c>
      <c r="H12" s="13" t="s">
        <v>1741</v>
      </c>
      <c r="I12" s="2" t="s">
        <v>1742</v>
      </c>
    </row>
    <row r="13" spans="1:9" ht="13">
      <c r="B13" s="2" t="s">
        <v>1743</v>
      </c>
    </row>
    <row r="14" spans="1:9" ht="13">
      <c r="B14" s="2" t="s">
        <v>1731</v>
      </c>
    </row>
    <row r="15" spans="1:9">
      <c r="B15" s="1" t="s">
        <v>2747</v>
      </c>
      <c r="C15" s="9" t="s">
        <v>1732</v>
      </c>
      <c r="D15" s="1" t="s">
        <v>1992</v>
      </c>
      <c r="E15" s="1" t="s">
        <v>1993</v>
      </c>
      <c r="F15" s="4">
        <v>2571900</v>
      </c>
      <c r="G15" s="4">
        <v>25392.37</v>
      </c>
      <c r="H15" s="4">
        <v>9.1</v>
      </c>
    </row>
    <row r="16" spans="1:9">
      <c r="B16" s="1" t="s">
        <v>2748</v>
      </c>
      <c r="C16" s="9" t="s">
        <v>1732</v>
      </c>
      <c r="D16" s="1" t="s">
        <v>1997</v>
      </c>
      <c r="E16" s="1" t="s">
        <v>2175</v>
      </c>
      <c r="F16" s="4">
        <v>1050000</v>
      </c>
      <c r="G16" s="4">
        <v>15607.2</v>
      </c>
      <c r="H16" s="4">
        <v>5.59</v>
      </c>
    </row>
    <row r="17" spans="2:8">
      <c r="B17" s="1" t="s">
        <v>2775</v>
      </c>
      <c r="C17" s="9" t="s">
        <v>1732</v>
      </c>
      <c r="D17" s="1" t="s">
        <v>1992</v>
      </c>
      <c r="E17" s="1" t="s">
        <v>1996</v>
      </c>
      <c r="F17" s="4">
        <v>599000</v>
      </c>
      <c r="G17" s="4">
        <v>12592.18</v>
      </c>
      <c r="H17" s="4">
        <v>4.51</v>
      </c>
    </row>
    <row r="18" spans="2:8">
      <c r="B18" s="1" t="s">
        <v>2762</v>
      </c>
      <c r="C18" s="9" t="s">
        <v>1732</v>
      </c>
      <c r="D18" s="1" t="s">
        <v>1992</v>
      </c>
      <c r="E18" s="1" t="s">
        <v>2008</v>
      </c>
      <c r="F18" s="4">
        <v>865300</v>
      </c>
      <c r="G18" s="4">
        <v>11640.88</v>
      </c>
      <c r="H18" s="4">
        <v>4.17</v>
      </c>
    </row>
    <row r="19" spans="2:8">
      <c r="B19" s="1" t="s">
        <v>3320</v>
      </c>
      <c r="C19" s="9" t="s">
        <v>1732</v>
      </c>
      <c r="D19" s="1" t="s">
        <v>1992</v>
      </c>
      <c r="E19" s="1" t="s">
        <v>1035</v>
      </c>
      <c r="F19" s="4">
        <v>920000</v>
      </c>
      <c r="G19" s="4">
        <v>11341.76</v>
      </c>
      <c r="H19" s="4">
        <v>4.07</v>
      </c>
    </row>
    <row r="20" spans="2:8">
      <c r="B20" s="1" t="s">
        <v>3115</v>
      </c>
      <c r="C20" s="9" t="s">
        <v>1732</v>
      </c>
      <c r="D20" s="1" t="s">
        <v>2009</v>
      </c>
      <c r="E20" s="1" t="s">
        <v>2027</v>
      </c>
      <c r="F20" s="4">
        <v>738000</v>
      </c>
      <c r="G20" s="4">
        <v>10939.37</v>
      </c>
      <c r="H20" s="4">
        <v>3.92</v>
      </c>
    </row>
    <row r="21" spans="2:8">
      <c r="B21" s="1" t="s">
        <v>2773</v>
      </c>
      <c r="C21" s="9" t="s">
        <v>1732</v>
      </c>
      <c r="D21" s="1" t="s">
        <v>2048</v>
      </c>
      <c r="E21" s="1" t="s">
        <v>2193</v>
      </c>
      <c r="F21" s="4">
        <v>270784</v>
      </c>
      <c r="G21" s="4">
        <v>10915.03</v>
      </c>
      <c r="H21" s="4">
        <v>3.91</v>
      </c>
    </row>
    <row r="22" spans="2:8">
      <c r="B22" s="1" t="s">
        <v>3268</v>
      </c>
      <c r="C22" s="9" t="s">
        <v>1732</v>
      </c>
      <c r="D22" s="1" t="s">
        <v>2006</v>
      </c>
      <c r="E22" s="1" t="s">
        <v>2380</v>
      </c>
      <c r="F22" s="4">
        <v>65000</v>
      </c>
      <c r="G22" s="4">
        <v>10520.9</v>
      </c>
      <c r="H22" s="4">
        <v>3.77</v>
      </c>
    </row>
    <row r="23" spans="2:8">
      <c r="B23" s="1" t="s">
        <v>3267</v>
      </c>
      <c r="C23" s="9" t="s">
        <v>1732</v>
      </c>
      <c r="D23" s="1" t="s">
        <v>2006</v>
      </c>
      <c r="E23" s="1" t="s">
        <v>2379</v>
      </c>
      <c r="F23" s="4">
        <v>292000</v>
      </c>
      <c r="G23" s="4">
        <v>10182.620000000001</v>
      </c>
      <c r="H23" s="4">
        <v>3.65</v>
      </c>
    </row>
    <row r="24" spans="2:8">
      <c r="B24" s="1" t="s">
        <v>3311</v>
      </c>
      <c r="C24" s="9" t="s">
        <v>1732</v>
      </c>
      <c r="D24" s="1" t="s">
        <v>2001</v>
      </c>
      <c r="E24" s="1" t="s">
        <v>998</v>
      </c>
      <c r="F24" s="4">
        <v>900000</v>
      </c>
      <c r="G24" s="4">
        <v>9385.2000000000007</v>
      </c>
      <c r="H24" s="4">
        <v>3.36</v>
      </c>
    </row>
    <row r="25" spans="2:8">
      <c r="B25" s="1" t="s">
        <v>2752</v>
      </c>
      <c r="C25" s="9" t="s">
        <v>1732</v>
      </c>
      <c r="D25" s="1" t="s">
        <v>2009</v>
      </c>
      <c r="E25" s="1" t="s">
        <v>2026</v>
      </c>
      <c r="F25" s="4">
        <v>301873</v>
      </c>
      <c r="G25" s="4">
        <v>9231.2800000000007</v>
      </c>
      <c r="H25" s="4">
        <v>3.31</v>
      </c>
    </row>
    <row r="26" spans="2:8">
      <c r="B26" s="1" t="s">
        <v>3438</v>
      </c>
      <c r="C26" s="9" t="s">
        <v>1732</v>
      </c>
      <c r="D26" s="1" t="s">
        <v>1994</v>
      </c>
      <c r="E26" s="1" t="s">
        <v>1313</v>
      </c>
      <c r="F26" s="4">
        <v>314814</v>
      </c>
      <c r="G26" s="4">
        <v>7761.74</v>
      </c>
      <c r="H26" s="4">
        <v>2.78</v>
      </c>
    </row>
    <row r="27" spans="2:8">
      <c r="B27" s="1" t="s">
        <v>2029</v>
      </c>
      <c r="C27" s="9" t="s">
        <v>1732</v>
      </c>
      <c r="D27" s="1" t="s">
        <v>1992</v>
      </c>
      <c r="E27" s="1" t="s">
        <v>2030</v>
      </c>
      <c r="F27" s="4">
        <v>821000</v>
      </c>
      <c r="G27" s="4">
        <v>7692.77</v>
      </c>
      <c r="H27" s="4">
        <v>2.76</v>
      </c>
    </row>
    <row r="28" spans="2:8">
      <c r="B28" s="1" t="s">
        <v>3217</v>
      </c>
      <c r="C28" s="9" t="s">
        <v>1732</v>
      </c>
      <c r="D28" s="1" t="s">
        <v>2020</v>
      </c>
      <c r="E28" s="1" t="s">
        <v>2307</v>
      </c>
      <c r="F28" s="4">
        <v>325000</v>
      </c>
      <c r="G28" s="4">
        <v>6677.13</v>
      </c>
      <c r="H28" s="4">
        <v>2.39</v>
      </c>
    </row>
    <row r="29" spans="2:8">
      <c r="B29" s="1" t="s">
        <v>3324</v>
      </c>
      <c r="C29" s="9" t="s">
        <v>1732</v>
      </c>
      <c r="D29" s="1" t="s">
        <v>1992</v>
      </c>
      <c r="E29" s="1" t="s">
        <v>1039</v>
      </c>
      <c r="F29" s="4">
        <v>1964809</v>
      </c>
      <c r="G29" s="4">
        <v>6412.15</v>
      </c>
      <c r="H29" s="4">
        <v>2.2999999999999998</v>
      </c>
    </row>
    <row r="30" spans="2:8">
      <c r="B30" s="1" t="s">
        <v>3189</v>
      </c>
      <c r="C30" s="9" t="s">
        <v>1732</v>
      </c>
      <c r="D30" s="1" t="s">
        <v>2252</v>
      </c>
      <c r="E30" s="1" t="s">
        <v>2256</v>
      </c>
      <c r="F30" s="4">
        <v>530000</v>
      </c>
      <c r="G30" s="4">
        <v>6391.8</v>
      </c>
      <c r="H30" s="4">
        <v>2.29</v>
      </c>
    </row>
    <row r="31" spans="2:8">
      <c r="B31" s="1" t="s">
        <v>3186</v>
      </c>
      <c r="C31" s="9" t="s">
        <v>1732</v>
      </c>
      <c r="D31" s="1" t="s">
        <v>2252</v>
      </c>
      <c r="E31" s="1" t="s">
        <v>2253</v>
      </c>
      <c r="F31" s="4">
        <v>3350000</v>
      </c>
      <c r="G31" s="4">
        <v>6125.14</v>
      </c>
      <c r="H31" s="4">
        <v>2.2000000000000002</v>
      </c>
    </row>
    <row r="32" spans="2:8">
      <c r="B32" s="1" t="s">
        <v>2779</v>
      </c>
      <c r="C32" s="9" t="s">
        <v>1732</v>
      </c>
      <c r="D32" s="1" t="s">
        <v>2004</v>
      </c>
      <c r="E32" s="1" t="s">
        <v>2200</v>
      </c>
      <c r="F32" s="4">
        <v>415000</v>
      </c>
      <c r="G32" s="4">
        <v>5940.31</v>
      </c>
      <c r="H32" s="4">
        <v>2.13</v>
      </c>
    </row>
    <row r="33" spans="2:8">
      <c r="B33" s="1" t="s">
        <v>3337</v>
      </c>
      <c r="C33" s="9" t="s">
        <v>1732</v>
      </c>
      <c r="D33" s="1" t="s">
        <v>2024</v>
      </c>
      <c r="E33" s="1" t="s">
        <v>1055</v>
      </c>
      <c r="F33" s="4">
        <v>5250000</v>
      </c>
      <c r="G33" s="4">
        <v>5532.98</v>
      </c>
      <c r="H33" s="4">
        <v>1.98</v>
      </c>
    </row>
    <row r="34" spans="2:8">
      <c r="B34" s="1" t="s">
        <v>2784</v>
      </c>
      <c r="C34" s="9" t="s">
        <v>1732</v>
      </c>
      <c r="D34" s="1" t="s">
        <v>2206</v>
      </c>
      <c r="E34" s="1" t="s">
        <v>2207</v>
      </c>
      <c r="F34" s="4">
        <v>750000</v>
      </c>
      <c r="G34" s="4">
        <v>5488.88</v>
      </c>
      <c r="H34" s="4">
        <v>1.97</v>
      </c>
    </row>
    <row r="35" spans="2:8">
      <c r="B35" s="1" t="s">
        <v>3426</v>
      </c>
      <c r="C35" s="9" t="s">
        <v>1732</v>
      </c>
      <c r="D35" s="1" t="s">
        <v>2009</v>
      </c>
      <c r="E35" s="1" t="s">
        <v>1244</v>
      </c>
      <c r="F35" s="4">
        <v>380000</v>
      </c>
      <c r="G35" s="4">
        <v>5412.72</v>
      </c>
      <c r="H35" s="4">
        <v>1.94</v>
      </c>
    </row>
    <row r="36" spans="2:8">
      <c r="B36" s="1" t="s">
        <v>3194</v>
      </c>
      <c r="C36" s="9" t="s">
        <v>1732</v>
      </c>
      <c r="D36" s="1" t="s">
        <v>2017</v>
      </c>
      <c r="E36" s="1" t="s">
        <v>2261</v>
      </c>
      <c r="F36" s="4">
        <v>458193</v>
      </c>
      <c r="G36" s="4">
        <v>4518.7</v>
      </c>
      <c r="H36" s="4">
        <v>1.62</v>
      </c>
    </row>
    <row r="37" spans="2:8">
      <c r="B37" s="1" t="s">
        <v>3184</v>
      </c>
      <c r="C37" s="9" t="s">
        <v>1732</v>
      </c>
      <c r="D37" s="1" t="s">
        <v>2040</v>
      </c>
      <c r="E37" s="1" t="s">
        <v>2249</v>
      </c>
      <c r="F37" s="4">
        <v>797765</v>
      </c>
      <c r="G37" s="4">
        <v>4510.5600000000004</v>
      </c>
      <c r="H37" s="4">
        <v>1.62</v>
      </c>
    </row>
    <row r="38" spans="2:8">
      <c r="B38" s="1" t="s">
        <v>2783</v>
      </c>
      <c r="C38" s="9" t="s">
        <v>1732</v>
      </c>
      <c r="D38" s="1" t="s">
        <v>2006</v>
      </c>
      <c r="E38" s="1" t="s">
        <v>2007</v>
      </c>
      <c r="F38" s="4">
        <v>79865</v>
      </c>
      <c r="G38" s="4">
        <v>4427.72</v>
      </c>
      <c r="H38" s="4">
        <v>1.59</v>
      </c>
    </row>
    <row r="39" spans="2:8">
      <c r="B39" s="1" t="s">
        <v>3110</v>
      </c>
      <c r="C39" s="9" t="s">
        <v>1732</v>
      </c>
      <c r="D39" s="1" t="s">
        <v>2017</v>
      </c>
      <c r="E39" s="1" t="s">
        <v>2018</v>
      </c>
      <c r="F39" s="4">
        <v>1305000</v>
      </c>
      <c r="G39" s="4">
        <v>4397.2</v>
      </c>
      <c r="H39" s="4">
        <v>1.58</v>
      </c>
    </row>
    <row r="40" spans="2:8">
      <c r="B40" s="1" t="s">
        <v>3342</v>
      </c>
      <c r="C40" s="9" t="s">
        <v>1732</v>
      </c>
      <c r="D40" s="1" t="s">
        <v>2006</v>
      </c>
      <c r="E40" s="1" t="s">
        <v>1065</v>
      </c>
      <c r="F40" s="4">
        <v>169648</v>
      </c>
      <c r="G40" s="4">
        <v>4137.21</v>
      </c>
      <c r="H40" s="4">
        <v>1.48</v>
      </c>
    </row>
    <row r="41" spans="2:8">
      <c r="B41" s="1" t="s">
        <v>3113</v>
      </c>
      <c r="C41" s="9" t="s">
        <v>1732</v>
      </c>
      <c r="D41" s="1" t="s">
        <v>2017</v>
      </c>
      <c r="E41" s="1" t="s">
        <v>2023</v>
      </c>
      <c r="F41" s="4">
        <v>1333333</v>
      </c>
      <c r="G41" s="4">
        <v>3842</v>
      </c>
      <c r="H41" s="4">
        <v>1.38</v>
      </c>
    </row>
    <row r="42" spans="2:8">
      <c r="B42" s="1" t="s">
        <v>3225</v>
      </c>
      <c r="C42" s="9" t="s">
        <v>1732</v>
      </c>
      <c r="D42" s="1" t="s">
        <v>2024</v>
      </c>
      <c r="E42" s="1" t="s">
        <v>2316</v>
      </c>
      <c r="F42" s="4">
        <v>284800</v>
      </c>
      <c r="G42" s="4">
        <v>3772.75</v>
      </c>
      <c r="H42" s="4">
        <v>1.35</v>
      </c>
    </row>
    <row r="43" spans="2:8">
      <c r="B43" s="1" t="s">
        <v>3316</v>
      </c>
      <c r="C43" s="9" t="s">
        <v>1732</v>
      </c>
      <c r="D43" s="1" t="s">
        <v>2001</v>
      </c>
      <c r="E43" s="1" t="s">
        <v>1007</v>
      </c>
      <c r="F43" s="4">
        <v>424623</v>
      </c>
      <c r="G43" s="4">
        <v>3730.95</v>
      </c>
      <c r="H43" s="4">
        <v>1.34</v>
      </c>
    </row>
    <row r="44" spans="2:8">
      <c r="B44" s="1" t="s">
        <v>2774</v>
      </c>
      <c r="C44" s="9" t="s">
        <v>1732</v>
      </c>
      <c r="D44" s="1" t="s">
        <v>2111</v>
      </c>
      <c r="E44" s="1" t="s">
        <v>2196</v>
      </c>
      <c r="F44" s="4">
        <v>245000</v>
      </c>
      <c r="G44" s="4">
        <v>3556.18</v>
      </c>
      <c r="H44" s="4">
        <v>1.27</v>
      </c>
    </row>
    <row r="45" spans="2:8">
      <c r="B45" s="1" t="s">
        <v>3499</v>
      </c>
      <c r="C45" s="9" t="s">
        <v>1732</v>
      </c>
      <c r="D45" s="1" t="s">
        <v>2040</v>
      </c>
      <c r="E45" s="1" t="s">
        <v>1454</v>
      </c>
      <c r="F45" s="4">
        <v>2324408</v>
      </c>
      <c r="G45" s="4">
        <v>3171.42</v>
      </c>
      <c r="H45" s="4">
        <v>1.1399999999999999</v>
      </c>
    </row>
    <row r="46" spans="2:8">
      <c r="B46" s="1" t="s">
        <v>3303</v>
      </c>
      <c r="C46" s="9" t="s">
        <v>1732</v>
      </c>
      <c r="D46" s="1" t="s">
        <v>2032</v>
      </c>
      <c r="E46" s="1" t="s">
        <v>979</v>
      </c>
      <c r="F46" s="4">
        <v>533136</v>
      </c>
      <c r="G46" s="4">
        <v>3015.42</v>
      </c>
      <c r="H46" s="4">
        <v>1.08</v>
      </c>
    </row>
    <row r="47" spans="2:8">
      <c r="B47" s="1" t="s">
        <v>3327</v>
      </c>
      <c r="C47" s="9" t="s">
        <v>1732</v>
      </c>
      <c r="D47" s="1" t="s">
        <v>2055</v>
      </c>
      <c r="E47" s="1" t="s">
        <v>1045</v>
      </c>
      <c r="F47" s="4">
        <v>49718</v>
      </c>
      <c r="G47" s="4">
        <v>2901.79</v>
      </c>
      <c r="H47" s="4">
        <v>1.04</v>
      </c>
    </row>
    <row r="48" spans="2:8">
      <c r="B48" s="1" t="s">
        <v>2770</v>
      </c>
      <c r="C48" s="9" t="s">
        <v>1732</v>
      </c>
      <c r="D48" s="1" t="s">
        <v>2060</v>
      </c>
      <c r="E48" s="1" t="s">
        <v>2198</v>
      </c>
      <c r="F48" s="4">
        <v>185084</v>
      </c>
      <c r="G48" s="4">
        <v>2764.97</v>
      </c>
      <c r="H48" s="4">
        <v>0.99</v>
      </c>
    </row>
    <row r="49" spans="2:8">
      <c r="B49" s="1" t="s">
        <v>3500</v>
      </c>
      <c r="C49" s="9" t="s">
        <v>1732</v>
      </c>
      <c r="D49" s="1" t="s">
        <v>2058</v>
      </c>
      <c r="E49" s="1" t="s">
        <v>1455</v>
      </c>
      <c r="F49" s="4">
        <v>452938</v>
      </c>
      <c r="G49" s="4">
        <v>2687.51</v>
      </c>
      <c r="H49" s="4">
        <v>0.96</v>
      </c>
    </row>
    <row r="50" spans="2:8">
      <c r="B50" s="1" t="s">
        <v>3226</v>
      </c>
      <c r="C50" s="9" t="s">
        <v>1732</v>
      </c>
      <c r="D50" s="1" t="s">
        <v>2292</v>
      </c>
      <c r="E50" s="1" t="s">
        <v>2317</v>
      </c>
      <c r="F50" s="4">
        <v>1000000</v>
      </c>
      <c r="G50" s="4">
        <v>2654.9</v>
      </c>
      <c r="H50" s="4">
        <v>0.95</v>
      </c>
    </row>
    <row r="51" spans="2:8">
      <c r="B51" s="1" t="s">
        <v>3302</v>
      </c>
      <c r="C51" s="9" t="s">
        <v>1732</v>
      </c>
      <c r="D51" s="1" t="s">
        <v>2060</v>
      </c>
      <c r="E51" s="1" t="s">
        <v>978</v>
      </c>
      <c r="F51" s="4">
        <v>185460</v>
      </c>
      <c r="G51" s="4">
        <v>2594.77</v>
      </c>
      <c r="H51" s="4">
        <v>0.93</v>
      </c>
    </row>
    <row r="52" spans="2:8">
      <c r="B52" s="1" t="s">
        <v>3206</v>
      </c>
      <c r="C52" s="9" t="s">
        <v>1732</v>
      </c>
      <c r="D52" s="1" t="s">
        <v>2277</v>
      </c>
      <c r="E52" s="1" t="s">
        <v>2278</v>
      </c>
      <c r="F52" s="4">
        <v>300000</v>
      </c>
      <c r="G52" s="4">
        <v>2543.5500000000002</v>
      </c>
      <c r="H52" s="4">
        <v>0.91</v>
      </c>
    </row>
    <row r="53" spans="2:8">
      <c r="B53" s="1" t="s">
        <v>2062</v>
      </c>
      <c r="C53" s="9" t="s">
        <v>1732</v>
      </c>
      <c r="D53" s="1" t="s">
        <v>2060</v>
      </c>
      <c r="E53" s="1" t="s">
        <v>2063</v>
      </c>
      <c r="F53" s="4">
        <v>150000</v>
      </c>
      <c r="G53" s="4">
        <v>2495.4</v>
      </c>
      <c r="H53" s="4">
        <v>0.89</v>
      </c>
    </row>
    <row r="54" spans="2:8">
      <c r="B54" s="1" t="s">
        <v>2291</v>
      </c>
      <c r="C54" s="9" t="s">
        <v>1732</v>
      </c>
      <c r="D54" s="1" t="s">
        <v>2292</v>
      </c>
      <c r="E54" s="1" t="s">
        <v>2293</v>
      </c>
      <c r="F54" s="4">
        <v>723600</v>
      </c>
      <c r="G54" s="4">
        <v>2360.75</v>
      </c>
      <c r="H54" s="4">
        <v>0.85</v>
      </c>
    </row>
    <row r="55" spans="2:8">
      <c r="B55" s="1" t="s">
        <v>3430</v>
      </c>
      <c r="C55" s="9" t="s">
        <v>1732</v>
      </c>
      <c r="D55" s="1" t="s">
        <v>2091</v>
      </c>
      <c r="E55" s="1" t="s">
        <v>1248</v>
      </c>
      <c r="F55" s="4">
        <v>200000</v>
      </c>
      <c r="G55" s="4">
        <v>2325</v>
      </c>
      <c r="H55" s="4">
        <v>0.83</v>
      </c>
    </row>
    <row r="56" spans="2:8">
      <c r="B56" s="1" t="s">
        <v>3345</v>
      </c>
      <c r="C56" s="9" t="s">
        <v>1732</v>
      </c>
      <c r="D56" s="1" t="s">
        <v>2292</v>
      </c>
      <c r="E56" s="1" t="s">
        <v>1069</v>
      </c>
      <c r="F56" s="4">
        <v>57512</v>
      </c>
      <c r="G56" s="4">
        <v>1780.74</v>
      </c>
      <c r="H56" s="4">
        <v>0.64</v>
      </c>
    </row>
    <row r="57" spans="2:8">
      <c r="B57" s="1" t="s">
        <v>3416</v>
      </c>
      <c r="C57" s="9" t="s">
        <v>1732</v>
      </c>
      <c r="D57" s="1" t="s">
        <v>2122</v>
      </c>
      <c r="E57" s="1" t="s">
        <v>1202</v>
      </c>
      <c r="F57" s="4">
        <v>4500</v>
      </c>
      <c r="G57" s="4">
        <v>1642.28</v>
      </c>
      <c r="H57" s="4">
        <v>0.59</v>
      </c>
    </row>
    <row r="58" spans="2:8">
      <c r="B58" s="1" t="s">
        <v>3197</v>
      </c>
      <c r="C58" s="9" t="s">
        <v>1732</v>
      </c>
      <c r="D58" s="1" t="s">
        <v>2040</v>
      </c>
      <c r="E58" s="1" t="s">
        <v>2266</v>
      </c>
      <c r="F58" s="4">
        <v>4223</v>
      </c>
      <c r="G58" s="4">
        <v>122.12</v>
      </c>
      <c r="H58" s="4">
        <v>0.04</v>
      </c>
    </row>
    <row r="59" spans="2:8" ht="13">
      <c r="B59" s="2" t="s">
        <v>1744</v>
      </c>
      <c r="C59" s="12"/>
      <c r="D59" s="2"/>
      <c r="E59" s="2"/>
      <c r="F59" s="14"/>
      <c r="G59" s="14">
        <f>SUM(G12:G58)</f>
        <v>271138.30000000005</v>
      </c>
      <c r="H59" s="14">
        <f>SUM(H12:H58)</f>
        <v>97.17</v>
      </c>
    </row>
    <row r="60" spans="2:8" ht="13">
      <c r="B60" s="2" t="s">
        <v>1736</v>
      </c>
      <c r="C60" s="12"/>
      <c r="D60" s="2"/>
      <c r="E60" s="2"/>
      <c r="F60" s="14"/>
      <c r="G60" s="14">
        <v>1484.17</v>
      </c>
      <c r="H60" s="14">
        <v>0.53</v>
      </c>
    </row>
    <row r="61" spans="2:8" ht="13">
      <c r="B61" s="2" t="s">
        <v>1737</v>
      </c>
      <c r="C61" s="12"/>
      <c r="D61" s="2"/>
      <c r="E61" s="2"/>
      <c r="F61" s="14"/>
      <c r="G61" s="14">
        <v>272622.46999999997</v>
      </c>
      <c r="H61" s="14">
        <v>97.7</v>
      </c>
    </row>
    <row r="62" spans="2:8" ht="13">
      <c r="B62" s="2" t="s">
        <v>1971</v>
      </c>
      <c r="C62" s="12"/>
      <c r="D62" s="2"/>
      <c r="E62" s="2"/>
      <c r="F62" s="14"/>
      <c r="G62" s="14">
        <v>6365.6669710100232</v>
      </c>
      <c r="H62" s="14">
        <v>2.2999999999999972</v>
      </c>
    </row>
    <row r="63" spans="2:8" ht="13">
      <c r="B63" s="2" t="s">
        <v>1746</v>
      </c>
      <c r="C63" s="12"/>
      <c r="D63" s="2"/>
      <c r="E63" s="2"/>
      <c r="F63" s="14"/>
      <c r="G63" s="14">
        <v>278988.13697101001</v>
      </c>
      <c r="H63" s="14">
        <v>100</v>
      </c>
    </row>
    <row r="64" spans="2:8">
      <c r="B64" s="1" t="s">
        <v>1747</v>
      </c>
    </row>
    <row r="65" spans="2:3" ht="13">
      <c r="B65" s="2" t="s">
        <v>1748</v>
      </c>
    </row>
    <row r="66" spans="2:3" ht="13">
      <c r="B66" s="2" t="s">
        <v>1749</v>
      </c>
      <c r="C66" s="9" t="s">
        <v>1750</v>
      </c>
    </row>
    <row r="67" spans="2:3" ht="13">
      <c r="B67" s="2" t="s">
        <v>1753</v>
      </c>
      <c r="C67" s="9" t="s">
        <v>1752</v>
      </c>
    </row>
    <row r="68" spans="2:3" ht="13">
      <c r="B68" s="2" t="s">
        <v>1754</v>
      </c>
      <c r="C68" s="9" t="s">
        <v>1752</v>
      </c>
    </row>
    <row r="69" spans="2:3" ht="13">
      <c r="B69" s="2" t="s">
        <v>1755</v>
      </c>
      <c r="C69" s="9" t="s">
        <v>1756</v>
      </c>
    </row>
    <row r="70" spans="2:3" ht="13">
      <c r="B70" s="2" t="s">
        <v>1456</v>
      </c>
      <c r="C70" s="12"/>
    </row>
    <row r="71" spans="2:3" ht="13">
      <c r="B71" s="2" t="s">
        <v>1457</v>
      </c>
      <c r="C71" s="12"/>
    </row>
    <row r="72" spans="2:3" ht="13">
      <c r="B72" s="2" t="s">
        <v>1458</v>
      </c>
      <c r="C72" s="12"/>
    </row>
    <row r="73" spans="2:3" ht="13">
      <c r="B73" s="2" t="s">
        <v>1459</v>
      </c>
      <c r="C73" s="12"/>
    </row>
    <row r="74" spans="2:3" ht="13">
      <c r="B74" s="2" t="s">
        <v>1460</v>
      </c>
      <c r="C74" s="12"/>
    </row>
    <row r="75" spans="2:3" ht="13">
      <c r="B75" s="2" t="s">
        <v>1461</v>
      </c>
      <c r="C75" s="12"/>
    </row>
    <row r="76" spans="2:3" ht="13">
      <c r="B76" s="2" t="s">
        <v>1462</v>
      </c>
      <c r="C76" s="12"/>
    </row>
    <row r="77" spans="2:3" ht="13">
      <c r="B77" s="2" t="s">
        <v>1463</v>
      </c>
      <c r="C77" s="12"/>
    </row>
    <row r="78" spans="2:3" ht="13">
      <c r="B78" s="2" t="s">
        <v>1240</v>
      </c>
      <c r="C78" s="12"/>
    </row>
    <row r="79" spans="2:3">
      <c r="B79" s="1" t="s">
        <v>1766</v>
      </c>
    </row>
    <row r="80" spans="2:3">
      <c r="B80" s="1" t="s">
        <v>1974</v>
      </c>
    </row>
    <row r="83" spans="2:4" ht="14.5">
      <c r="B83" s="43" t="s">
        <v>4109</v>
      </c>
      <c r="C83" s="45"/>
    </row>
    <row r="84" spans="2:4" ht="14.5">
      <c r="B84" s="43" t="s">
        <v>4108</v>
      </c>
      <c r="C84" s="46" t="s">
        <v>1975</v>
      </c>
    </row>
    <row r="85" spans="2:4" ht="14.5">
      <c r="B85" s="16" t="s">
        <v>1976</v>
      </c>
      <c r="C85" s="17">
        <v>2000</v>
      </c>
    </row>
    <row r="86" spans="2:4" ht="14.5">
      <c r="B86" s="16" t="s">
        <v>1977</v>
      </c>
      <c r="C86" s="17">
        <v>0</v>
      </c>
    </row>
    <row r="87" spans="2:4" ht="14.5">
      <c r="B87" s="16" t="s">
        <v>1978</v>
      </c>
      <c r="C87" s="17">
        <v>0</v>
      </c>
    </row>
    <row r="88" spans="2:4" ht="14.5">
      <c r="B88" s="16" t="s">
        <v>1979</v>
      </c>
      <c r="C88" s="17">
        <v>0</v>
      </c>
    </row>
    <row r="89" spans="2:4" ht="14.5">
      <c r="B89" s="16" t="s">
        <v>1980</v>
      </c>
      <c r="C89" s="17">
        <v>0</v>
      </c>
    </row>
    <row r="90" spans="2:4" ht="14.5">
      <c r="B90" s="16" t="s">
        <v>1981</v>
      </c>
      <c r="C90" s="17">
        <v>0</v>
      </c>
    </row>
    <row r="91" spans="2:4" ht="14.5">
      <c r="B91" s="43" t="s">
        <v>1982</v>
      </c>
      <c r="C91" s="45">
        <v>2000</v>
      </c>
    </row>
    <row r="93" spans="2:4" ht="14.5">
      <c r="B93" s="16" t="s">
        <v>1775</v>
      </c>
      <c r="C93" s="17"/>
      <c r="D93" s="16"/>
    </row>
    <row r="94" spans="2:4" ht="29">
      <c r="B94" s="19" t="s">
        <v>1776</v>
      </c>
      <c r="C94" s="18" t="s">
        <v>1777</v>
      </c>
      <c r="D94" s="19" t="s">
        <v>1778</v>
      </c>
    </row>
    <row r="95" spans="2:4" ht="14.5">
      <c r="B95" s="16" t="s">
        <v>1752</v>
      </c>
      <c r="C95" s="17" t="s">
        <v>1752</v>
      </c>
      <c r="D95" s="16" t="s">
        <v>1752</v>
      </c>
    </row>
    <row r="97" spans="2:7" ht="13">
      <c r="B97" s="20" t="s">
        <v>1779</v>
      </c>
      <c r="C97" s="21">
        <v>45961</v>
      </c>
      <c r="D97" s="22"/>
      <c r="E97" s="23"/>
      <c r="F97" s="24"/>
    </row>
    <row r="98" spans="2:7" ht="13">
      <c r="B98" s="20" t="s">
        <v>1780</v>
      </c>
      <c r="C98" s="25" t="s">
        <v>1781</v>
      </c>
      <c r="D98" s="20" t="s">
        <v>1782</v>
      </c>
      <c r="E98" s="26" t="s">
        <v>1783</v>
      </c>
      <c r="F98" s="27" t="s">
        <v>1784</v>
      </c>
      <c r="G98" s="14"/>
    </row>
    <row r="99" spans="2:7">
      <c r="B99" s="28" t="s">
        <v>1752</v>
      </c>
      <c r="C99" s="29" t="s">
        <v>1752</v>
      </c>
      <c r="D99" s="28" t="s">
        <v>1752</v>
      </c>
      <c r="E99" s="30" t="s">
        <v>1752</v>
      </c>
      <c r="F99" s="31" t="s">
        <v>1752</v>
      </c>
    </row>
    <row r="102" spans="2:7" ht="13">
      <c r="B102" s="2" t="s">
        <v>1785</v>
      </c>
    </row>
    <row r="103" spans="2:7" ht="13">
      <c r="B103" s="2"/>
    </row>
    <row r="104" spans="2:7" ht="13">
      <c r="B104" s="2" t="s">
        <v>1786</v>
      </c>
    </row>
    <row r="105" spans="2:7" ht="13">
      <c r="B105" s="26" t="s">
        <v>1787</v>
      </c>
      <c r="C105" s="25" t="s">
        <v>1788</v>
      </c>
      <c r="D105" s="2"/>
    </row>
    <row r="106" spans="2:7">
      <c r="B106" s="23" t="s">
        <v>3501</v>
      </c>
      <c r="C106" s="32">
        <v>300</v>
      </c>
    </row>
    <row r="107" spans="2:7">
      <c r="B107" s="23" t="s">
        <v>3502</v>
      </c>
      <c r="C107" s="32">
        <v>650</v>
      </c>
    </row>
    <row r="108" spans="2:7">
      <c r="B108" s="23" t="s">
        <v>3503</v>
      </c>
      <c r="C108" s="32">
        <v>600</v>
      </c>
    </row>
    <row r="109" spans="2:7">
      <c r="B109" s="23" t="s">
        <v>3504</v>
      </c>
      <c r="C109" s="32">
        <v>450</v>
      </c>
    </row>
    <row r="110" spans="2:7">
      <c r="B110" s="23" t="s">
        <v>3505</v>
      </c>
      <c r="C110" s="32">
        <v>300</v>
      </c>
    </row>
    <row r="112" spans="2:7" ht="13">
      <c r="B112" s="26" t="s">
        <v>1789</v>
      </c>
      <c r="C112" s="25" t="s">
        <v>1788</v>
      </c>
    </row>
    <row r="113" spans="2:3">
      <c r="B113" s="23" t="s">
        <v>3501</v>
      </c>
      <c r="C113" s="32">
        <v>300</v>
      </c>
    </row>
    <row r="114" spans="2:3">
      <c r="B114" s="23" t="s">
        <v>3502</v>
      </c>
      <c r="C114" s="32">
        <v>650</v>
      </c>
    </row>
    <row r="115" spans="2:3">
      <c r="B115" s="23" t="s">
        <v>3503</v>
      </c>
      <c r="C115" s="32">
        <v>600</v>
      </c>
    </row>
    <row r="116" spans="2:3">
      <c r="B116" s="23" t="s">
        <v>3504</v>
      </c>
      <c r="C116" s="32">
        <v>450</v>
      </c>
    </row>
    <row r="117" spans="2:3">
      <c r="B117" s="23" t="s">
        <v>3505</v>
      </c>
      <c r="C117" s="32">
        <v>300</v>
      </c>
    </row>
    <row r="120" spans="2:3" ht="13">
      <c r="B120" s="26" t="s">
        <v>1434</v>
      </c>
      <c r="C120" s="25" t="s">
        <v>1791</v>
      </c>
    </row>
    <row r="121" spans="2:3">
      <c r="B121" s="23" t="s">
        <v>3501</v>
      </c>
      <c r="C121" s="32">
        <v>158111912.08000001</v>
      </c>
    </row>
    <row r="122" spans="2:3">
      <c r="B122" s="23" t="s">
        <v>3502</v>
      </c>
      <c r="C122" s="32">
        <v>445353268.75</v>
      </c>
    </row>
    <row r="123" spans="2:3">
      <c r="B123" s="23" t="s">
        <v>3503</v>
      </c>
      <c r="C123" s="32">
        <v>410678865</v>
      </c>
    </row>
    <row r="124" spans="2:3">
      <c r="B124" s="23" t="s">
        <v>3504</v>
      </c>
      <c r="C124" s="32">
        <v>289902168</v>
      </c>
    </row>
    <row r="125" spans="2:3">
      <c r="B125" s="23" t="s">
        <v>3505</v>
      </c>
      <c r="C125" s="32">
        <v>234037500</v>
      </c>
    </row>
    <row r="126" spans="2:3" ht="13">
      <c r="C126" s="25">
        <f>SUM(C120:C125)</f>
        <v>1538083713.8299999</v>
      </c>
    </row>
    <row r="128" spans="2:3" ht="13">
      <c r="B128" s="26" t="s">
        <v>1790</v>
      </c>
      <c r="C128" s="25" t="s">
        <v>1791</v>
      </c>
    </row>
    <row r="129" spans="2:7">
      <c r="B129" s="23" t="s">
        <v>3501</v>
      </c>
      <c r="C129" s="32">
        <v>158798120.66</v>
      </c>
    </row>
    <row r="130" spans="2:7">
      <c r="B130" s="23" t="s">
        <v>3502</v>
      </c>
      <c r="C130" s="32">
        <v>474558439.06999999</v>
      </c>
    </row>
    <row r="131" spans="2:7">
      <c r="B131" s="23" t="s">
        <v>3503</v>
      </c>
      <c r="C131" s="32">
        <v>430069492.5</v>
      </c>
    </row>
    <row r="132" spans="2:7">
      <c r="B132" s="23" t="s">
        <v>3504</v>
      </c>
      <c r="C132" s="32">
        <v>295604928</v>
      </c>
    </row>
    <row r="133" spans="2:7">
      <c r="B133" s="23" t="s">
        <v>3505</v>
      </c>
      <c r="C133" s="32">
        <v>217472381.25</v>
      </c>
    </row>
    <row r="134" spans="2:7" ht="13">
      <c r="C134" s="25">
        <f>SUM(C128:C133)</f>
        <v>1576503361.48</v>
      </c>
    </row>
    <row r="137" spans="2:7" ht="13">
      <c r="B137" s="20" t="s">
        <v>1792</v>
      </c>
      <c r="C137" s="25">
        <f xml:space="preserve"> C134-C126</f>
        <v>38419647.650000095</v>
      </c>
    </row>
    <row r="139" spans="2:7" ht="13">
      <c r="B139" s="20" t="s">
        <v>1793</v>
      </c>
      <c r="C139" s="21">
        <v>45961</v>
      </c>
      <c r="D139" s="22"/>
      <c r="E139" s="23"/>
      <c r="F139" s="24"/>
    </row>
    <row r="140" spans="2:7" ht="13">
      <c r="B140" s="20" t="s">
        <v>1780</v>
      </c>
      <c r="C140" s="25" t="s">
        <v>1781</v>
      </c>
      <c r="D140" s="20" t="s">
        <v>1782</v>
      </c>
      <c r="E140" s="26" t="s">
        <v>1783</v>
      </c>
      <c r="F140" s="27" t="s">
        <v>1784</v>
      </c>
      <c r="G140" s="14"/>
    </row>
    <row r="141" spans="2:7">
      <c r="B141" s="28" t="s">
        <v>1752</v>
      </c>
      <c r="C141" s="29" t="s">
        <v>1752</v>
      </c>
      <c r="D141" s="28" t="s">
        <v>1752</v>
      </c>
      <c r="E141" s="30" t="s">
        <v>1752</v>
      </c>
      <c r="F141" s="31" t="s">
        <v>1752</v>
      </c>
    </row>
    <row r="142" spans="2:7" ht="13">
      <c r="B142" s="2" t="s">
        <v>1785</v>
      </c>
    </row>
    <row r="143" spans="2:7" ht="13">
      <c r="B143" s="2"/>
    </row>
    <row r="144" spans="2:7" ht="13">
      <c r="B144" s="2" t="s">
        <v>1786</v>
      </c>
    </row>
    <row r="145" spans="2:4" ht="13">
      <c r="B145" s="20" t="s">
        <v>1787</v>
      </c>
      <c r="C145" s="25" t="s">
        <v>1788</v>
      </c>
      <c r="D145" s="2"/>
    </row>
    <row r="146" spans="2:4">
      <c r="B146" s="22" t="s">
        <v>1752</v>
      </c>
      <c r="C146" s="32" t="s">
        <v>1752</v>
      </c>
    </row>
    <row r="148" spans="2:4" ht="13">
      <c r="B148" s="20" t="s">
        <v>1789</v>
      </c>
      <c r="C148" s="25" t="s">
        <v>1788</v>
      </c>
    </row>
    <row r="149" spans="2:4">
      <c r="B149" s="22" t="s">
        <v>1752</v>
      </c>
      <c r="C149" s="32" t="s">
        <v>1752</v>
      </c>
    </row>
    <row r="151" spans="2:4" ht="13">
      <c r="B151" s="20" t="s">
        <v>1752</v>
      </c>
      <c r="C151" s="25" t="s">
        <v>1752</v>
      </c>
    </row>
    <row r="152" spans="2:4">
      <c r="B152" s="22" t="s">
        <v>1752</v>
      </c>
      <c r="C152" s="32" t="s">
        <v>1752</v>
      </c>
    </row>
    <row r="154" spans="2:4" ht="13">
      <c r="B154" s="26" t="s">
        <v>1790</v>
      </c>
      <c r="C154" s="25" t="s">
        <v>1791</v>
      </c>
    </row>
    <row r="155" spans="2:4">
      <c r="B155" s="23" t="s">
        <v>1752</v>
      </c>
      <c r="C155" s="32" t="s">
        <v>1752</v>
      </c>
    </row>
    <row r="157" spans="2:4" ht="13">
      <c r="B157" s="20" t="s">
        <v>1792</v>
      </c>
      <c r="C157" s="25" t="s">
        <v>1752</v>
      </c>
    </row>
    <row r="160" spans="2:4" ht="13">
      <c r="B160" s="2" t="s">
        <v>1794</v>
      </c>
    </row>
    <row r="162" spans="2:80" ht="13">
      <c r="B162" s="20" t="s">
        <v>1780</v>
      </c>
      <c r="C162" s="25" t="s">
        <v>1795</v>
      </c>
      <c r="D162" s="20" t="s">
        <v>1796</v>
      </c>
      <c r="E162" s="20" t="s">
        <v>1797</v>
      </c>
      <c r="F162" s="14"/>
    </row>
    <row r="163" spans="2:80">
      <c r="B163" s="22" t="s">
        <v>1752</v>
      </c>
      <c r="C163" s="32" t="s">
        <v>1752</v>
      </c>
      <c r="D163" s="22" t="s">
        <v>1752</v>
      </c>
      <c r="E163" s="22" t="s">
        <v>1752</v>
      </c>
    </row>
    <row r="166" spans="2:80" ht="13">
      <c r="B166" s="2" t="s">
        <v>1798</v>
      </c>
      <c r="C166" s="12" t="s">
        <v>1752</v>
      </c>
      <c r="D166" s="2"/>
      <c r="E166" s="2"/>
      <c r="F166" s="14"/>
      <c r="G166" s="14"/>
      <c r="H166" s="14"/>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row>
    <row r="168" spans="2:80" ht="13">
      <c r="B168" s="2" t="s">
        <v>1799</v>
      </c>
    </row>
    <row r="170" spans="2:80" ht="13">
      <c r="B170" s="20" t="s">
        <v>1800</v>
      </c>
      <c r="C170" s="25" t="s">
        <v>1788</v>
      </c>
      <c r="D170" s="2"/>
    </row>
    <row r="171" spans="2:80">
      <c r="B171" s="22" t="s">
        <v>1752</v>
      </c>
      <c r="C171" s="32" t="s">
        <v>1752</v>
      </c>
    </row>
    <row r="174" spans="2:80" ht="13">
      <c r="B174" s="20" t="s">
        <v>1801</v>
      </c>
      <c r="C174" s="25" t="s">
        <v>1802</v>
      </c>
      <c r="D174" s="2"/>
    </row>
    <row r="175" spans="2:80">
      <c r="B175" s="22" t="s">
        <v>1752</v>
      </c>
      <c r="C175" s="32" t="s">
        <v>1752</v>
      </c>
    </row>
    <row r="178" spans="2:80" ht="13">
      <c r="B178" s="2" t="s">
        <v>1803</v>
      </c>
    </row>
    <row r="181" spans="2:80" ht="13">
      <c r="B181" s="2" t="s">
        <v>1804</v>
      </c>
    </row>
    <row r="183" spans="2:80" ht="13">
      <c r="B183" s="20" t="s">
        <v>1780</v>
      </c>
      <c r="C183" s="25" t="s">
        <v>1805</v>
      </c>
      <c r="D183" s="20" t="s">
        <v>1795</v>
      </c>
      <c r="E183" s="20" t="s">
        <v>1796</v>
      </c>
      <c r="F183" s="27" t="s">
        <v>1797</v>
      </c>
      <c r="G183" s="14"/>
    </row>
    <row r="184" spans="2:80">
      <c r="B184" s="22" t="s">
        <v>1752</v>
      </c>
      <c r="C184" s="32" t="s">
        <v>1752</v>
      </c>
      <c r="D184" s="22" t="s">
        <v>1752</v>
      </c>
      <c r="E184" s="22" t="s">
        <v>1752</v>
      </c>
      <c r="F184" s="33" t="s">
        <v>1752</v>
      </c>
    </row>
    <row r="187" spans="2:80" ht="13">
      <c r="B187" s="2" t="s">
        <v>1798</v>
      </c>
      <c r="C187" s="12" t="s">
        <v>1752</v>
      </c>
      <c r="D187" s="2"/>
      <c r="E187" s="2"/>
      <c r="F187" s="14"/>
      <c r="G187" s="14"/>
      <c r="H187" s="14"/>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row>
    <row r="189" spans="2:80" ht="13">
      <c r="B189" s="2" t="s">
        <v>1799</v>
      </c>
    </row>
    <row r="191" spans="2:80" ht="13">
      <c r="B191" s="20" t="s">
        <v>1800</v>
      </c>
      <c r="C191" s="25" t="s">
        <v>1788</v>
      </c>
      <c r="D191" s="2"/>
    </row>
    <row r="192" spans="2:80">
      <c r="B192" s="22" t="s">
        <v>1752</v>
      </c>
      <c r="C192" s="32" t="s">
        <v>1752</v>
      </c>
    </row>
    <row r="195" spans="2:7" ht="13">
      <c r="B195" s="20" t="s">
        <v>1801</v>
      </c>
      <c r="C195" s="25" t="s">
        <v>1802</v>
      </c>
      <c r="D195" s="2"/>
    </row>
    <row r="196" spans="2:7">
      <c r="B196" s="22" t="s">
        <v>1752</v>
      </c>
      <c r="C196" s="32" t="s">
        <v>1752</v>
      </c>
    </row>
    <row r="199" spans="2:7" ht="13">
      <c r="B199" s="2" t="s">
        <v>1803</v>
      </c>
    </row>
    <row r="202" spans="2:7" ht="13">
      <c r="B202" s="2" t="s">
        <v>1806</v>
      </c>
    </row>
    <row r="203" spans="2:7" ht="13">
      <c r="B203" s="20" t="s">
        <v>1780</v>
      </c>
      <c r="C203" s="25" t="s">
        <v>1807</v>
      </c>
      <c r="D203" s="20" t="s">
        <v>1808</v>
      </c>
      <c r="E203" s="20" t="s">
        <v>1809</v>
      </c>
      <c r="F203" s="27" t="s">
        <v>1810</v>
      </c>
      <c r="G203" s="14"/>
    </row>
    <row r="204" spans="2:7">
      <c r="B204" s="22" t="s">
        <v>1752</v>
      </c>
      <c r="C204" s="32" t="s">
        <v>1752</v>
      </c>
      <c r="D204" s="22" t="s">
        <v>1752</v>
      </c>
      <c r="E204" s="22" t="s">
        <v>1752</v>
      </c>
      <c r="F204" s="33" t="s">
        <v>1752</v>
      </c>
    </row>
    <row r="205" spans="2:7">
      <c r="B205" s="1" t="s">
        <v>1811</v>
      </c>
    </row>
  </sheetData>
  <mergeCells count="3">
    <mergeCell ref="B1:E1"/>
    <mergeCell ref="C3:C7"/>
    <mergeCell ref="D3:D7"/>
  </mergeCells>
  <phoneticPr fontId="0" type="noConversion"/>
  <hyperlinks>
    <hyperlink ref="A1" location="Index!A1" display="Index" xr:uid="{589EE9D4-8D64-4E18-99B3-1F382E204217}"/>
  </hyperlinks>
  <pageMargins left="0.7" right="0.7" top="0.75" bottom="0.75" header="0.3" footer="0.3"/>
  <headerFooter alignWithMargins="0"/>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B5440-0328-4779-84EF-B2193A347732}">
  <sheetPr codeName="Sheet35"/>
  <dimension ref="A1:CB194"/>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bestFit="1" customWidth="1"/>
    <col min="6" max="6" width="29" style="4" bestFit="1" customWidth="1"/>
    <col min="7" max="7" width="18.1796875" style="4" bestFit="1" customWidth="1"/>
    <col min="8" max="8" width="9.1796875" style="4" bestFit="1"/>
    <col min="9" max="16384" width="9.1796875" style="1"/>
  </cols>
  <sheetData>
    <row r="1" spans="1:9" ht="13">
      <c r="A1" s="3" t="s">
        <v>1578</v>
      </c>
      <c r="B1" s="226" t="s">
        <v>1655</v>
      </c>
      <c r="C1" s="226"/>
      <c r="D1" s="226"/>
      <c r="E1" s="226"/>
    </row>
    <row r="3" spans="1:9" ht="14.5">
      <c r="B3" s="5" t="s">
        <v>1464</v>
      </c>
      <c r="C3" s="227"/>
      <c r="D3" s="228"/>
      <c r="E3" s="6"/>
    </row>
    <row r="4" spans="1:9" ht="14.5">
      <c r="B4" s="7" t="s">
        <v>1465</v>
      </c>
      <c r="C4" s="227"/>
      <c r="D4" s="228"/>
      <c r="E4" s="6"/>
    </row>
    <row r="5" spans="1:9" ht="14.5">
      <c r="B5" s="35" t="s">
        <v>1720</v>
      </c>
      <c r="C5" s="227"/>
      <c r="D5" s="228"/>
      <c r="E5" s="6"/>
    </row>
    <row r="6" spans="1:9" ht="14.5">
      <c r="B6" s="7" t="s">
        <v>2079</v>
      </c>
      <c r="C6" s="227"/>
      <c r="D6" s="228"/>
      <c r="E6" s="6"/>
    </row>
    <row r="7" spans="1:9" ht="29">
      <c r="B7" s="7" t="s">
        <v>1466</v>
      </c>
      <c r="C7" s="227"/>
      <c r="D7" s="228"/>
      <c r="E7" s="6"/>
    </row>
    <row r="8" spans="1:9" ht="29">
      <c r="B8" s="7" t="s">
        <v>1723</v>
      </c>
      <c r="C8" s="8" t="s">
        <v>1724</v>
      </c>
      <c r="D8" s="8" t="s">
        <v>1725</v>
      </c>
      <c r="E8" s="6"/>
    </row>
    <row r="10" spans="1:9">
      <c r="B10" s="1" t="s">
        <v>1738</v>
      </c>
    </row>
    <row r="12" spans="1:9" ht="13">
      <c r="B12" s="10" t="s">
        <v>1726</v>
      </c>
      <c r="C12" s="11" t="s">
        <v>1727</v>
      </c>
      <c r="D12" s="10" t="s">
        <v>1728</v>
      </c>
      <c r="E12" s="10" t="s">
        <v>1729</v>
      </c>
      <c r="F12" s="13" t="s">
        <v>1739</v>
      </c>
      <c r="G12" s="13" t="s">
        <v>1740</v>
      </c>
      <c r="H12" s="13" t="s">
        <v>1741</v>
      </c>
      <c r="I12" s="2" t="s">
        <v>1742</v>
      </c>
    </row>
    <row r="13" spans="1:9" ht="13">
      <c r="B13" s="2" t="s">
        <v>1743</v>
      </c>
    </row>
    <row r="14" spans="1:9" ht="13">
      <c r="B14" s="2" t="s">
        <v>1731</v>
      </c>
    </row>
    <row r="15" spans="1:9">
      <c r="B15" s="1" t="s">
        <v>2747</v>
      </c>
      <c r="C15" s="9" t="s">
        <v>1732</v>
      </c>
      <c r="D15" s="1" t="s">
        <v>1992</v>
      </c>
      <c r="E15" s="1" t="s">
        <v>1993</v>
      </c>
      <c r="F15" s="4">
        <v>8600000</v>
      </c>
      <c r="G15" s="4">
        <v>84907.8</v>
      </c>
      <c r="H15" s="4">
        <v>9.6199999999999992</v>
      </c>
    </row>
    <row r="16" spans="1:9">
      <c r="B16" s="1" t="s">
        <v>2748</v>
      </c>
      <c r="C16" s="9" t="s">
        <v>1732</v>
      </c>
      <c r="D16" s="1" t="s">
        <v>1997</v>
      </c>
      <c r="E16" s="1" t="s">
        <v>2175</v>
      </c>
      <c r="F16" s="4">
        <v>2800000</v>
      </c>
      <c r="G16" s="4">
        <v>41619.199999999997</v>
      </c>
      <c r="H16" s="4">
        <v>4.71</v>
      </c>
    </row>
    <row r="17" spans="2:8">
      <c r="B17" s="1" t="s">
        <v>2029</v>
      </c>
      <c r="C17" s="9" t="s">
        <v>1732</v>
      </c>
      <c r="D17" s="1" t="s">
        <v>1992</v>
      </c>
      <c r="E17" s="1" t="s">
        <v>2030</v>
      </c>
      <c r="F17" s="4">
        <v>4350000</v>
      </c>
      <c r="G17" s="4">
        <v>40759.5</v>
      </c>
      <c r="H17" s="4">
        <v>4.62</v>
      </c>
    </row>
    <row r="18" spans="2:8">
      <c r="B18" s="1" t="s">
        <v>3131</v>
      </c>
      <c r="C18" s="9" t="s">
        <v>1732</v>
      </c>
      <c r="D18" s="1" t="s">
        <v>1992</v>
      </c>
      <c r="E18" s="1" t="s">
        <v>2084</v>
      </c>
      <c r="F18" s="4">
        <v>48250000</v>
      </c>
      <c r="G18" s="4">
        <v>39454.03</v>
      </c>
      <c r="H18" s="4">
        <v>4.47</v>
      </c>
    </row>
    <row r="19" spans="2:8">
      <c r="B19" s="1" t="s">
        <v>2771</v>
      </c>
      <c r="C19" s="9" t="s">
        <v>1732</v>
      </c>
      <c r="D19" s="1" t="s">
        <v>2098</v>
      </c>
      <c r="E19" s="1" t="s">
        <v>2189</v>
      </c>
      <c r="F19" s="4">
        <v>1700000</v>
      </c>
      <c r="G19" s="4">
        <v>38896</v>
      </c>
      <c r="H19" s="4">
        <v>4.41</v>
      </c>
    </row>
    <row r="20" spans="2:8">
      <c r="B20" s="1" t="s">
        <v>3282</v>
      </c>
      <c r="C20" s="9" t="s">
        <v>1732</v>
      </c>
      <c r="D20" s="1" t="s">
        <v>2156</v>
      </c>
      <c r="E20" s="1" t="s">
        <v>954</v>
      </c>
      <c r="F20" s="4">
        <v>1050961</v>
      </c>
      <c r="G20" s="4">
        <v>37597.08</v>
      </c>
      <c r="H20" s="4">
        <v>4.26</v>
      </c>
    </row>
    <row r="21" spans="2:8">
      <c r="B21" s="1" t="s">
        <v>3328</v>
      </c>
      <c r="C21" s="9" t="s">
        <v>1732</v>
      </c>
      <c r="D21" s="1" t="s">
        <v>2004</v>
      </c>
      <c r="E21" s="1" t="s">
        <v>1046</v>
      </c>
      <c r="F21" s="4">
        <v>7000000</v>
      </c>
      <c r="G21" s="4">
        <v>32875.5</v>
      </c>
      <c r="H21" s="4">
        <v>3.72</v>
      </c>
    </row>
    <row r="22" spans="2:8">
      <c r="B22" s="1" t="s">
        <v>3217</v>
      </c>
      <c r="C22" s="9" t="s">
        <v>1732</v>
      </c>
      <c r="D22" s="1" t="s">
        <v>2020</v>
      </c>
      <c r="E22" s="1" t="s">
        <v>2307</v>
      </c>
      <c r="F22" s="4">
        <v>1573632</v>
      </c>
      <c r="G22" s="4">
        <v>32330.27</v>
      </c>
      <c r="H22" s="4">
        <v>3.66</v>
      </c>
    </row>
    <row r="23" spans="2:8">
      <c r="B23" s="1" t="s">
        <v>3316</v>
      </c>
      <c r="C23" s="9" t="s">
        <v>1732</v>
      </c>
      <c r="D23" s="1" t="s">
        <v>2001</v>
      </c>
      <c r="E23" s="1" t="s">
        <v>1007</v>
      </c>
      <c r="F23" s="4">
        <v>3551635</v>
      </c>
      <c r="G23" s="4">
        <v>31206.44</v>
      </c>
      <c r="H23" s="4">
        <v>3.53</v>
      </c>
    </row>
    <row r="24" spans="2:8">
      <c r="B24" s="1" t="s">
        <v>2762</v>
      </c>
      <c r="C24" s="9" t="s">
        <v>1732</v>
      </c>
      <c r="D24" s="1" t="s">
        <v>1992</v>
      </c>
      <c r="E24" s="1" t="s">
        <v>2008</v>
      </c>
      <c r="F24" s="4">
        <v>2299020</v>
      </c>
      <c r="G24" s="4">
        <v>30928.720000000001</v>
      </c>
      <c r="H24" s="4">
        <v>3.5</v>
      </c>
    </row>
    <row r="25" spans="2:8">
      <c r="B25" s="1" t="s">
        <v>3219</v>
      </c>
      <c r="C25" s="9" t="s">
        <v>1732</v>
      </c>
      <c r="D25" s="1" t="s">
        <v>2052</v>
      </c>
      <c r="E25" s="1" t="s">
        <v>2309</v>
      </c>
      <c r="F25" s="4">
        <v>630000</v>
      </c>
      <c r="G25" s="4">
        <v>27367.83</v>
      </c>
      <c r="H25" s="4">
        <v>3.1</v>
      </c>
    </row>
    <row r="26" spans="2:8">
      <c r="B26" s="1" t="s">
        <v>3381</v>
      </c>
      <c r="C26" s="9" t="s">
        <v>1732</v>
      </c>
      <c r="D26" s="1" t="s">
        <v>2020</v>
      </c>
      <c r="E26" s="1" t="s">
        <v>1154</v>
      </c>
      <c r="F26" s="4">
        <v>1150000</v>
      </c>
      <c r="G26" s="4">
        <v>21567.1</v>
      </c>
      <c r="H26" s="4">
        <v>2.44</v>
      </c>
    </row>
    <row r="27" spans="2:8">
      <c r="B27" s="1" t="s">
        <v>2153</v>
      </c>
      <c r="C27" s="9" t="s">
        <v>1732</v>
      </c>
      <c r="D27" s="1" t="s">
        <v>2122</v>
      </c>
      <c r="E27" s="1" t="s">
        <v>2154</v>
      </c>
      <c r="F27" s="4">
        <v>982040</v>
      </c>
      <c r="G27" s="4">
        <v>19042.740000000002</v>
      </c>
      <c r="H27" s="4">
        <v>2.16</v>
      </c>
    </row>
    <row r="28" spans="2:8">
      <c r="B28" s="1" t="s">
        <v>3398</v>
      </c>
      <c r="C28" s="9" t="s">
        <v>1732</v>
      </c>
      <c r="D28" s="1" t="s">
        <v>2004</v>
      </c>
      <c r="E28" s="1" t="s">
        <v>1173</v>
      </c>
      <c r="F28" s="4">
        <v>1050000</v>
      </c>
      <c r="G28" s="4">
        <v>18872.7</v>
      </c>
      <c r="H28" s="4">
        <v>2.14</v>
      </c>
    </row>
    <row r="29" spans="2:8">
      <c r="B29" s="1" t="s">
        <v>3383</v>
      </c>
      <c r="C29" s="9" t="s">
        <v>1732</v>
      </c>
      <c r="D29" s="1" t="s">
        <v>2001</v>
      </c>
      <c r="E29" s="1" t="s">
        <v>1156</v>
      </c>
      <c r="F29" s="4">
        <v>5750000</v>
      </c>
      <c r="G29" s="4">
        <v>18144.13</v>
      </c>
      <c r="H29" s="4">
        <v>2.06</v>
      </c>
    </row>
    <row r="30" spans="2:8">
      <c r="B30" s="1" t="s">
        <v>3194</v>
      </c>
      <c r="C30" s="9" t="s">
        <v>1732</v>
      </c>
      <c r="D30" s="1" t="s">
        <v>2017</v>
      </c>
      <c r="E30" s="1" t="s">
        <v>2261</v>
      </c>
      <c r="F30" s="4">
        <v>1700000</v>
      </c>
      <c r="G30" s="4">
        <v>16765.400000000001</v>
      </c>
      <c r="H30" s="4">
        <v>1.9</v>
      </c>
    </row>
    <row r="31" spans="2:8">
      <c r="B31" s="1" t="s">
        <v>2085</v>
      </c>
      <c r="C31" s="9" t="s">
        <v>1732</v>
      </c>
      <c r="D31" s="1" t="s">
        <v>2086</v>
      </c>
      <c r="E31" s="1" t="s">
        <v>2087</v>
      </c>
      <c r="F31" s="4">
        <v>1510002</v>
      </c>
      <c r="G31" s="4">
        <v>16684.009999999998</v>
      </c>
      <c r="H31" s="4">
        <v>1.89</v>
      </c>
    </row>
    <row r="32" spans="2:8">
      <c r="B32" s="1" t="s">
        <v>2773</v>
      </c>
      <c r="C32" s="9" t="s">
        <v>1732</v>
      </c>
      <c r="D32" s="1" t="s">
        <v>2048</v>
      </c>
      <c r="E32" s="1" t="s">
        <v>2193</v>
      </c>
      <c r="F32" s="4">
        <v>363164</v>
      </c>
      <c r="G32" s="4">
        <v>14638.78</v>
      </c>
      <c r="H32" s="4">
        <v>1.66</v>
      </c>
    </row>
    <row r="33" spans="2:8">
      <c r="B33" s="1" t="s">
        <v>3184</v>
      </c>
      <c r="C33" s="9" t="s">
        <v>1732</v>
      </c>
      <c r="D33" s="1" t="s">
        <v>2040</v>
      </c>
      <c r="E33" s="1" t="s">
        <v>2249</v>
      </c>
      <c r="F33" s="4">
        <v>2511350</v>
      </c>
      <c r="G33" s="4">
        <v>14199.17</v>
      </c>
      <c r="H33" s="4">
        <v>1.61</v>
      </c>
    </row>
    <row r="34" spans="2:8">
      <c r="B34" s="1" t="s">
        <v>3120</v>
      </c>
      <c r="C34" s="9" t="s">
        <v>1732</v>
      </c>
      <c r="D34" s="1" t="s">
        <v>2040</v>
      </c>
      <c r="E34" s="1" t="s">
        <v>2041</v>
      </c>
      <c r="F34" s="4">
        <v>750000</v>
      </c>
      <c r="G34" s="4">
        <v>14111.25</v>
      </c>
      <c r="H34" s="4">
        <v>1.6</v>
      </c>
    </row>
    <row r="35" spans="2:8">
      <c r="B35" s="1" t="s">
        <v>3253</v>
      </c>
      <c r="C35" s="9" t="s">
        <v>1732</v>
      </c>
      <c r="D35" s="1" t="s">
        <v>2024</v>
      </c>
      <c r="E35" s="1" t="s">
        <v>2352</v>
      </c>
      <c r="F35" s="4">
        <v>1456877</v>
      </c>
      <c r="G35" s="4">
        <v>13831.59</v>
      </c>
      <c r="H35" s="4">
        <v>1.57</v>
      </c>
    </row>
    <row r="36" spans="2:8">
      <c r="B36" s="1" t="s">
        <v>3392</v>
      </c>
      <c r="C36" s="9" t="s">
        <v>1732</v>
      </c>
      <c r="D36" s="1" t="s">
        <v>2001</v>
      </c>
      <c r="E36" s="1" t="s">
        <v>1165</v>
      </c>
      <c r="F36" s="4">
        <v>2200000</v>
      </c>
      <c r="G36" s="4">
        <v>12560.9</v>
      </c>
      <c r="H36" s="4">
        <v>1.42</v>
      </c>
    </row>
    <row r="37" spans="2:8">
      <c r="B37" s="1" t="s">
        <v>3136</v>
      </c>
      <c r="C37" s="9" t="s">
        <v>1732</v>
      </c>
      <c r="D37" s="1" t="s">
        <v>2032</v>
      </c>
      <c r="E37" s="1" t="s">
        <v>2094</v>
      </c>
      <c r="F37" s="4">
        <v>978826</v>
      </c>
      <c r="G37" s="4">
        <v>12543.66</v>
      </c>
      <c r="H37" s="4">
        <v>1.42</v>
      </c>
    </row>
    <row r="38" spans="2:8">
      <c r="B38" s="1" t="s">
        <v>3133</v>
      </c>
      <c r="C38" s="9" t="s">
        <v>1732</v>
      </c>
      <c r="D38" s="1" t="s">
        <v>2081</v>
      </c>
      <c r="E38" s="1" t="s">
        <v>2090</v>
      </c>
      <c r="F38" s="4">
        <v>263657</v>
      </c>
      <c r="G38" s="4">
        <v>11632.55</v>
      </c>
      <c r="H38" s="4">
        <v>1.32</v>
      </c>
    </row>
    <row r="39" spans="2:8">
      <c r="B39" s="1" t="s">
        <v>3196</v>
      </c>
      <c r="C39" s="9" t="s">
        <v>1732</v>
      </c>
      <c r="D39" s="1" t="s">
        <v>2040</v>
      </c>
      <c r="E39" s="1" t="s">
        <v>2265</v>
      </c>
      <c r="F39" s="4">
        <v>1100000</v>
      </c>
      <c r="G39" s="4">
        <v>11488.95</v>
      </c>
      <c r="H39" s="4">
        <v>1.3</v>
      </c>
    </row>
    <row r="40" spans="2:8">
      <c r="B40" s="1" t="s">
        <v>3129</v>
      </c>
      <c r="C40" s="9" t="s">
        <v>1732</v>
      </c>
      <c r="D40" s="1" t="s">
        <v>2081</v>
      </c>
      <c r="E40" s="1" t="s">
        <v>2082</v>
      </c>
      <c r="F40" s="4">
        <v>973769</v>
      </c>
      <c r="G40" s="4">
        <v>11196.4</v>
      </c>
      <c r="H40" s="4">
        <v>1.27</v>
      </c>
    </row>
    <row r="41" spans="2:8">
      <c r="B41" s="1" t="s">
        <v>3221</v>
      </c>
      <c r="C41" s="9" t="s">
        <v>1732</v>
      </c>
      <c r="D41" s="1" t="s">
        <v>2106</v>
      </c>
      <c r="E41" s="1" t="s">
        <v>2311</v>
      </c>
      <c r="F41" s="4">
        <v>998350</v>
      </c>
      <c r="G41" s="4">
        <v>10213.620000000001</v>
      </c>
      <c r="H41" s="4">
        <v>1.1599999999999999</v>
      </c>
    </row>
    <row r="42" spans="2:8">
      <c r="B42" s="1" t="s">
        <v>3277</v>
      </c>
      <c r="C42" s="9" t="s">
        <v>1732</v>
      </c>
      <c r="D42" s="1" t="s">
        <v>2032</v>
      </c>
      <c r="E42" s="1" t="s">
        <v>950</v>
      </c>
      <c r="F42" s="4">
        <v>500000</v>
      </c>
      <c r="G42" s="4">
        <v>9817.5</v>
      </c>
      <c r="H42" s="4">
        <v>1.1100000000000001</v>
      </c>
    </row>
    <row r="43" spans="2:8">
      <c r="B43" s="1" t="s">
        <v>2750</v>
      </c>
      <c r="C43" s="9" t="s">
        <v>1732</v>
      </c>
      <c r="D43" s="1" t="s">
        <v>1994</v>
      </c>
      <c r="E43" s="1" t="s">
        <v>1995</v>
      </c>
      <c r="F43" s="4">
        <v>2303000</v>
      </c>
      <c r="G43" s="4">
        <v>9680.66</v>
      </c>
      <c r="H43" s="4">
        <v>1.1000000000000001</v>
      </c>
    </row>
    <row r="44" spans="2:8">
      <c r="B44" s="1" t="s">
        <v>2752</v>
      </c>
      <c r="C44" s="9" t="s">
        <v>1732</v>
      </c>
      <c r="D44" s="1" t="s">
        <v>2009</v>
      </c>
      <c r="E44" s="1" t="s">
        <v>2026</v>
      </c>
      <c r="F44" s="4">
        <v>314205</v>
      </c>
      <c r="G44" s="4">
        <v>9608.39</v>
      </c>
      <c r="H44" s="4">
        <v>1.0900000000000001</v>
      </c>
    </row>
    <row r="45" spans="2:8">
      <c r="B45" s="1" t="s">
        <v>3225</v>
      </c>
      <c r="C45" s="9" t="s">
        <v>1732</v>
      </c>
      <c r="D45" s="1" t="s">
        <v>2024</v>
      </c>
      <c r="E45" s="1" t="s">
        <v>2316</v>
      </c>
      <c r="F45" s="4">
        <v>720646</v>
      </c>
      <c r="G45" s="4">
        <v>9546.4</v>
      </c>
      <c r="H45" s="4">
        <v>1.08</v>
      </c>
    </row>
    <row r="46" spans="2:8">
      <c r="B46" s="1" t="s">
        <v>3144</v>
      </c>
      <c r="C46" s="9" t="s">
        <v>1732</v>
      </c>
      <c r="D46" s="1" t="s">
        <v>2081</v>
      </c>
      <c r="E46" s="1" t="s">
        <v>2105</v>
      </c>
      <c r="F46" s="4">
        <v>94264</v>
      </c>
      <c r="G46" s="4">
        <v>9049.39</v>
      </c>
      <c r="H46" s="4">
        <v>1.02</v>
      </c>
    </row>
    <row r="47" spans="2:8">
      <c r="B47" s="1" t="s">
        <v>3272</v>
      </c>
      <c r="C47" s="9" t="s">
        <v>1732</v>
      </c>
      <c r="D47" s="1" t="s">
        <v>2006</v>
      </c>
      <c r="E47" s="1" t="s">
        <v>2384</v>
      </c>
      <c r="F47" s="4">
        <v>2100000</v>
      </c>
      <c r="G47" s="4">
        <v>8610</v>
      </c>
      <c r="H47" s="4">
        <v>0.98</v>
      </c>
    </row>
    <row r="48" spans="2:8">
      <c r="B48" s="1" t="s">
        <v>3423</v>
      </c>
      <c r="C48" s="9" t="s">
        <v>1732</v>
      </c>
      <c r="D48" s="1" t="s">
        <v>2058</v>
      </c>
      <c r="E48" s="1" t="s">
        <v>1222</v>
      </c>
      <c r="F48" s="4">
        <v>5203000</v>
      </c>
      <c r="G48" s="4">
        <v>8418.4500000000007</v>
      </c>
      <c r="H48" s="4">
        <v>0.95</v>
      </c>
    </row>
    <row r="49" spans="2:8">
      <c r="B49" s="1" t="s">
        <v>3134</v>
      </c>
      <c r="C49" s="9" t="s">
        <v>1732</v>
      </c>
      <c r="D49" s="1" t="s">
        <v>2091</v>
      </c>
      <c r="E49" s="1" t="s">
        <v>2092</v>
      </c>
      <c r="F49" s="4">
        <v>430000</v>
      </c>
      <c r="G49" s="4">
        <v>7984.24</v>
      </c>
      <c r="H49" s="4">
        <v>0.9</v>
      </c>
    </row>
    <row r="50" spans="2:8">
      <c r="B50" s="1" t="s">
        <v>3115</v>
      </c>
      <c r="C50" s="9" t="s">
        <v>1732</v>
      </c>
      <c r="D50" s="1" t="s">
        <v>2009</v>
      </c>
      <c r="E50" s="1" t="s">
        <v>2027</v>
      </c>
      <c r="F50" s="4">
        <v>500000</v>
      </c>
      <c r="G50" s="4">
        <v>7411.5</v>
      </c>
      <c r="H50" s="4">
        <v>0.84</v>
      </c>
    </row>
    <row r="51" spans="2:8">
      <c r="B51" s="1" t="s">
        <v>3183</v>
      </c>
      <c r="C51" s="9" t="s">
        <v>1732</v>
      </c>
      <c r="D51" s="1" t="s">
        <v>2040</v>
      </c>
      <c r="E51" s="1" t="s">
        <v>2248</v>
      </c>
      <c r="F51" s="4">
        <v>56000</v>
      </c>
      <c r="G51" s="4">
        <v>6690.32</v>
      </c>
      <c r="H51" s="4">
        <v>0.76</v>
      </c>
    </row>
    <row r="52" spans="2:8">
      <c r="B52" s="1" t="s">
        <v>3325</v>
      </c>
      <c r="C52" s="9" t="s">
        <v>1732</v>
      </c>
      <c r="D52" s="1" t="s">
        <v>1992</v>
      </c>
      <c r="E52" s="1" t="s">
        <v>1040</v>
      </c>
      <c r="F52" s="4">
        <v>4000000</v>
      </c>
      <c r="G52" s="4">
        <v>6262.4</v>
      </c>
      <c r="H52" s="4">
        <v>0.71</v>
      </c>
    </row>
    <row r="53" spans="2:8">
      <c r="B53" s="1" t="s">
        <v>2775</v>
      </c>
      <c r="C53" s="9" t="s">
        <v>1732</v>
      </c>
      <c r="D53" s="1" t="s">
        <v>1992</v>
      </c>
      <c r="E53" s="1" t="s">
        <v>1996</v>
      </c>
      <c r="F53" s="4">
        <v>290000</v>
      </c>
      <c r="G53" s="4">
        <v>6096.38</v>
      </c>
      <c r="H53" s="4">
        <v>0.69</v>
      </c>
    </row>
    <row r="54" spans="2:8">
      <c r="B54" s="1" t="s">
        <v>3256</v>
      </c>
      <c r="C54" s="9" t="s">
        <v>1732</v>
      </c>
      <c r="D54" s="1" t="s">
        <v>2181</v>
      </c>
      <c r="E54" s="1" t="s">
        <v>2355</v>
      </c>
      <c r="F54" s="4">
        <v>1950000</v>
      </c>
      <c r="G54" s="4">
        <v>6038.18</v>
      </c>
      <c r="H54" s="4">
        <v>0.68</v>
      </c>
    </row>
    <row r="55" spans="2:8">
      <c r="B55" s="1" t="s">
        <v>3161</v>
      </c>
      <c r="C55" s="9" t="s">
        <v>1732</v>
      </c>
      <c r="D55" s="1" t="s">
        <v>2060</v>
      </c>
      <c r="E55" s="1" t="s">
        <v>2131</v>
      </c>
      <c r="F55" s="4">
        <v>181800</v>
      </c>
      <c r="G55" s="4">
        <v>5893.41</v>
      </c>
      <c r="H55" s="4">
        <v>0.67</v>
      </c>
    </row>
    <row r="56" spans="2:8">
      <c r="B56" s="1" t="s">
        <v>3404</v>
      </c>
      <c r="C56" s="9" t="s">
        <v>1732</v>
      </c>
      <c r="D56" s="1" t="s">
        <v>2292</v>
      </c>
      <c r="E56" s="1" t="s">
        <v>1182</v>
      </c>
      <c r="F56" s="4">
        <v>180000</v>
      </c>
      <c r="G56" s="4">
        <v>5793.84</v>
      </c>
      <c r="H56" s="4">
        <v>0.66</v>
      </c>
    </row>
    <row r="57" spans="2:8">
      <c r="B57" s="1" t="s">
        <v>3146</v>
      </c>
      <c r="C57" s="9" t="s">
        <v>1732</v>
      </c>
      <c r="D57" s="1" t="s">
        <v>2108</v>
      </c>
      <c r="E57" s="1" t="s">
        <v>2109</v>
      </c>
      <c r="F57" s="4">
        <v>2378531</v>
      </c>
      <c r="G57" s="4">
        <v>5702.53</v>
      </c>
      <c r="H57" s="4">
        <v>0.65</v>
      </c>
    </row>
    <row r="58" spans="2:8">
      <c r="B58" s="1" t="s">
        <v>3278</v>
      </c>
      <c r="C58" s="9" t="s">
        <v>1732</v>
      </c>
      <c r="D58" s="1" t="s">
        <v>2312</v>
      </c>
      <c r="E58" s="1" t="s">
        <v>4110</v>
      </c>
      <c r="F58" s="4">
        <v>2100000</v>
      </c>
      <c r="G58" s="4">
        <v>5571.3</v>
      </c>
      <c r="H58" s="4">
        <v>0.63</v>
      </c>
    </row>
    <row r="59" spans="2:8">
      <c r="B59" s="1" t="s">
        <v>3384</v>
      </c>
      <c r="C59" s="9" t="s">
        <v>1732</v>
      </c>
      <c r="D59" s="1" t="s">
        <v>2120</v>
      </c>
      <c r="E59" s="1" t="s">
        <v>1157</v>
      </c>
      <c r="F59" s="4">
        <v>888831</v>
      </c>
      <c r="G59" s="4">
        <v>5354.32</v>
      </c>
      <c r="H59" s="4">
        <v>0.61</v>
      </c>
    </row>
    <row r="60" spans="2:8">
      <c r="B60" s="1" t="s">
        <v>3385</v>
      </c>
      <c r="C60" s="9" t="s">
        <v>1732</v>
      </c>
      <c r="D60" s="1" t="s">
        <v>2009</v>
      </c>
      <c r="E60" s="1" t="s">
        <v>1158</v>
      </c>
      <c r="F60" s="4">
        <v>50000</v>
      </c>
      <c r="G60" s="4">
        <v>4257.5</v>
      </c>
      <c r="H60" s="4">
        <v>0.48</v>
      </c>
    </row>
    <row r="61" spans="2:8">
      <c r="B61" s="1" t="s">
        <v>3228</v>
      </c>
      <c r="C61" s="9" t="s">
        <v>1732</v>
      </c>
      <c r="D61" s="1" t="s">
        <v>2024</v>
      </c>
      <c r="E61" s="1" t="s">
        <v>2321</v>
      </c>
      <c r="F61" s="4">
        <v>127832</v>
      </c>
      <c r="G61" s="4">
        <v>3864.36</v>
      </c>
      <c r="H61" s="4">
        <v>0.44</v>
      </c>
    </row>
    <row r="62" spans="2:8">
      <c r="B62" s="1" t="s">
        <v>3164</v>
      </c>
      <c r="C62" s="9" t="s">
        <v>1732</v>
      </c>
      <c r="D62" s="1" t="s">
        <v>2091</v>
      </c>
      <c r="E62" s="1" t="s">
        <v>2135</v>
      </c>
      <c r="F62" s="4">
        <v>2378531</v>
      </c>
      <c r="G62" s="4">
        <v>3770.45</v>
      </c>
      <c r="H62" s="4">
        <v>0.43</v>
      </c>
    </row>
    <row r="63" spans="2:8">
      <c r="B63" s="1" t="s">
        <v>3281</v>
      </c>
      <c r="C63" s="9" t="s">
        <v>1732</v>
      </c>
      <c r="D63" s="1" t="s">
        <v>2032</v>
      </c>
      <c r="E63" s="1" t="s">
        <v>953</v>
      </c>
      <c r="F63" s="4">
        <v>62937</v>
      </c>
      <c r="G63" s="4">
        <v>3465.63</v>
      </c>
      <c r="H63" s="4">
        <v>0.39</v>
      </c>
    </row>
    <row r="64" spans="2:8">
      <c r="B64" s="1" t="s">
        <v>3169</v>
      </c>
      <c r="C64" s="9" t="s">
        <v>1732</v>
      </c>
      <c r="D64" s="1" t="s">
        <v>2108</v>
      </c>
      <c r="E64" s="1" t="s">
        <v>2147</v>
      </c>
      <c r="F64" s="4">
        <v>2378531</v>
      </c>
      <c r="G64" s="4">
        <v>1885.46</v>
      </c>
      <c r="H64" s="4">
        <v>0.21</v>
      </c>
    </row>
    <row r="65" spans="2:8">
      <c r="B65" s="1" t="s">
        <v>3273</v>
      </c>
      <c r="C65" s="9" t="s">
        <v>1732</v>
      </c>
      <c r="D65" s="1" t="s">
        <v>2032</v>
      </c>
      <c r="E65" s="1" t="s">
        <v>2385</v>
      </c>
      <c r="F65" s="4">
        <v>27375</v>
      </c>
      <c r="G65" s="4">
        <v>1844.53</v>
      </c>
      <c r="H65" s="4">
        <v>0.21</v>
      </c>
    </row>
    <row r="66" spans="2:8">
      <c r="B66" s="1" t="s">
        <v>3506</v>
      </c>
      <c r="C66" s="9" t="s">
        <v>1732</v>
      </c>
      <c r="D66" s="1" t="s">
        <v>2020</v>
      </c>
      <c r="E66" s="1" t="s">
        <v>1467</v>
      </c>
      <c r="F66" s="4">
        <v>103571</v>
      </c>
      <c r="G66" s="4">
        <v>1622.6</v>
      </c>
      <c r="H66" s="4">
        <v>0.18</v>
      </c>
    </row>
    <row r="67" spans="2:8">
      <c r="B67" s="1" t="s">
        <v>3386</v>
      </c>
      <c r="C67" s="9" t="s">
        <v>1732</v>
      </c>
      <c r="D67" s="1" t="s">
        <v>2058</v>
      </c>
      <c r="E67" s="1" t="s">
        <v>1159</v>
      </c>
      <c r="F67" s="4">
        <v>230300</v>
      </c>
      <c r="G67" s="4">
        <v>499.47</v>
      </c>
      <c r="H67" s="4">
        <v>0.06</v>
      </c>
    </row>
    <row r="68" spans="2:8" ht="13">
      <c r="B68" s="2" t="s">
        <v>1744</v>
      </c>
      <c r="C68" s="12"/>
      <c r="D68" s="2"/>
      <c r="E68" s="2"/>
      <c r="F68" s="14"/>
      <c r="G68" s="14">
        <f>SUM(G12:G67)</f>
        <v>830174.53000000014</v>
      </c>
      <c r="H68" s="14">
        <f>SUM(H12:H67)</f>
        <v>94.05</v>
      </c>
    </row>
    <row r="69" spans="2:8" ht="13">
      <c r="B69" s="2" t="s">
        <v>1736</v>
      </c>
      <c r="C69" s="12"/>
      <c r="D69" s="2"/>
      <c r="E69" s="2"/>
      <c r="F69" s="14"/>
      <c r="G69" s="14">
        <v>27195.200000000001</v>
      </c>
      <c r="H69" s="14">
        <v>3.08</v>
      </c>
    </row>
    <row r="70" spans="2:8" ht="13">
      <c r="B70" s="2" t="s">
        <v>1737</v>
      </c>
      <c r="C70" s="12"/>
      <c r="D70" s="2"/>
      <c r="E70" s="2"/>
      <c r="F70" s="14"/>
      <c r="G70" s="14">
        <v>857369.73</v>
      </c>
      <c r="H70" s="14">
        <v>97.13</v>
      </c>
    </row>
    <row r="71" spans="2:8" ht="13">
      <c r="B71" s="2" t="s">
        <v>1971</v>
      </c>
      <c r="C71" s="12"/>
      <c r="D71" s="2"/>
      <c r="E71" s="2"/>
      <c r="F71" s="14"/>
      <c r="G71" s="14">
        <v>25512.082617189921</v>
      </c>
      <c r="H71" s="14">
        <v>2.8700000000000045</v>
      </c>
    </row>
    <row r="72" spans="2:8" ht="13">
      <c r="B72" s="2" t="s">
        <v>1746</v>
      </c>
      <c r="C72" s="12"/>
      <c r="D72" s="2"/>
      <c r="E72" s="2"/>
      <c r="F72" s="14"/>
      <c r="G72" s="14">
        <v>882881.81261718995</v>
      </c>
      <c r="H72" s="14">
        <v>100</v>
      </c>
    </row>
    <row r="73" spans="2:8">
      <c r="B73" s="1" t="s">
        <v>1747</v>
      </c>
    </row>
    <row r="74" spans="2:8" ht="13">
      <c r="B74" s="2" t="s">
        <v>1748</v>
      </c>
    </row>
    <row r="75" spans="2:8" ht="13">
      <c r="B75" s="2" t="s">
        <v>1749</v>
      </c>
      <c r="C75" s="9" t="s">
        <v>1750</v>
      </c>
    </row>
    <row r="76" spans="2:8" ht="13">
      <c r="B76" s="2" t="s">
        <v>1753</v>
      </c>
      <c r="C76" s="9" t="s">
        <v>1752</v>
      </c>
    </row>
    <row r="77" spans="2:8" ht="13">
      <c r="B77" s="2" t="s">
        <v>1754</v>
      </c>
      <c r="C77" s="9" t="s">
        <v>1752</v>
      </c>
    </row>
    <row r="78" spans="2:8" ht="13">
      <c r="B78" s="2" t="s">
        <v>1755</v>
      </c>
      <c r="C78" s="9" t="s">
        <v>1756</v>
      </c>
    </row>
    <row r="79" spans="2:8" ht="13">
      <c r="B79" s="2" t="s">
        <v>1468</v>
      </c>
      <c r="C79" s="12"/>
    </row>
    <row r="80" spans="2:8" ht="13">
      <c r="B80" s="2" t="s">
        <v>1469</v>
      </c>
      <c r="C80" s="12"/>
    </row>
    <row r="81" spans="2:3" ht="13">
      <c r="B81" s="2" t="s">
        <v>1470</v>
      </c>
      <c r="C81" s="12"/>
    </row>
    <row r="82" spans="2:3" ht="13">
      <c r="B82" s="2" t="s">
        <v>1471</v>
      </c>
      <c r="C82" s="12"/>
    </row>
    <row r="83" spans="2:3" ht="13">
      <c r="B83" s="2" t="s">
        <v>1472</v>
      </c>
      <c r="C83" s="12"/>
    </row>
    <row r="84" spans="2:3" ht="13">
      <c r="B84" s="2" t="s">
        <v>1473</v>
      </c>
      <c r="C84" s="12"/>
    </row>
    <row r="85" spans="2:3" ht="13">
      <c r="B85" s="2" t="s">
        <v>1474</v>
      </c>
      <c r="C85" s="12"/>
    </row>
    <row r="86" spans="2:3" ht="13">
      <c r="B86" s="2" t="s">
        <v>1475</v>
      </c>
      <c r="C86" s="12"/>
    </row>
    <row r="87" spans="2:3" ht="13">
      <c r="B87" s="2" t="s">
        <v>2376</v>
      </c>
      <c r="C87" s="12"/>
    </row>
    <row r="88" spans="2:3">
      <c r="B88" s="1" t="s">
        <v>1766</v>
      </c>
    </row>
    <row r="89" spans="2:3">
      <c r="B89" s="1" t="s">
        <v>1974</v>
      </c>
    </row>
    <row r="92" spans="2:3" ht="14.5">
      <c r="B92" s="43" t="s">
        <v>4109</v>
      </c>
      <c r="C92" s="45"/>
    </row>
    <row r="93" spans="2:3" ht="14.5">
      <c r="B93" s="43" t="s">
        <v>4108</v>
      </c>
      <c r="C93" s="46" t="s">
        <v>1975</v>
      </c>
    </row>
    <row r="94" spans="2:3" ht="14.5">
      <c r="B94" s="16" t="s">
        <v>1976</v>
      </c>
      <c r="C94" s="17" t="s">
        <v>2586</v>
      </c>
    </row>
    <row r="95" spans="2:3" ht="14.5">
      <c r="B95" s="16" t="s">
        <v>1977</v>
      </c>
      <c r="C95" s="17" t="s">
        <v>2586</v>
      </c>
    </row>
    <row r="96" spans="2:3" ht="14.5">
      <c r="B96" s="16" t="s">
        <v>1978</v>
      </c>
      <c r="C96" s="17" t="s">
        <v>2586</v>
      </c>
    </row>
    <row r="97" spans="2:7" ht="14.5">
      <c r="B97" s="16" t="s">
        <v>1979</v>
      </c>
      <c r="C97" s="17" t="s">
        <v>2586</v>
      </c>
    </row>
    <row r="98" spans="2:7" ht="14.5">
      <c r="B98" s="16" t="s">
        <v>1980</v>
      </c>
      <c r="C98" s="17" t="s">
        <v>2586</v>
      </c>
    </row>
    <row r="99" spans="2:7" ht="14.5">
      <c r="B99" s="16" t="s">
        <v>1981</v>
      </c>
      <c r="C99" s="17" t="s">
        <v>2586</v>
      </c>
    </row>
    <row r="100" spans="2:7" ht="14.5">
      <c r="B100" s="43" t="s">
        <v>1982</v>
      </c>
      <c r="C100" s="45" t="s">
        <v>2586</v>
      </c>
    </row>
    <row r="102" spans="2:7" ht="14.5">
      <c r="B102" s="16" t="s">
        <v>1775</v>
      </c>
      <c r="C102" s="17"/>
      <c r="D102" s="16"/>
    </row>
    <row r="103" spans="2:7" ht="29">
      <c r="B103" s="19" t="s">
        <v>1776</v>
      </c>
      <c r="C103" s="18" t="s">
        <v>1777</v>
      </c>
      <c r="D103" s="19" t="s">
        <v>1778</v>
      </c>
    </row>
    <row r="104" spans="2:7" ht="14.5">
      <c r="B104" s="16" t="s">
        <v>1752</v>
      </c>
      <c r="C104" s="17" t="s">
        <v>1752</v>
      </c>
      <c r="D104" s="16" t="s">
        <v>1752</v>
      </c>
    </row>
    <row r="106" spans="2:7" ht="13">
      <c r="B106" s="20" t="s">
        <v>1779</v>
      </c>
      <c r="C106" s="21">
        <v>45961</v>
      </c>
      <c r="D106" s="22"/>
      <c r="E106" s="23"/>
      <c r="F106" s="24"/>
    </row>
    <row r="107" spans="2:7" ht="13">
      <c r="B107" s="20" t="s">
        <v>1780</v>
      </c>
      <c r="C107" s="25" t="s">
        <v>1781</v>
      </c>
      <c r="D107" s="20" t="s">
        <v>1782</v>
      </c>
      <c r="E107" s="26" t="s">
        <v>1783</v>
      </c>
      <c r="F107" s="27" t="s">
        <v>1784</v>
      </c>
      <c r="G107" s="14"/>
    </row>
    <row r="108" spans="2:7">
      <c r="B108" s="28" t="s">
        <v>1752</v>
      </c>
      <c r="C108" s="29" t="s">
        <v>1752</v>
      </c>
      <c r="D108" s="28" t="s">
        <v>1752</v>
      </c>
      <c r="E108" s="30" t="s">
        <v>1752</v>
      </c>
      <c r="F108" s="31" t="s">
        <v>1752</v>
      </c>
    </row>
    <row r="111" spans="2:7" ht="13">
      <c r="B111" s="2" t="s">
        <v>1785</v>
      </c>
    </row>
    <row r="112" spans="2:7" ht="13">
      <c r="B112" s="2"/>
    </row>
    <row r="113" spans="2:6" ht="13">
      <c r="B113" s="2" t="s">
        <v>1786</v>
      </c>
    </row>
    <row r="114" spans="2:6" ht="13">
      <c r="B114" s="20" t="s">
        <v>1787</v>
      </c>
      <c r="C114" s="25" t="s">
        <v>1788</v>
      </c>
      <c r="D114" s="2"/>
    </row>
    <row r="115" spans="2:6">
      <c r="B115" s="22" t="s">
        <v>1752</v>
      </c>
      <c r="C115" s="32" t="s">
        <v>1752</v>
      </c>
    </row>
    <row r="117" spans="2:6" ht="13">
      <c r="B117" s="20" t="s">
        <v>1789</v>
      </c>
      <c r="C117" s="25" t="s">
        <v>1788</v>
      </c>
    </row>
    <row r="118" spans="2:6">
      <c r="B118" s="22" t="s">
        <v>1752</v>
      </c>
      <c r="C118" s="32" t="s">
        <v>1752</v>
      </c>
    </row>
    <row r="120" spans="2:6" ht="13">
      <c r="B120" s="20" t="s">
        <v>1752</v>
      </c>
      <c r="C120" s="25" t="s">
        <v>1752</v>
      </c>
    </row>
    <row r="121" spans="2:6">
      <c r="B121" s="22" t="s">
        <v>1752</v>
      </c>
      <c r="C121" s="32" t="s">
        <v>1752</v>
      </c>
    </row>
    <row r="123" spans="2:6" ht="13">
      <c r="B123" s="26" t="s">
        <v>1790</v>
      </c>
      <c r="C123" s="25" t="s">
        <v>1791</v>
      </c>
    </row>
    <row r="124" spans="2:6">
      <c r="B124" s="23" t="s">
        <v>1752</v>
      </c>
      <c r="C124" s="32" t="s">
        <v>1752</v>
      </c>
    </row>
    <row r="126" spans="2:6" ht="13">
      <c r="B126" s="20" t="s">
        <v>1792</v>
      </c>
      <c r="C126" s="25" t="s">
        <v>1752</v>
      </c>
    </row>
    <row r="128" spans="2:6" ht="13">
      <c r="B128" s="20" t="s">
        <v>1793</v>
      </c>
      <c r="C128" s="21">
        <v>45961</v>
      </c>
      <c r="D128" s="22"/>
      <c r="E128" s="23"/>
      <c r="F128" s="24"/>
    </row>
    <row r="129" spans="2:7" ht="13">
      <c r="B129" s="20" t="s">
        <v>1780</v>
      </c>
      <c r="C129" s="25" t="s">
        <v>1781</v>
      </c>
      <c r="D129" s="20" t="s">
        <v>1782</v>
      </c>
      <c r="E129" s="26" t="s">
        <v>1783</v>
      </c>
      <c r="F129" s="27" t="s">
        <v>1784</v>
      </c>
      <c r="G129" s="14"/>
    </row>
    <row r="130" spans="2:7">
      <c r="B130" s="28" t="s">
        <v>1752</v>
      </c>
      <c r="C130" s="29" t="s">
        <v>1752</v>
      </c>
      <c r="D130" s="28" t="s">
        <v>1752</v>
      </c>
      <c r="E130" s="30" t="s">
        <v>1752</v>
      </c>
      <c r="F130" s="31" t="s">
        <v>1752</v>
      </c>
    </row>
    <row r="131" spans="2:7" ht="13">
      <c r="B131" s="2" t="s">
        <v>1785</v>
      </c>
    </row>
    <row r="132" spans="2:7" ht="13">
      <c r="B132" s="2"/>
    </row>
    <row r="133" spans="2:7" ht="13">
      <c r="B133" s="2" t="s">
        <v>1786</v>
      </c>
    </row>
    <row r="134" spans="2:7" ht="13">
      <c r="B134" s="20" t="s">
        <v>1787</v>
      </c>
      <c r="C134" s="25" t="s">
        <v>1788</v>
      </c>
      <c r="D134" s="2"/>
    </row>
    <row r="135" spans="2:7">
      <c r="B135" s="22" t="s">
        <v>1752</v>
      </c>
      <c r="C135" s="32" t="s">
        <v>1752</v>
      </c>
    </row>
    <row r="137" spans="2:7" ht="13">
      <c r="B137" s="20" t="s">
        <v>1789</v>
      </c>
      <c r="C137" s="25" t="s">
        <v>1788</v>
      </c>
    </row>
    <row r="138" spans="2:7">
      <c r="B138" s="22" t="s">
        <v>1752</v>
      </c>
      <c r="C138" s="32" t="s">
        <v>1752</v>
      </c>
    </row>
    <row r="140" spans="2:7" ht="13">
      <c r="B140" s="20" t="s">
        <v>1752</v>
      </c>
      <c r="C140" s="25" t="s">
        <v>1752</v>
      </c>
    </row>
    <row r="141" spans="2:7">
      <c r="B141" s="22" t="s">
        <v>1752</v>
      </c>
      <c r="C141" s="32" t="s">
        <v>1752</v>
      </c>
    </row>
    <row r="143" spans="2:7" ht="13">
      <c r="B143" s="26" t="s">
        <v>1790</v>
      </c>
      <c r="C143" s="25" t="s">
        <v>1791</v>
      </c>
    </row>
    <row r="144" spans="2:7">
      <c r="B144" s="23" t="s">
        <v>1752</v>
      </c>
      <c r="C144" s="32" t="s">
        <v>1752</v>
      </c>
    </row>
    <row r="146" spans="2:80" ht="13">
      <c r="B146" s="20" t="s">
        <v>1792</v>
      </c>
      <c r="C146" s="25" t="s">
        <v>1752</v>
      </c>
    </row>
    <row r="149" spans="2:80" ht="13">
      <c r="B149" s="2" t="s">
        <v>1794</v>
      </c>
    </row>
    <row r="151" spans="2:80" ht="13">
      <c r="B151" s="20" t="s">
        <v>1780</v>
      </c>
      <c r="C151" s="25" t="s">
        <v>1795</v>
      </c>
      <c r="D151" s="20" t="s">
        <v>1796</v>
      </c>
      <c r="E151" s="20" t="s">
        <v>1797</v>
      </c>
      <c r="F151" s="14"/>
    </row>
    <row r="152" spans="2:80">
      <c r="B152" s="22" t="s">
        <v>1752</v>
      </c>
      <c r="C152" s="32" t="s">
        <v>1752</v>
      </c>
      <c r="D152" s="22" t="s">
        <v>1752</v>
      </c>
      <c r="E152" s="22" t="s">
        <v>1752</v>
      </c>
    </row>
    <row r="155" spans="2:80" ht="13">
      <c r="B155" s="2" t="s">
        <v>1798</v>
      </c>
      <c r="C155" s="12" t="s">
        <v>1752</v>
      </c>
      <c r="D155" s="2"/>
      <c r="E155" s="2"/>
      <c r="F155" s="14"/>
      <c r="G155" s="14"/>
      <c r="H155" s="14"/>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row>
    <row r="157" spans="2:80" ht="13">
      <c r="B157" s="2" t="s">
        <v>1799</v>
      </c>
    </row>
    <row r="159" spans="2:80" ht="13">
      <c r="B159" s="20" t="s">
        <v>1800</v>
      </c>
      <c r="C159" s="25" t="s">
        <v>1788</v>
      </c>
      <c r="D159" s="2"/>
    </row>
    <row r="160" spans="2:80">
      <c r="B160" s="22" t="s">
        <v>1752</v>
      </c>
      <c r="C160" s="32" t="s">
        <v>1752</v>
      </c>
    </row>
    <row r="163" spans="2:80" ht="13">
      <c r="B163" s="20" t="s">
        <v>1801</v>
      </c>
      <c r="C163" s="25" t="s">
        <v>1802</v>
      </c>
      <c r="D163" s="2"/>
    </row>
    <row r="164" spans="2:80">
      <c r="B164" s="22" t="s">
        <v>1752</v>
      </c>
      <c r="C164" s="32" t="s">
        <v>1752</v>
      </c>
    </row>
    <row r="167" spans="2:80" ht="13">
      <c r="B167" s="2" t="s">
        <v>1803</v>
      </c>
    </row>
    <row r="170" spans="2:80" ht="13">
      <c r="B170" s="2" t="s">
        <v>1804</v>
      </c>
    </row>
    <row r="172" spans="2:80" ht="13">
      <c r="B172" s="20" t="s">
        <v>1780</v>
      </c>
      <c r="C172" s="25" t="s">
        <v>1805</v>
      </c>
      <c r="D172" s="20" t="s">
        <v>1795</v>
      </c>
      <c r="E172" s="20" t="s">
        <v>1796</v>
      </c>
      <c r="F172" s="27" t="s">
        <v>1797</v>
      </c>
      <c r="G172" s="14"/>
    </row>
    <row r="173" spans="2:80">
      <c r="B173" s="22" t="s">
        <v>1752</v>
      </c>
      <c r="C173" s="32" t="s">
        <v>1752</v>
      </c>
      <c r="D173" s="22" t="s">
        <v>1752</v>
      </c>
      <c r="E173" s="22" t="s">
        <v>1752</v>
      </c>
      <c r="F173" s="33" t="s">
        <v>1752</v>
      </c>
    </row>
    <row r="176" spans="2:80" ht="13">
      <c r="B176" s="2" t="s">
        <v>1798</v>
      </c>
      <c r="C176" s="12" t="s">
        <v>1752</v>
      </c>
      <c r="D176" s="2"/>
      <c r="E176" s="2"/>
      <c r="F176" s="14"/>
      <c r="G176" s="14"/>
      <c r="H176" s="14"/>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row>
    <row r="178" spans="2:7" ht="13">
      <c r="B178" s="2" t="s">
        <v>1799</v>
      </c>
    </row>
    <row r="180" spans="2:7" ht="13">
      <c r="B180" s="20" t="s">
        <v>1800</v>
      </c>
      <c r="C180" s="25" t="s">
        <v>1788</v>
      </c>
      <c r="D180" s="2"/>
    </row>
    <row r="181" spans="2:7">
      <c r="B181" s="22" t="s">
        <v>1752</v>
      </c>
      <c r="C181" s="32" t="s">
        <v>1752</v>
      </c>
    </row>
    <row r="184" spans="2:7" ht="13">
      <c r="B184" s="20" t="s">
        <v>1801</v>
      </c>
      <c r="C184" s="25" t="s">
        <v>1802</v>
      </c>
      <c r="D184" s="2"/>
    </row>
    <row r="185" spans="2:7">
      <c r="B185" s="22" t="s">
        <v>1752</v>
      </c>
      <c r="C185" s="32" t="s">
        <v>1752</v>
      </c>
    </row>
    <row r="188" spans="2:7" ht="13">
      <c r="B188" s="2" t="s">
        <v>1803</v>
      </c>
    </row>
    <row r="191" spans="2:7" ht="13">
      <c r="B191" s="2" t="s">
        <v>1806</v>
      </c>
    </row>
    <row r="192" spans="2:7" ht="13">
      <c r="B192" s="20" t="s">
        <v>1780</v>
      </c>
      <c r="C192" s="25" t="s">
        <v>1807</v>
      </c>
      <c r="D192" s="20" t="s">
        <v>1808</v>
      </c>
      <c r="E192" s="20" t="s">
        <v>1809</v>
      </c>
      <c r="F192" s="27" t="s">
        <v>1810</v>
      </c>
      <c r="G192" s="14"/>
    </row>
    <row r="193" spans="2:6">
      <c r="B193" s="22" t="s">
        <v>1752</v>
      </c>
      <c r="C193" s="32" t="s">
        <v>1752</v>
      </c>
      <c r="D193" s="22" t="s">
        <v>1752</v>
      </c>
      <c r="E193" s="22" t="s">
        <v>1752</v>
      </c>
      <c r="F193" s="33" t="s">
        <v>1752</v>
      </c>
    </row>
    <row r="194" spans="2:6">
      <c r="B194" s="1" t="s">
        <v>1811</v>
      </c>
    </row>
  </sheetData>
  <mergeCells count="3">
    <mergeCell ref="B1:E1"/>
    <mergeCell ref="C3:C7"/>
    <mergeCell ref="D3:D7"/>
  </mergeCells>
  <phoneticPr fontId="0" type="noConversion"/>
  <hyperlinks>
    <hyperlink ref="A1" location="Index!A1" display="Index" xr:uid="{7A82980E-D5AE-4420-9642-742778EA10FB}"/>
  </hyperlinks>
  <pageMargins left="0.7" right="0.7" top="0.75" bottom="0.75" header="0.3" footer="0.3"/>
  <headerFooter alignWithMargins="0"/>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0F3C8-9B11-4C02-8E5D-4F0274E5391D}">
  <sheetPr codeName="Sheet36"/>
  <dimension ref="A1:CB208"/>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bestFit="1" customWidth="1"/>
    <col min="6" max="6" width="29" style="4" bestFit="1" customWidth="1"/>
    <col min="7" max="7" width="18.1796875" style="4" bestFit="1" customWidth="1"/>
    <col min="8" max="8" width="9.1796875" style="4" bestFit="1"/>
    <col min="9" max="16384" width="9.1796875" style="1"/>
  </cols>
  <sheetData>
    <row r="1" spans="1:9" ht="13">
      <c r="A1" s="3" t="s">
        <v>1578</v>
      </c>
      <c r="B1" s="226" t="s">
        <v>1653</v>
      </c>
      <c r="C1" s="226"/>
      <c r="D1" s="226"/>
      <c r="E1" s="226"/>
    </row>
    <row r="3" spans="1:9" ht="14.5">
      <c r="B3" s="5" t="s">
        <v>1476</v>
      </c>
      <c r="C3" s="227"/>
      <c r="D3" s="228"/>
      <c r="E3" s="6"/>
    </row>
    <row r="4" spans="1:9" ht="14.5">
      <c r="B4" s="7" t="s">
        <v>1477</v>
      </c>
      <c r="C4" s="227"/>
      <c r="D4" s="228"/>
      <c r="E4" s="6"/>
    </row>
    <row r="5" spans="1:9" ht="14.5">
      <c r="B5" s="7" t="s">
        <v>1720</v>
      </c>
      <c r="C5" s="227"/>
      <c r="D5" s="228"/>
      <c r="E5" s="6"/>
    </row>
    <row r="6" spans="1:9" ht="14.5">
      <c r="B6" s="35" t="s">
        <v>1721</v>
      </c>
      <c r="C6" s="227"/>
      <c r="D6" s="228"/>
      <c r="E6" s="6"/>
    </row>
    <row r="7" spans="1:9" ht="29">
      <c r="B7" s="7" t="s">
        <v>1478</v>
      </c>
      <c r="C7" s="227"/>
      <c r="D7" s="228"/>
      <c r="E7" s="6"/>
    </row>
    <row r="8" spans="1:9" ht="29">
      <c r="B8" s="7" t="s">
        <v>1723</v>
      </c>
      <c r="C8" s="8" t="s">
        <v>1724</v>
      </c>
      <c r="D8" s="8" t="s">
        <v>1725</v>
      </c>
      <c r="E8" s="6"/>
    </row>
    <row r="10" spans="1:9">
      <c r="B10" s="1" t="s">
        <v>1738</v>
      </c>
    </row>
    <row r="12" spans="1:9" ht="13">
      <c r="B12" s="10" t="s">
        <v>1726</v>
      </c>
      <c r="C12" s="11" t="s">
        <v>1727</v>
      </c>
      <c r="D12" s="10" t="s">
        <v>1728</v>
      </c>
      <c r="E12" s="10" t="s">
        <v>1729</v>
      </c>
      <c r="F12" s="13" t="s">
        <v>1739</v>
      </c>
      <c r="G12" s="13" t="s">
        <v>1740</v>
      </c>
      <c r="H12" s="13" t="s">
        <v>1741</v>
      </c>
      <c r="I12" s="2" t="s">
        <v>1742</v>
      </c>
    </row>
    <row r="13" spans="1:9" ht="13">
      <c r="B13" s="2" t="s">
        <v>1743</v>
      </c>
    </row>
    <row r="14" spans="1:9" ht="13">
      <c r="B14" s="2" t="s">
        <v>1731</v>
      </c>
    </row>
    <row r="15" spans="1:9">
      <c r="B15" s="1" t="s">
        <v>2773</v>
      </c>
      <c r="C15" s="9" t="s">
        <v>1732</v>
      </c>
      <c r="D15" s="1" t="s">
        <v>2048</v>
      </c>
      <c r="E15" s="1" t="s">
        <v>2193</v>
      </c>
      <c r="F15" s="4">
        <v>349889</v>
      </c>
      <c r="G15" s="4">
        <v>14103.68</v>
      </c>
      <c r="H15" s="4">
        <v>6.6</v>
      </c>
    </row>
    <row r="16" spans="1:9">
      <c r="B16" s="1" t="s">
        <v>3110</v>
      </c>
      <c r="C16" s="9" t="s">
        <v>1732</v>
      </c>
      <c r="D16" s="1" t="s">
        <v>2017</v>
      </c>
      <c r="E16" s="1" t="s">
        <v>2018</v>
      </c>
      <c r="F16" s="4">
        <v>2325000</v>
      </c>
      <c r="G16" s="4">
        <v>7834.09</v>
      </c>
      <c r="H16" s="4">
        <v>3.67</v>
      </c>
    </row>
    <row r="17" spans="2:8">
      <c r="B17" s="1" t="s">
        <v>3196</v>
      </c>
      <c r="C17" s="9" t="s">
        <v>1732</v>
      </c>
      <c r="D17" s="1" t="s">
        <v>2040</v>
      </c>
      <c r="E17" s="1" t="s">
        <v>2265</v>
      </c>
      <c r="F17" s="4">
        <v>696000</v>
      </c>
      <c r="G17" s="4">
        <v>7269.37</v>
      </c>
      <c r="H17" s="4">
        <v>3.4</v>
      </c>
    </row>
    <row r="18" spans="2:8">
      <c r="B18" s="1" t="s">
        <v>2774</v>
      </c>
      <c r="C18" s="9" t="s">
        <v>1732</v>
      </c>
      <c r="D18" s="1" t="s">
        <v>2111</v>
      </c>
      <c r="E18" s="1" t="s">
        <v>2196</v>
      </c>
      <c r="F18" s="4">
        <v>460000</v>
      </c>
      <c r="G18" s="4">
        <v>6676.9</v>
      </c>
      <c r="H18" s="4">
        <v>3.13</v>
      </c>
    </row>
    <row r="19" spans="2:8">
      <c r="B19" s="1" t="s">
        <v>3219</v>
      </c>
      <c r="C19" s="9" t="s">
        <v>1732</v>
      </c>
      <c r="D19" s="1" t="s">
        <v>2052</v>
      </c>
      <c r="E19" s="1" t="s">
        <v>2309</v>
      </c>
      <c r="F19" s="4">
        <v>136168</v>
      </c>
      <c r="G19" s="4">
        <v>5915.27</v>
      </c>
      <c r="H19" s="4">
        <v>2.77</v>
      </c>
    </row>
    <row r="20" spans="2:8">
      <c r="B20" s="1" t="s">
        <v>3183</v>
      </c>
      <c r="C20" s="9" t="s">
        <v>1732</v>
      </c>
      <c r="D20" s="1" t="s">
        <v>2040</v>
      </c>
      <c r="E20" s="1" t="s">
        <v>2248</v>
      </c>
      <c r="F20" s="4">
        <v>47300</v>
      </c>
      <c r="G20" s="4">
        <v>5650.93</v>
      </c>
      <c r="H20" s="4">
        <v>2.65</v>
      </c>
    </row>
    <row r="21" spans="2:8">
      <c r="B21" s="1" t="s">
        <v>3194</v>
      </c>
      <c r="C21" s="9" t="s">
        <v>1732</v>
      </c>
      <c r="D21" s="1" t="s">
        <v>2017</v>
      </c>
      <c r="E21" s="1" t="s">
        <v>2261</v>
      </c>
      <c r="F21" s="4">
        <v>522143</v>
      </c>
      <c r="G21" s="4">
        <v>5149.37</v>
      </c>
      <c r="H21" s="4">
        <v>2.41</v>
      </c>
    </row>
    <row r="22" spans="2:8">
      <c r="B22" s="1" t="s">
        <v>3317</v>
      </c>
      <c r="C22" s="9" t="s">
        <v>1732</v>
      </c>
      <c r="D22" s="1" t="s">
        <v>2098</v>
      </c>
      <c r="E22" s="1" t="s">
        <v>1018</v>
      </c>
      <c r="F22" s="4">
        <v>640000</v>
      </c>
      <c r="G22" s="4">
        <v>4840</v>
      </c>
      <c r="H22" s="4">
        <v>2.27</v>
      </c>
    </row>
    <row r="23" spans="2:8">
      <c r="B23" s="1" t="s">
        <v>3190</v>
      </c>
      <c r="C23" s="9" t="s">
        <v>1732</v>
      </c>
      <c r="D23" s="1" t="s">
        <v>2017</v>
      </c>
      <c r="E23" s="1" t="s">
        <v>2257</v>
      </c>
      <c r="F23" s="4">
        <v>3000000</v>
      </c>
      <c r="G23" s="4">
        <v>4735.5</v>
      </c>
      <c r="H23" s="4">
        <v>2.2200000000000002</v>
      </c>
    </row>
    <row r="24" spans="2:8">
      <c r="B24" s="1" t="s">
        <v>3507</v>
      </c>
      <c r="C24" s="9" t="s">
        <v>1732</v>
      </c>
      <c r="D24" s="1" t="s">
        <v>2040</v>
      </c>
      <c r="E24" s="1" t="s">
        <v>1479</v>
      </c>
      <c r="F24" s="4">
        <v>1093548</v>
      </c>
      <c r="G24" s="4">
        <v>4534.3999999999996</v>
      </c>
      <c r="H24" s="4">
        <v>2.12</v>
      </c>
    </row>
    <row r="25" spans="2:8">
      <c r="B25" s="1" t="s">
        <v>3493</v>
      </c>
      <c r="C25" s="9" t="s">
        <v>1732</v>
      </c>
      <c r="D25" s="1" t="s">
        <v>2048</v>
      </c>
      <c r="E25" s="1" t="s">
        <v>1440</v>
      </c>
      <c r="F25" s="4">
        <v>377647</v>
      </c>
      <c r="G25" s="4">
        <v>4405.63</v>
      </c>
      <c r="H25" s="4">
        <v>2.06</v>
      </c>
    </row>
    <row r="26" spans="2:8">
      <c r="B26" s="1" t="s">
        <v>3184</v>
      </c>
      <c r="C26" s="9" t="s">
        <v>1732</v>
      </c>
      <c r="D26" s="1" t="s">
        <v>2040</v>
      </c>
      <c r="E26" s="1" t="s">
        <v>2249</v>
      </c>
      <c r="F26" s="4">
        <v>750000</v>
      </c>
      <c r="G26" s="4">
        <v>4240.5</v>
      </c>
      <c r="H26" s="4">
        <v>1.99</v>
      </c>
    </row>
    <row r="27" spans="2:8">
      <c r="B27" s="1" t="s">
        <v>3232</v>
      </c>
      <c r="C27" s="9" t="s">
        <v>1732</v>
      </c>
      <c r="D27" s="1" t="s">
        <v>2017</v>
      </c>
      <c r="E27" s="1" t="s">
        <v>2327</v>
      </c>
      <c r="F27" s="4">
        <v>320000</v>
      </c>
      <c r="G27" s="4">
        <v>4212.8</v>
      </c>
      <c r="H27" s="4">
        <v>1.97</v>
      </c>
    </row>
    <row r="28" spans="2:8">
      <c r="B28" s="1" t="s">
        <v>3226</v>
      </c>
      <c r="C28" s="9" t="s">
        <v>1732</v>
      </c>
      <c r="D28" s="1" t="s">
        <v>2292</v>
      </c>
      <c r="E28" s="1" t="s">
        <v>2317</v>
      </c>
      <c r="F28" s="4">
        <v>1575000</v>
      </c>
      <c r="G28" s="4">
        <v>4181.47</v>
      </c>
      <c r="H28" s="4">
        <v>1.96</v>
      </c>
    </row>
    <row r="29" spans="2:8">
      <c r="B29" s="1" t="s">
        <v>3113</v>
      </c>
      <c r="C29" s="9" t="s">
        <v>1732</v>
      </c>
      <c r="D29" s="1" t="s">
        <v>2017</v>
      </c>
      <c r="E29" s="1" t="s">
        <v>2023</v>
      </c>
      <c r="F29" s="4">
        <v>1293333</v>
      </c>
      <c r="G29" s="4">
        <v>3726.74</v>
      </c>
      <c r="H29" s="4">
        <v>1.74</v>
      </c>
    </row>
    <row r="30" spans="2:8">
      <c r="B30" s="1" t="s">
        <v>3394</v>
      </c>
      <c r="C30" s="9" t="s">
        <v>1732</v>
      </c>
      <c r="D30" s="1" t="s">
        <v>2024</v>
      </c>
      <c r="E30" s="1" t="s">
        <v>1169</v>
      </c>
      <c r="F30" s="4">
        <v>92500</v>
      </c>
      <c r="G30" s="4">
        <v>3719.8</v>
      </c>
      <c r="H30" s="4">
        <v>1.74</v>
      </c>
    </row>
    <row r="31" spans="2:8">
      <c r="B31" s="1" t="s">
        <v>3255</v>
      </c>
      <c r="C31" s="9" t="s">
        <v>1732</v>
      </c>
      <c r="D31" s="1" t="s">
        <v>2024</v>
      </c>
      <c r="E31" s="1" t="s">
        <v>2354</v>
      </c>
      <c r="F31" s="4">
        <v>29700</v>
      </c>
      <c r="G31" s="4">
        <v>3689.93</v>
      </c>
      <c r="H31" s="4">
        <v>1.73</v>
      </c>
    </row>
    <row r="32" spans="2:8">
      <c r="B32" s="1" t="s">
        <v>3150</v>
      </c>
      <c r="C32" s="9" t="s">
        <v>1732</v>
      </c>
      <c r="D32" s="1" t="s">
        <v>2052</v>
      </c>
      <c r="E32" s="1" t="s">
        <v>2114</v>
      </c>
      <c r="F32" s="4">
        <v>427755</v>
      </c>
      <c r="G32" s="4">
        <v>3382.04</v>
      </c>
      <c r="H32" s="4">
        <v>1.58</v>
      </c>
    </row>
    <row r="33" spans="2:8">
      <c r="B33" s="1" t="s">
        <v>1364</v>
      </c>
      <c r="C33" s="9" t="s">
        <v>1732</v>
      </c>
      <c r="D33" s="1" t="s">
        <v>2048</v>
      </c>
      <c r="E33" s="1" t="s">
        <v>1365</v>
      </c>
      <c r="F33" s="4">
        <v>747556</v>
      </c>
      <c r="G33" s="4">
        <v>3349.42</v>
      </c>
      <c r="H33" s="4">
        <v>1.57</v>
      </c>
    </row>
    <row r="34" spans="2:8">
      <c r="B34" s="1" t="s">
        <v>3112</v>
      </c>
      <c r="C34" s="9" t="s">
        <v>1732</v>
      </c>
      <c r="D34" s="1" t="s">
        <v>2020</v>
      </c>
      <c r="E34" s="1" t="s">
        <v>2021</v>
      </c>
      <c r="F34" s="4">
        <v>903458</v>
      </c>
      <c r="G34" s="4">
        <v>3284.97</v>
      </c>
      <c r="H34" s="4">
        <v>1.54</v>
      </c>
    </row>
    <row r="35" spans="2:8">
      <c r="B35" s="1" t="s">
        <v>3344</v>
      </c>
      <c r="C35" s="9" t="s">
        <v>1732</v>
      </c>
      <c r="D35" s="1" t="s">
        <v>2292</v>
      </c>
      <c r="E35" s="1" t="s">
        <v>1068</v>
      </c>
      <c r="F35" s="4">
        <v>61500</v>
      </c>
      <c r="G35" s="4">
        <v>3210.3</v>
      </c>
      <c r="H35" s="4">
        <v>1.5</v>
      </c>
    </row>
    <row r="36" spans="2:8">
      <c r="B36" s="1" t="s">
        <v>3198</v>
      </c>
      <c r="C36" s="9" t="s">
        <v>1732</v>
      </c>
      <c r="D36" s="1" t="s">
        <v>2017</v>
      </c>
      <c r="E36" s="1" t="s">
        <v>2267</v>
      </c>
      <c r="F36" s="4">
        <v>775000</v>
      </c>
      <c r="G36" s="4">
        <v>3137.98</v>
      </c>
      <c r="H36" s="4">
        <v>1.47</v>
      </c>
    </row>
    <row r="37" spans="2:8">
      <c r="B37" s="1" t="s">
        <v>3229</v>
      </c>
      <c r="C37" s="9" t="s">
        <v>1732</v>
      </c>
      <c r="D37" s="1" t="s">
        <v>2098</v>
      </c>
      <c r="E37" s="1" t="s">
        <v>2322</v>
      </c>
      <c r="F37" s="4">
        <v>182000</v>
      </c>
      <c r="G37" s="4">
        <v>3062.33</v>
      </c>
      <c r="H37" s="4">
        <v>1.43</v>
      </c>
    </row>
    <row r="38" spans="2:8">
      <c r="B38" s="1" t="s">
        <v>3508</v>
      </c>
      <c r="C38" s="9" t="s">
        <v>1732</v>
      </c>
      <c r="D38" s="1" t="s">
        <v>2052</v>
      </c>
      <c r="E38" s="1" t="s">
        <v>1480</v>
      </c>
      <c r="F38" s="4">
        <v>176700</v>
      </c>
      <c r="G38" s="4">
        <v>2984.64</v>
      </c>
      <c r="H38" s="4">
        <v>1.4</v>
      </c>
    </row>
    <row r="39" spans="2:8">
      <c r="B39" s="1" t="s">
        <v>3120</v>
      </c>
      <c r="C39" s="9" t="s">
        <v>1732</v>
      </c>
      <c r="D39" s="1" t="s">
        <v>2040</v>
      </c>
      <c r="E39" s="1" t="s">
        <v>2041</v>
      </c>
      <c r="F39" s="4">
        <v>158000</v>
      </c>
      <c r="G39" s="4">
        <v>2972.77</v>
      </c>
      <c r="H39" s="4">
        <v>1.39</v>
      </c>
    </row>
    <row r="40" spans="2:8">
      <c r="B40" s="1" t="s">
        <v>3239</v>
      </c>
      <c r="C40" s="9" t="s">
        <v>1732</v>
      </c>
      <c r="D40" s="1" t="s">
        <v>2098</v>
      </c>
      <c r="E40" s="1" t="s">
        <v>2334</v>
      </c>
      <c r="F40" s="4">
        <v>167000</v>
      </c>
      <c r="G40" s="4">
        <v>2969.76</v>
      </c>
      <c r="H40" s="4">
        <v>1.39</v>
      </c>
    </row>
    <row r="41" spans="2:8">
      <c r="B41" s="1" t="s">
        <v>3158</v>
      </c>
      <c r="C41" s="9" t="s">
        <v>1732</v>
      </c>
      <c r="D41" s="1" t="s">
        <v>2017</v>
      </c>
      <c r="E41" s="1" t="s">
        <v>2124</v>
      </c>
      <c r="F41" s="4">
        <v>1048729</v>
      </c>
      <c r="G41" s="4">
        <v>2955.32</v>
      </c>
      <c r="H41" s="4">
        <v>1.38</v>
      </c>
    </row>
    <row r="42" spans="2:8">
      <c r="B42" s="1" t="s">
        <v>3509</v>
      </c>
      <c r="C42" s="9" t="s">
        <v>1732</v>
      </c>
      <c r="D42" s="1" t="s">
        <v>2048</v>
      </c>
      <c r="E42" s="1" t="s">
        <v>1481</v>
      </c>
      <c r="F42" s="4">
        <v>1040462</v>
      </c>
      <c r="G42" s="4">
        <v>2917.98</v>
      </c>
      <c r="H42" s="4">
        <v>1.37</v>
      </c>
    </row>
    <row r="43" spans="2:8">
      <c r="B43" s="1" t="s">
        <v>3404</v>
      </c>
      <c r="C43" s="9" t="s">
        <v>1732</v>
      </c>
      <c r="D43" s="1" t="s">
        <v>2292</v>
      </c>
      <c r="E43" s="1" t="s">
        <v>1182</v>
      </c>
      <c r="F43" s="4">
        <v>90638</v>
      </c>
      <c r="G43" s="4">
        <v>2917.46</v>
      </c>
      <c r="H43" s="4">
        <v>1.37</v>
      </c>
    </row>
    <row r="44" spans="2:8">
      <c r="B44" s="1" t="s">
        <v>3148</v>
      </c>
      <c r="C44" s="9" t="s">
        <v>1732</v>
      </c>
      <c r="D44" s="1" t="s">
        <v>2111</v>
      </c>
      <c r="E44" s="1" t="s">
        <v>2112</v>
      </c>
      <c r="F44" s="4">
        <v>1724690</v>
      </c>
      <c r="G44" s="4">
        <v>2873.68</v>
      </c>
      <c r="H44" s="4">
        <v>1.35</v>
      </c>
    </row>
    <row r="45" spans="2:8">
      <c r="B45" s="1" t="s">
        <v>3401</v>
      </c>
      <c r="C45" s="9" t="s">
        <v>1732</v>
      </c>
      <c r="D45" s="1" t="s">
        <v>2052</v>
      </c>
      <c r="E45" s="1" t="s">
        <v>1176</v>
      </c>
      <c r="F45" s="4">
        <v>87041</v>
      </c>
      <c r="G45" s="4">
        <v>2828.75</v>
      </c>
      <c r="H45" s="4">
        <v>1.32</v>
      </c>
    </row>
    <row r="46" spans="2:8">
      <c r="B46" s="1" t="s">
        <v>3214</v>
      </c>
      <c r="C46" s="9" t="s">
        <v>1732</v>
      </c>
      <c r="D46" s="1" t="s">
        <v>2052</v>
      </c>
      <c r="E46" s="1" t="s">
        <v>2289</v>
      </c>
      <c r="F46" s="4">
        <v>115496</v>
      </c>
      <c r="G46" s="4">
        <v>2800.55</v>
      </c>
      <c r="H46" s="4">
        <v>1.31</v>
      </c>
    </row>
    <row r="47" spans="2:8">
      <c r="B47" s="1" t="s">
        <v>3293</v>
      </c>
      <c r="C47" s="9" t="s">
        <v>1732</v>
      </c>
      <c r="D47" s="1" t="s">
        <v>2052</v>
      </c>
      <c r="E47" s="1" t="s">
        <v>969</v>
      </c>
      <c r="F47" s="4">
        <v>186700</v>
      </c>
      <c r="G47" s="4">
        <v>2707.34</v>
      </c>
      <c r="H47" s="4">
        <v>1.27</v>
      </c>
    </row>
    <row r="48" spans="2:8">
      <c r="B48" s="1" t="s">
        <v>3242</v>
      </c>
      <c r="C48" s="9" t="s">
        <v>1732</v>
      </c>
      <c r="D48" s="1" t="s">
        <v>2048</v>
      </c>
      <c r="E48" s="1" t="s">
        <v>2339</v>
      </c>
      <c r="F48" s="4">
        <v>208159</v>
      </c>
      <c r="G48" s="4">
        <v>2615.31</v>
      </c>
      <c r="H48" s="4">
        <v>1.22</v>
      </c>
    </row>
    <row r="49" spans="2:8">
      <c r="B49" s="1" t="s">
        <v>3297</v>
      </c>
      <c r="C49" s="9" t="s">
        <v>1732</v>
      </c>
      <c r="D49" s="1" t="s">
        <v>2060</v>
      </c>
      <c r="E49" s="1" t="s">
        <v>973</v>
      </c>
      <c r="F49" s="4">
        <v>215535</v>
      </c>
      <c r="G49" s="4">
        <v>2602.8000000000002</v>
      </c>
      <c r="H49" s="4">
        <v>1.22</v>
      </c>
    </row>
    <row r="50" spans="2:8">
      <c r="B50" s="1" t="s">
        <v>3210</v>
      </c>
      <c r="C50" s="9" t="s">
        <v>1732</v>
      </c>
      <c r="D50" s="1" t="s">
        <v>2122</v>
      </c>
      <c r="E50" s="1" t="s">
        <v>2285</v>
      </c>
      <c r="F50" s="4">
        <v>1000000</v>
      </c>
      <c r="G50" s="4">
        <v>2579</v>
      </c>
      <c r="H50" s="4">
        <v>1.21</v>
      </c>
    </row>
    <row r="51" spans="2:8">
      <c r="B51" s="1" t="s">
        <v>1482</v>
      </c>
      <c r="C51" s="9" t="s">
        <v>1732</v>
      </c>
      <c r="D51" s="1" t="s">
        <v>2013</v>
      </c>
      <c r="E51" s="1" t="s">
        <v>1483</v>
      </c>
      <c r="F51" s="4">
        <v>92970</v>
      </c>
      <c r="G51" s="4">
        <v>2551.1</v>
      </c>
      <c r="H51" s="4">
        <v>1.19</v>
      </c>
    </row>
    <row r="52" spans="2:8">
      <c r="B52" s="1" t="s">
        <v>3295</v>
      </c>
      <c r="C52" s="9" t="s">
        <v>1732</v>
      </c>
      <c r="D52" s="1" t="s">
        <v>2052</v>
      </c>
      <c r="E52" s="1" t="s">
        <v>971</v>
      </c>
      <c r="F52" s="4">
        <v>80323</v>
      </c>
      <c r="G52" s="4">
        <v>2525.36</v>
      </c>
      <c r="H52" s="4">
        <v>1.18</v>
      </c>
    </row>
    <row r="53" spans="2:8">
      <c r="B53" s="1" t="s">
        <v>3099</v>
      </c>
      <c r="C53" s="9" t="s">
        <v>1732</v>
      </c>
      <c r="D53" s="1" t="s">
        <v>2292</v>
      </c>
      <c r="E53" s="1" t="s">
        <v>1067</v>
      </c>
      <c r="F53" s="4">
        <v>78880</v>
      </c>
      <c r="G53" s="4">
        <v>2512.8000000000002</v>
      </c>
      <c r="H53" s="4">
        <v>1.18</v>
      </c>
    </row>
    <row r="54" spans="2:8">
      <c r="B54" s="1" t="s">
        <v>3363</v>
      </c>
      <c r="C54" s="9" t="s">
        <v>1732</v>
      </c>
      <c r="D54" s="1" t="s">
        <v>2292</v>
      </c>
      <c r="E54" s="1" t="s">
        <v>1112</v>
      </c>
      <c r="F54" s="4">
        <v>14048</v>
      </c>
      <c r="G54" s="4">
        <v>2497.4499999999998</v>
      </c>
      <c r="H54" s="4">
        <v>1.17</v>
      </c>
    </row>
    <row r="55" spans="2:8">
      <c r="B55" s="1" t="s">
        <v>3510</v>
      </c>
      <c r="C55" s="9" t="s">
        <v>1732</v>
      </c>
      <c r="D55" s="1" t="s">
        <v>2052</v>
      </c>
      <c r="E55" s="1" t="s">
        <v>1484</v>
      </c>
      <c r="F55" s="4">
        <v>207156</v>
      </c>
      <c r="G55" s="4">
        <v>2458.94</v>
      </c>
      <c r="H55" s="4">
        <v>1.1499999999999999</v>
      </c>
    </row>
    <row r="56" spans="2:8">
      <c r="B56" s="1" t="s">
        <v>3345</v>
      </c>
      <c r="C56" s="9" t="s">
        <v>1732</v>
      </c>
      <c r="D56" s="1" t="s">
        <v>2292</v>
      </c>
      <c r="E56" s="1" t="s">
        <v>1069</v>
      </c>
      <c r="F56" s="4">
        <v>78880</v>
      </c>
      <c r="G56" s="4">
        <v>2442.36</v>
      </c>
      <c r="H56" s="4">
        <v>1.1399999999999999</v>
      </c>
    </row>
    <row r="57" spans="2:8">
      <c r="B57" s="1" t="s">
        <v>3511</v>
      </c>
      <c r="C57" s="9" t="s">
        <v>1732</v>
      </c>
      <c r="D57" s="1" t="s">
        <v>2120</v>
      </c>
      <c r="E57" s="1" t="s">
        <v>1485</v>
      </c>
      <c r="F57" s="4">
        <v>542720</v>
      </c>
      <c r="G57" s="4">
        <v>2421.0700000000002</v>
      </c>
      <c r="H57" s="4">
        <v>1.1299999999999999</v>
      </c>
    </row>
    <row r="58" spans="2:8">
      <c r="B58" s="1" t="s">
        <v>3415</v>
      </c>
      <c r="C58" s="9" t="s">
        <v>1732</v>
      </c>
      <c r="D58" s="1" t="s">
        <v>2086</v>
      </c>
      <c r="E58" s="1" t="s">
        <v>1201</v>
      </c>
      <c r="F58" s="4">
        <v>8170</v>
      </c>
      <c r="G58" s="4">
        <v>2415.0500000000002</v>
      </c>
      <c r="H58" s="4">
        <v>1.1299999999999999</v>
      </c>
    </row>
    <row r="59" spans="2:8">
      <c r="B59" s="1" t="s">
        <v>3495</v>
      </c>
      <c r="C59" s="9" t="s">
        <v>1732</v>
      </c>
      <c r="D59" s="1" t="s">
        <v>2129</v>
      </c>
      <c r="E59" s="1" t="s">
        <v>1442</v>
      </c>
      <c r="F59" s="4">
        <v>673750</v>
      </c>
      <c r="G59" s="4">
        <v>2386.42</v>
      </c>
      <c r="H59" s="4">
        <v>1.1200000000000001</v>
      </c>
    </row>
    <row r="60" spans="2:8">
      <c r="B60" s="1" t="s">
        <v>3298</v>
      </c>
      <c r="C60" s="9" t="s">
        <v>1732</v>
      </c>
      <c r="D60" s="1" t="s">
        <v>2279</v>
      </c>
      <c r="E60" s="1" t="s">
        <v>974</v>
      </c>
      <c r="F60" s="4">
        <v>126900</v>
      </c>
      <c r="G60" s="4">
        <v>2381.5300000000002</v>
      </c>
      <c r="H60" s="4">
        <v>1.1100000000000001</v>
      </c>
    </row>
    <row r="61" spans="2:8">
      <c r="B61" s="1" t="s">
        <v>3512</v>
      </c>
      <c r="C61" s="9" t="s">
        <v>1732</v>
      </c>
      <c r="D61" s="1" t="s">
        <v>2098</v>
      </c>
      <c r="E61" s="1" t="s">
        <v>1486</v>
      </c>
      <c r="F61" s="4">
        <v>1409174</v>
      </c>
      <c r="G61" s="4">
        <v>2243.5500000000002</v>
      </c>
      <c r="H61" s="4">
        <v>1.05</v>
      </c>
    </row>
    <row r="62" spans="2:8">
      <c r="B62" s="1" t="s">
        <v>3305</v>
      </c>
      <c r="C62" s="9" t="s">
        <v>1732</v>
      </c>
      <c r="D62" s="1" t="s">
        <v>2052</v>
      </c>
      <c r="E62" s="1" t="s">
        <v>981</v>
      </c>
      <c r="F62" s="4">
        <v>80000</v>
      </c>
      <c r="G62" s="4">
        <v>2193.84</v>
      </c>
      <c r="H62" s="4">
        <v>1.03</v>
      </c>
    </row>
    <row r="63" spans="2:8">
      <c r="B63" s="1" t="s">
        <v>3416</v>
      </c>
      <c r="C63" s="9" t="s">
        <v>1732</v>
      </c>
      <c r="D63" s="1" t="s">
        <v>2122</v>
      </c>
      <c r="E63" s="1" t="s">
        <v>1202</v>
      </c>
      <c r="F63" s="4">
        <v>5810</v>
      </c>
      <c r="G63" s="4">
        <v>2120.36</v>
      </c>
      <c r="H63" s="4">
        <v>0.99</v>
      </c>
    </row>
    <row r="64" spans="2:8">
      <c r="B64" s="1" t="s">
        <v>1487</v>
      </c>
      <c r="C64" s="9" t="s">
        <v>1732</v>
      </c>
      <c r="D64" s="1" t="s">
        <v>2129</v>
      </c>
      <c r="E64" s="1" t="s">
        <v>1488</v>
      </c>
      <c r="F64" s="4">
        <v>310658</v>
      </c>
      <c r="G64" s="4">
        <v>2107.19</v>
      </c>
      <c r="H64" s="4">
        <v>0.99</v>
      </c>
    </row>
    <row r="65" spans="2:8">
      <c r="B65" s="1" t="s">
        <v>3513</v>
      </c>
      <c r="C65" s="9" t="s">
        <v>1732</v>
      </c>
      <c r="D65" s="1" t="s">
        <v>2292</v>
      </c>
      <c r="E65" s="1" t="s">
        <v>1489</v>
      </c>
      <c r="F65" s="4">
        <v>68566</v>
      </c>
      <c r="G65" s="4">
        <v>2073.02</v>
      </c>
      <c r="H65" s="4">
        <v>0.97</v>
      </c>
    </row>
    <row r="66" spans="2:8">
      <c r="B66" s="1" t="s">
        <v>3454</v>
      </c>
      <c r="C66" s="9" t="s">
        <v>1732</v>
      </c>
      <c r="D66" s="1" t="s">
        <v>2048</v>
      </c>
      <c r="E66" s="1" t="s">
        <v>1345</v>
      </c>
      <c r="F66" s="4">
        <v>1123700</v>
      </c>
      <c r="G66" s="4">
        <v>2036.48</v>
      </c>
      <c r="H66" s="4">
        <v>0.95</v>
      </c>
    </row>
    <row r="67" spans="2:8">
      <c r="B67" s="1" t="s">
        <v>3514</v>
      </c>
      <c r="C67" s="9" t="s">
        <v>1732</v>
      </c>
      <c r="D67" s="1" t="s">
        <v>2292</v>
      </c>
      <c r="E67" s="1" t="s">
        <v>1490</v>
      </c>
      <c r="F67" s="4">
        <v>118136</v>
      </c>
      <c r="G67" s="4">
        <v>2004.3</v>
      </c>
      <c r="H67" s="4">
        <v>0.94</v>
      </c>
    </row>
    <row r="68" spans="2:8">
      <c r="B68" s="1" t="s">
        <v>3252</v>
      </c>
      <c r="C68" s="9" t="s">
        <v>1732</v>
      </c>
      <c r="D68" s="1" t="s">
        <v>2048</v>
      </c>
      <c r="E68" s="1" t="s">
        <v>2351</v>
      </c>
      <c r="F68" s="4">
        <v>245000</v>
      </c>
      <c r="G68" s="4">
        <v>2003.49</v>
      </c>
      <c r="H68" s="4">
        <v>0.94</v>
      </c>
    </row>
    <row r="69" spans="2:8">
      <c r="B69" s="1" t="s">
        <v>2271</v>
      </c>
      <c r="C69" s="9" t="s">
        <v>1732</v>
      </c>
      <c r="D69" s="1" t="s">
        <v>2081</v>
      </c>
      <c r="E69" s="1" t="s">
        <v>2272</v>
      </c>
      <c r="F69" s="4">
        <v>427235</v>
      </c>
      <c r="G69" s="4">
        <v>1978.1</v>
      </c>
      <c r="H69" s="4">
        <v>0.93</v>
      </c>
    </row>
    <row r="70" spans="2:8">
      <c r="B70" s="1" t="s">
        <v>3515</v>
      </c>
      <c r="C70" s="9" t="s">
        <v>1732</v>
      </c>
      <c r="D70" s="1" t="s">
        <v>2060</v>
      </c>
      <c r="E70" s="1" t="s">
        <v>1491</v>
      </c>
      <c r="F70" s="4">
        <v>560000</v>
      </c>
      <c r="G70" s="4">
        <v>1905.12</v>
      </c>
      <c r="H70" s="4">
        <v>0.89</v>
      </c>
    </row>
    <row r="71" spans="2:8">
      <c r="B71" s="1" t="s">
        <v>3516</v>
      </c>
      <c r="C71" s="9" t="s">
        <v>1732</v>
      </c>
      <c r="D71" s="1" t="s">
        <v>2292</v>
      </c>
      <c r="E71" s="1" t="s">
        <v>1492</v>
      </c>
      <c r="F71" s="4">
        <v>24580</v>
      </c>
      <c r="G71" s="4">
        <v>1819.78</v>
      </c>
      <c r="H71" s="4">
        <v>0.85</v>
      </c>
    </row>
    <row r="72" spans="2:8">
      <c r="B72" s="1" t="s">
        <v>3399</v>
      </c>
      <c r="C72" s="9" t="s">
        <v>1732</v>
      </c>
      <c r="D72" s="1" t="s">
        <v>2081</v>
      </c>
      <c r="E72" s="1" t="s">
        <v>1174</v>
      </c>
      <c r="F72" s="4">
        <v>29798</v>
      </c>
      <c r="G72" s="4">
        <v>1791.9</v>
      </c>
      <c r="H72" s="4">
        <v>0.84</v>
      </c>
    </row>
    <row r="73" spans="2:8">
      <c r="B73" s="1" t="s">
        <v>3306</v>
      </c>
      <c r="C73" s="9" t="s">
        <v>1732</v>
      </c>
      <c r="D73" s="1" t="s">
        <v>2024</v>
      </c>
      <c r="E73" s="1" t="s">
        <v>982</v>
      </c>
      <c r="F73" s="4">
        <v>80000</v>
      </c>
      <c r="G73" s="4">
        <v>1712.64</v>
      </c>
      <c r="H73" s="4">
        <v>0.8</v>
      </c>
    </row>
    <row r="74" spans="2:8">
      <c r="B74" s="1" t="s">
        <v>1493</v>
      </c>
      <c r="C74" s="9" t="s">
        <v>1732</v>
      </c>
      <c r="D74" s="1" t="s">
        <v>2013</v>
      </c>
      <c r="E74" s="1" t="s">
        <v>1494</v>
      </c>
      <c r="F74" s="4">
        <v>377384</v>
      </c>
      <c r="G74" s="4">
        <v>1705.21</v>
      </c>
      <c r="H74" s="4">
        <v>0.8</v>
      </c>
    </row>
    <row r="75" spans="2:8">
      <c r="B75" s="1" t="s">
        <v>1495</v>
      </c>
      <c r="C75" s="9" t="s">
        <v>1732</v>
      </c>
      <c r="D75" s="1" t="s">
        <v>2048</v>
      </c>
      <c r="E75" s="1" t="s">
        <v>1496</v>
      </c>
      <c r="F75" s="4">
        <v>172687</v>
      </c>
      <c r="G75" s="4">
        <v>1518.87</v>
      </c>
      <c r="H75" s="4">
        <v>0.71</v>
      </c>
    </row>
    <row r="76" spans="2:8">
      <c r="B76" s="1" t="s">
        <v>1497</v>
      </c>
      <c r="C76" s="9" t="s">
        <v>1732</v>
      </c>
      <c r="D76" s="1" t="s">
        <v>2024</v>
      </c>
      <c r="E76" s="1" t="s">
        <v>1498</v>
      </c>
      <c r="F76" s="4">
        <v>816702</v>
      </c>
      <c r="G76" s="4">
        <v>1483.95</v>
      </c>
      <c r="H76" s="4">
        <v>0.69</v>
      </c>
    </row>
    <row r="77" spans="2:8">
      <c r="B77" s="1" t="s">
        <v>1499</v>
      </c>
      <c r="C77" s="9" t="s">
        <v>1732</v>
      </c>
      <c r="D77" s="1" t="s">
        <v>2052</v>
      </c>
      <c r="E77" s="1" t="s">
        <v>1500</v>
      </c>
      <c r="F77" s="4">
        <v>468988</v>
      </c>
      <c r="G77" s="4">
        <v>1428.77</v>
      </c>
      <c r="H77" s="4">
        <v>0.67</v>
      </c>
    </row>
    <row r="78" spans="2:8">
      <c r="B78" s="1" t="s">
        <v>3197</v>
      </c>
      <c r="C78" s="9" t="s">
        <v>1732</v>
      </c>
      <c r="D78" s="1" t="s">
        <v>2040</v>
      </c>
      <c r="E78" s="1" t="s">
        <v>2266</v>
      </c>
      <c r="F78" s="4">
        <v>5262</v>
      </c>
      <c r="G78" s="4">
        <v>152.16</v>
      </c>
      <c r="H78" s="4">
        <v>7.0000000000000007E-2</v>
      </c>
    </row>
    <row r="79" spans="2:8" ht="13">
      <c r="B79" s="2" t="s">
        <v>1744</v>
      </c>
      <c r="G79" s="14">
        <f>SUM(G15:G78)</f>
        <v>207909.58999999991</v>
      </c>
      <c r="H79" s="14">
        <f>SUM(H15:H78)</f>
        <v>97.32999999999997</v>
      </c>
    </row>
    <row r="80" spans="2:8" ht="13">
      <c r="B80" s="2" t="s">
        <v>3093</v>
      </c>
    </row>
    <row r="81" spans="2:8">
      <c r="B81" s="1" t="s">
        <v>1501</v>
      </c>
      <c r="C81" s="9" t="s">
        <v>1732</v>
      </c>
      <c r="D81" s="1" t="s">
        <v>2098</v>
      </c>
      <c r="E81" s="1" t="s">
        <v>1502</v>
      </c>
      <c r="F81" s="4">
        <v>575247</v>
      </c>
      <c r="G81" s="4">
        <v>1973.73</v>
      </c>
      <c r="H81" s="4">
        <v>0.92</v>
      </c>
    </row>
    <row r="82" spans="2:8" ht="13">
      <c r="B82" s="2" t="s">
        <v>3094</v>
      </c>
      <c r="C82" s="12"/>
      <c r="D82" s="2"/>
      <c r="E82" s="2"/>
      <c r="F82" s="14"/>
      <c r="G82" s="14">
        <f>G81</f>
        <v>1973.73</v>
      </c>
      <c r="H82" s="14">
        <f>H81</f>
        <v>0.92</v>
      </c>
    </row>
    <row r="83" spans="2:8" ht="13">
      <c r="B83" s="2" t="s">
        <v>1736</v>
      </c>
      <c r="C83" s="12"/>
      <c r="D83" s="2"/>
      <c r="E83" s="2"/>
      <c r="F83" s="14"/>
      <c r="G83" s="14">
        <v>73.010000000000005</v>
      </c>
      <c r="H83" s="14">
        <v>0.03</v>
      </c>
    </row>
    <row r="84" spans="2:8" ht="13">
      <c r="B84" s="2" t="s">
        <v>1737</v>
      </c>
      <c r="C84" s="12"/>
      <c r="D84" s="2"/>
      <c r="E84" s="2"/>
      <c r="F84" s="14"/>
      <c r="G84" s="14">
        <v>209956.33000000002</v>
      </c>
      <c r="H84" s="14">
        <v>98.28</v>
      </c>
    </row>
    <row r="85" spans="2:8" ht="13">
      <c r="B85" s="2" t="s">
        <v>1971</v>
      </c>
      <c r="C85" s="12"/>
      <c r="D85" s="2"/>
      <c r="E85" s="2"/>
      <c r="F85" s="14"/>
      <c r="G85" s="14">
        <v>3660.8336648799977</v>
      </c>
      <c r="H85" s="14">
        <v>1.7199999999999989</v>
      </c>
    </row>
    <row r="86" spans="2:8" ht="13">
      <c r="B86" s="2" t="s">
        <v>1746</v>
      </c>
      <c r="C86" s="12"/>
      <c r="D86" s="2"/>
      <c r="E86" s="2"/>
      <c r="F86" s="14"/>
      <c r="G86" s="14">
        <v>213617.16366488</v>
      </c>
      <c r="H86" s="14">
        <v>100</v>
      </c>
    </row>
    <row r="87" spans="2:8">
      <c r="B87" s="1" t="s">
        <v>1747</v>
      </c>
    </row>
    <row r="88" spans="2:8" ht="13">
      <c r="B88" s="2" t="s">
        <v>1748</v>
      </c>
    </row>
    <row r="89" spans="2:8" ht="13">
      <c r="B89" s="2" t="s">
        <v>1749</v>
      </c>
      <c r="C89" s="9" t="s">
        <v>1750</v>
      </c>
    </row>
    <row r="90" spans="2:8" ht="13">
      <c r="B90" s="2" t="s">
        <v>1753</v>
      </c>
      <c r="C90" s="9" t="s">
        <v>1752</v>
      </c>
    </row>
    <row r="91" spans="2:8" ht="13">
      <c r="B91" s="2" t="s">
        <v>1754</v>
      </c>
      <c r="C91" s="9" t="s">
        <v>1752</v>
      </c>
    </row>
    <row r="92" spans="2:8" ht="13">
      <c r="B92" s="2" t="s">
        <v>1755</v>
      </c>
      <c r="C92" s="9" t="s">
        <v>1756</v>
      </c>
    </row>
    <row r="93" spans="2:8" ht="13">
      <c r="B93" s="2" t="s">
        <v>1503</v>
      </c>
      <c r="C93" s="12"/>
    </row>
    <row r="94" spans="2:8" ht="13">
      <c r="B94" s="2" t="s">
        <v>1504</v>
      </c>
      <c r="C94" s="12"/>
    </row>
    <row r="95" spans="2:8" ht="13">
      <c r="B95" s="2" t="s">
        <v>1505</v>
      </c>
      <c r="C95" s="12"/>
    </row>
    <row r="96" spans="2:8" ht="13">
      <c r="B96" s="2" t="s">
        <v>1506</v>
      </c>
      <c r="C96" s="12"/>
    </row>
    <row r="97" spans="2:3" ht="13">
      <c r="B97" s="2" t="s">
        <v>1507</v>
      </c>
      <c r="C97" s="12"/>
    </row>
    <row r="98" spans="2:3" ht="13">
      <c r="B98" s="2" t="s">
        <v>1508</v>
      </c>
      <c r="C98" s="12"/>
    </row>
    <row r="99" spans="2:3" ht="13">
      <c r="B99" s="2" t="s">
        <v>1509</v>
      </c>
      <c r="C99" s="12"/>
    </row>
    <row r="100" spans="2:3" ht="13">
      <c r="B100" s="2" t="s">
        <v>1510</v>
      </c>
      <c r="C100" s="12"/>
    </row>
    <row r="101" spans="2:3" ht="13">
      <c r="B101" s="2" t="s">
        <v>1511</v>
      </c>
      <c r="C101" s="12"/>
    </row>
    <row r="102" spans="2:3">
      <c r="B102" s="1" t="s">
        <v>1766</v>
      </c>
    </row>
    <row r="103" spans="2:3">
      <c r="B103" s="1" t="s">
        <v>1974</v>
      </c>
    </row>
    <row r="106" spans="2:3" ht="14.5">
      <c r="B106" s="43" t="s">
        <v>4109</v>
      </c>
      <c r="C106" s="45"/>
    </row>
    <row r="107" spans="2:3" ht="14.5">
      <c r="B107" s="43" t="s">
        <v>4108</v>
      </c>
      <c r="C107" s="46" t="s">
        <v>1975</v>
      </c>
    </row>
    <row r="108" spans="2:3" ht="14.5">
      <c r="B108" s="16" t="s">
        <v>1976</v>
      </c>
      <c r="C108" s="17" t="s">
        <v>2586</v>
      </c>
    </row>
    <row r="109" spans="2:3" ht="14.5">
      <c r="B109" s="16" t="s">
        <v>1977</v>
      </c>
      <c r="C109" s="17" t="s">
        <v>2586</v>
      </c>
    </row>
    <row r="110" spans="2:3" ht="14.5">
      <c r="B110" s="16" t="s">
        <v>1978</v>
      </c>
      <c r="C110" s="17" t="s">
        <v>2586</v>
      </c>
    </row>
    <row r="111" spans="2:3" ht="14.5">
      <c r="B111" s="16" t="s">
        <v>1979</v>
      </c>
      <c r="C111" s="17" t="s">
        <v>2586</v>
      </c>
    </row>
    <row r="112" spans="2:3" ht="14.5">
      <c r="B112" s="16" t="s">
        <v>1980</v>
      </c>
      <c r="C112" s="17" t="s">
        <v>2586</v>
      </c>
    </row>
    <row r="113" spans="2:7" ht="14.5">
      <c r="B113" s="16" t="s">
        <v>1981</v>
      </c>
      <c r="C113" s="17" t="s">
        <v>2586</v>
      </c>
    </row>
    <row r="114" spans="2:7" ht="14.5">
      <c r="B114" s="43" t="s">
        <v>1982</v>
      </c>
      <c r="C114" s="45" t="s">
        <v>2586</v>
      </c>
    </row>
    <row r="116" spans="2:7" ht="14.5">
      <c r="B116" s="16" t="s">
        <v>1775</v>
      </c>
      <c r="C116" s="17"/>
      <c r="D116" s="16"/>
    </row>
    <row r="117" spans="2:7" ht="29">
      <c r="B117" s="19" t="s">
        <v>1776</v>
      </c>
      <c r="C117" s="18" t="s">
        <v>1777</v>
      </c>
      <c r="D117" s="19" t="s">
        <v>1778</v>
      </c>
    </row>
    <row r="118" spans="2:7" ht="14.5">
      <c r="B118" s="16" t="s">
        <v>1752</v>
      </c>
      <c r="C118" s="17" t="s">
        <v>1752</v>
      </c>
      <c r="D118" s="16" t="s">
        <v>1752</v>
      </c>
    </row>
    <row r="120" spans="2:7" ht="13">
      <c r="B120" s="20" t="s">
        <v>1779</v>
      </c>
      <c r="C120" s="21">
        <v>45961</v>
      </c>
      <c r="D120" s="22"/>
      <c r="E120" s="23"/>
      <c r="F120" s="24"/>
    </row>
    <row r="121" spans="2:7" ht="13">
      <c r="B121" s="20" t="s">
        <v>1780</v>
      </c>
      <c r="C121" s="25" t="s">
        <v>1781</v>
      </c>
      <c r="D121" s="20" t="s">
        <v>1782</v>
      </c>
      <c r="E121" s="26" t="s">
        <v>1783</v>
      </c>
      <c r="F121" s="27" t="s">
        <v>1784</v>
      </c>
      <c r="G121" s="14"/>
    </row>
    <row r="122" spans="2:7">
      <c r="B122" s="28" t="s">
        <v>1752</v>
      </c>
      <c r="C122" s="29" t="s">
        <v>1752</v>
      </c>
      <c r="D122" s="28" t="s">
        <v>1752</v>
      </c>
      <c r="E122" s="30" t="s">
        <v>1752</v>
      </c>
      <c r="F122" s="31" t="s">
        <v>1752</v>
      </c>
    </row>
    <row r="125" spans="2:7" ht="13">
      <c r="B125" s="2" t="s">
        <v>1785</v>
      </c>
    </row>
    <row r="126" spans="2:7" ht="13">
      <c r="B126" s="2"/>
    </row>
    <row r="127" spans="2:7" ht="13">
      <c r="B127" s="2" t="s">
        <v>1786</v>
      </c>
    </row>
    <row r="128" spans="2:7" ht="13">
      <c r="B128" s="20" t="s">
        <v>1787</v>
      </c>
      <c r="C128" s="25" t="s">
        <v>1788</v>
      </c>
      <c r="D128" s="2"/>
    </row>
    <row r="129" spans="2:7">
      <c r="B129" s="22" t="s">
        <v>1752</v>
      </c>
      <c r="C129" s="32" t="s">
        <v>1752</v>
      </c>
    </row>
    <row r="131" spans="2:7" ht="13">
      <c r="B131" s="20" t="s">
        <v>1789</v>
      </c>
      <c r="C131" s="25" t="s">
        <v>1788</v>
      </c>
    </row>
    <row r="132" spans="2:7">
      <c r="B132" s="22" t="s">
        <v>1752</v>
      </c>
      <c r="C132" s="32" t="s">
        <v>1752</v>
      </c>
    </row>
    <row r="134" spans="2:7" ht="13">
      <c r="B134" s="20" t="s">
        <v>1752</v>
      </c>
      <c r="C134" s="25" t="s">
        <v>1752</v>
      </c>
    </row>
    <row r="135" spans="2:7">
      <c r="B135" s="22" t="s">
        <v>1752</v>
      </c>
      <c r="C135" s="32" t="s">
        <v>1752</v>
      </c>
    </row>
    <row r="137" spans="2:7" ht="13">
      <c r="B137" s="26" t="s">
        <v>1790</v>
      </c>
      <c r="C137" s="25" t="s">
        <v>1791</v>
      </c>
    </row>
    <row r="138" spans="2:7">
      <c r="B138" s="23" t="s">
        <v>1752</v>
      </c>
      <c r="C138" s="32" t="s">
        <v>1752</v>
      </c>
    </row>
    <row r="140" spans="2:7" ht="13">
      <c r="B140" s="20" t="s">
        <v>1792</v>
      </c>
      <c r="C140" s="25" t="s">
        <v>1752</v>
      </c>
    </row>
    <row r="142" spans="2:7" ht="13">
      <c r="B142" s="20" t="s">
        <v>1793</v>
      </c>
      <c r="C142" s="21">
        <v>45961</v>
      </c>
      <c r="D142" s="22"/>
      <c r="E142" s="23"/>
      <c r="F142" s="24"/>
    </row>
    <row r="143" spans="2:7" ht="13">
      <c r="B143" s="20" t="s">
        <v>1780</v>
      </c>
      <c r="C143" s="25" t="s">
        <v>1781</v>
      </c>
      <c r="D143" s="20" t="s">
        <v>1782</v>
      </c>
      <c r="E143" s="26" t="s">
        <v>1783</v>
      </c>
      <c r="F143" s="27" t="s">
        <v>1784</v>
      </c>
      <c r="G143" s="14"/>
    </row>
    <row r="144" spans="2:7">
      <c r="B144" s="28" t="s">
        <v>1752</v>
      </c>
      <c r="C144" s="29" t="s">
        <v>1752</v>
      </c>
      <c r="D144" s="28" t="s">
        <v>1752</v>
      </c>
      <c r="E144" s="30" t="s">
        <v>1752</v>
      </c>
      <c r="F144" s="31" t="s">
        <v>1752</v>
      </c>
    </row>
    <row r="145" spans="2:4" ht="13">
      <c r="B145" s="2" t="s">
        <v>1785</v>
      </c>
    </row>
    <row r="146" spans="2:4" ht="13">
      <c r="B146" s="2"/>
    </row>
    <row r="147" spans="2:4" ht="13">
      <c r="B147" s="2" t="s">
        <v>1786</v>
      </c>
    </row>
    <row r="148" spans="2:4" ht="13">
      <c r="B148" s="20" t="s">
        <v>1787</v>
      </c>
      <c r="C148" s="25" t="s">
        <v>1788</v>
      </c>
      <c r="D148" s="2"/>
    </row>
    <row r="149" spans="2:4">
      <c r="B149" s="22" t="s">
        <v>1752</v>
      </c>
      <c r="C149" s="32" t="s">
        <v>1752</v>
      </c>
    </row>
    <row r="151" spans="2:4" ht="13">
      <c r="B151" s="20" t="s">
        <v>1789</v>
      </c>
      <c r="C151" s="25" t="s">
        <v>1788</v>
      </c>
    </row>
    <row r="152" spans="2:4">
      <c r="B152" s="22" t="s">
        <v>1752</v>
      </c>
      <c r="C152" s="32" t="s">
        <v>1752</v>
      </c>
    </row>
    <row r="154" spans="2:4" ht="13">
      <c r="B154" s="20" t="s">
        <v>1752</v>
      </c>
      <c r="C154" s="25" t="s">
        <v>1752</v>
      </c>
    </row>
    <row r="155" spans="2:4">
      <c r="B155" s="22" t="s">
        <v>1752</v>
      </c>
      <c r="C155" s="32" t="s">
        <v>1752</v>
      </c>
    </row>
    <row r="157" spans="2:4" ht="13">
      <c r="B157" s="26" t="s">
        <v>1790</v>
      </c>
      <c r="C157" s="25" t="s">
        <v>1791</v>
      </c>
    </row>
    <row r="158" spans="2:4">
      <c r="B158" s="23" t="s">
        <v>1752</v>
      </c>
      <c r="C158" s="32" t="s">
        <v>1752</v>
      </c>
    </row>
    <row r="160" spans="2:4" ht="13">
      <c r="B160" s="20" t="s">
        <v>1792</v>
      </c>
      <c r="C160" s="25" t="s">
        <v>1752</v>
      </c>
    </row>
    <row r="163" spans="2:80" ht="13">
      <c r="B163" s="2" t="s">
        <v>1794</v>
      </c>
    </row>
    <row r="165" spans="2:80" ht="13">
      <c r="B165" s="20" t="s">
        <v>1780</v>
      </c>
      <c r="C165" s="25" t="s">
        <v>1795</v>
      </c>
      <c r="D165" s="20" t="s">
        <v>1796</v>
      </c>
      <c r="E165" s="20" t="s">
        <v>1797</v>
      </c>
      <c r="F165" s="14"/>
    </row>
    <row r="166" spans="2:80">
      <c r="B166" s="22" t="s">
        <v>1752</v>
      </c>
      <c r="C166" s="32" t="s">
        <v>1752</v>
      </c>
      <c r="D166" s="22" t="s">
        <v>1752</v>
      </c>
      <c r="E166" s="22" t="s">
        <v>1752</v>
      </c>
    </row>
    <row r="169" spans="2:80" ht="13">
      <c r="B169" s="2" t="s">
        <v>1798</v>
      </c>
      <c r="C169" s="12" t="s">
        <v>1752</v>
      </c>
      <c r="D169" s="2"/>
      <c r="E169" s="2"/>
      <c r="F169" s="14"/>
      <c r="G169" s="14"/>
      <c r="H169" s="14"/>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row>
    <row r="171" spans="2:80" ht="13">
      <c r="B171" s="2" t="s">
        <v>1799</v>
      </c>
    </row>
    <row r="173" spans="2:80" ht="13">
      <c r="B173" s="20" t="s">
        <v>1800</v>
      </c>
      <c r="C173" s="25" t="s">
        <v>1788</v>
      </c>
      <c r="D173" s="2"/>
    </row>
    <row r="174" spans="2:80">
      <c r="B174" s="22" t="s">
        <v>1752</v>
      </c>
      <c r="C174" s="32" t="s">
        <v>1752</v>
      </c>
    </row>
    <row r="177" spans="2:80" ht="13">
      <c r="B177" s="20" t="s">
        <v>1801</v>
      </c>
      <c r="C177" s="25" t="s">
        <v>1802</v>
      </c>
      <c r="D177" s="2"/>
    </row>
    <row r="178" spans="2:80">
      <c r="B178" s="22" t="s">
        <v>1752</v>
      </c>
      <c r="C178" s="32" t="s">
        <v>1752</v>
      </c>
    </row>
    <row r="181" spans="2:80" ht="13">
      <c r="B181" s="2" t="s">
        <v>1803</v>
      </c>
    </row>
    <row r="184" spans="2:80" ht="13">
      <c r="B184" s="2" t="s">
        <v>1804</v>
      </c>
    </row>
    <row r="186" spans="2:80" ht="13">
      <c r="B186" s="20" t="s">
        <v>1780</v>
      </c>
      <c r="C186" s="25" t="s">
        <v>1805</v>
      </c>
      <c r="D186" s="20" t="s">
        <v>1795</v>
      </c>
      <c r="E186" s="20" t="s">
        <v>1796</v>
      </c>
      <c r="F186" s="27" t="s">
        <v>1797</v>
      </c>
      <c r="G186" s="14"/>
    </row>
    <row r="187" spans="2:80">
      <c r="B187" s="22" t="s">
        <v>1752</v>
      </c>
      <c r="C187" s="32" t="s">
        <v>1752</v>
      </c>
      <c r="D187" s="22" t="s">
        <v>1752</v>
      </c>
      <c r="E187" s="22" t="s">
        <v>1752</v>
      </c>
      <c r="F187" s="33" t="s">
        <v>1752</v>
      </c>
    </row>
    <row r="190" spans="2:80" ht="13">
      <c r="B190" s="2" t="s">
        <v>1798</v>
      </c>
      <c r="C190" s="12" t="s">
        <v>1752</v>
      </c>
      <c r="D190" s="2"/>
      <c r="E190" s="2"/>
      <c r="F190" s="14"/>
      <c r="G190" s="14"/>
      <c r="H190" s="14"/>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row>
    <row r="192" spans="2:80" ht="13">
      <c r="B192" s="2" t="s">
        <v>1799</v>
      </c>
    </row>
    <row r="194" spans="2:7" ht="13">
      <c r="B194" s="20" t="s">
        <v>1800</v>
      </c>
      <c r="C194" s="25" t="s">
        <v>1788</v>
      </c>
      <c r="D194" s="2"/>
    </row>
    <row r="195" spans="2:7">
      <c r="B195" s="22" t="s">
        <v>1752</v>
      </c>
      <c r="C195" s="32" t="s">
        <v>1752</v>
      </c>
    </row>
    <row r="198" spans="2:7" ht="13">
      <c r="B198" s="20" t="s">
        <v>1801</v>
      </c>
      <c r="C198" s="25" t="s">
        <v>1802</v>
      </c>
      <c r="D198" s="2"/>
    </row>
    <row r="199" spans="2:7">
      <c r="B199" s="22" t="s">
        <v>1752</v>
      </c>
      <c r="C199" s="32" t="s">
        <v>1752</v>
      </c>
    </row>
    <row r="202" spans="2:7" ht="13">
      <c r="B202" s="2" t="s">
        <v>1803</v>
      </c>
    </row>
    <row r="205" spans="2:7" ht="13">
      <c r="B205" s="2" t="s">
        <v>1806</v>
      </c>
    </row>
    <row r="206" spans="2:7" ht="13">
      <c r="B206" s="20" t="s">
        <v>1780</v>
      </c>
      <c r="C206" s="25" t="s">
        <v>1807</v>
      </c>
      <c r="D206" s="20" t="s">
        <v>1808</v>
      </c>
      <c r="E206" s="20" t="s">
        <v>1809</v>
      </c>
      <c r="F206" s="27" t="s">
        <v>1810</v>
      </c>
      <c r="G206" s="14"/>
    </row>
    <row r="207" spans="2:7">
      <c r="B207" s="22" t="s">
        <v>1752</v>
      </c>
      <c r="C207" s="32" t="s">
        <v>1752</v>
      </c>
      <c r="D207" s="22" t="s">
        <v>1752</v>
      </c>
      <c r="E207" s="22" t="s">
        <v>1752</v>
      </c>
      <c r="F207" s="33" t="s">
        <v>1752</v>
      </c>
    </row>
    <row r="208" spans="2:7">
      <c r="B208" s="1" t="s">
        <v>1811</v>
      </c>
    </row>
  </sheetData>
  <mergeCells count="3">
    <mergeCell ref="B1:E1"/>
    <mergeCell ref="C3:C7"/>
    <mergeCell ref="D3:D7"/>
  </mergeCells>
  <phoneticPr fontId="0" type="noConversion"/>
  <hyperlinks>
    <hyperlink ref="A1" location="Index!A1" display="Index" xr:uid="{EF556DF7-E028-483B-98F9-CF25FAAD4556}"/>
  </hyperlinks>
  <pageMargins left="0.7" right="0.7" top="0.75" bottom="0.75" header="0.3" footer="0.3"/>
  <headerFooter alignWithMargins="0"/>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4A254-60FA-487A-A18C-DD79C935850D}">
  <sheetPr codeName="Sheet37"/>
  <dimension ref="A1:CB175"/>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bestFit="1" customWidth="1"/>
    <col min="6" max="6" width="29" style="4" bestFit="1" customWidth="1"/>
    <col min="7" max="7" width="18.1796875" style="4" bestFit="1" customWidth="1"/>
    <col min="8" max="8" width="9.1796875" style="4"/>
    <col min="9" max="16384" width="9.1796875" style="1"/>
  </cols>
  <sheetData>
    <row r="1" spans="1:9" ht="13">
      <c r="A1" s="3" t="s">
        <v>1578</v>
      </c>
      <c r="B1" s="226" t="s">
        <v>1651</v>
      </c>
      <c r="C1" s="226"/>
      <c r="D1" s="226"/>
      <c r="E1" s="226"/>
    </row>
    <row r="3" spans="1:9" ht="14.5">
      <c r="B3" s="5" t="s">
        <v>1512</v>
      </c>
      <c r="C3" s="227"/>
      <c r="D3" s="228"/>
      <c r="E3" s="6"/>
    </row>
    <row r="4" spans="1:9" ht="14.5">
      <c r="B4" s="7" t="s">
        <v>1513</v>
      </c>
      <c r="C4" s="227"/>
      <c r="D4" s="228"/>
      <c r="E4" s="6"/>
    </row>
    <row r="5" spans="1:9" ht="14.5">
      <c r="B5" s="7" t="s">
        <v>1720</v>
      </c>
      <c r="C5" s="227"/>
      <c r="D5" s="228"/>
      <c r="E5" s="6"/>
    </row>
    <row r="6" spans="1:9" ht="14.5">
      <c r="B6" s="35" t="s">
        <v>1721</v>
      </c>
      <c r="C6" s="227"/>
      <c r="D6" s="228"/>
      <c r="E6" s="6"/>
    </row>
    <row r="7" spans="1:9" ht="29">
      <c r="B7" s="35" t="s">
        <v>1514</v>
      </c>
      <c r="C7" s="227"/>
      <c r="D7" s="228"/>
      <c r="E7" s="6"/>
    </row>
    <row r="8" spans="1:9" ht="29">
      <c r="B8" s="7" t="s">
        <v>1723</v>
      </c>
      <c r="C8" s="8" t="s">
        <v>1724</v>
      </c>
      <c r="D8" s="8" t="s">
        <v>1725</v>
      </c>
      <c r="E8" s="6"/>
    </row>
    <row r="10" spans="1:9">
      <c r="B10" s="1" t="s">
        <v>1738</v>
      </c>
    </row>
    <row r="12" spans="1:9" ht="13">
      <c r="B12" s="10" t="s">
        <v>1726</v>
      </c>
      <c r="C12" s="11" t="s">
        <v>1727</v>
      </c>
      <c r="D12" s="10" t="s">
        <v>1728</v>
      </c>
      <c r="E12" s="10" t="s">
        <v>1729</v>
      </c>
      <c r="F12" s="13" t="s">
        <v>1739</v>
      </c>
      <c r="G12" s="13" t="s">
        <v>1740</v>
      </c>
      <c r="H12" s="13" t="s">
        <v>1741</v>
      </c>
      <c r="I12" s="2" t="s">
        <v>1742</v>
      </c>
    </row>
    <row r="13" spans="1:9" ht="13">
      <c r="B13" s="2" t="s">
        <v>1743</v>
      </c>
    </row>
    <row r="14" spans="1:9" ht="13">
      <c r="B14" s="2" t="s">
        <v>1731</v>
      </c>
    </row>
    <row r="15" spans="1:9">
      <c r="B15" s="1" t="s">
        <v>3269</v>
      </c>
      <c r="C15" s="9" t="s">
        <v>1732</v>
      </c>
      <c r="D15" s="1" t="s">
        <v>2032</v>
      </c>
      <c r="E15" s="1" t="s">
        <v>2381</v>
      </c>
      <c r="F15" s="4">
        <v>751703</v>
      </c>
      <c r="G15" s="4">
        <v>12709.04</v>
      </c>
      <c r="H15" s="4">
        <v>9.59</v>
      </c>
    </row>
    <row r="16" spans="1:9">
      <c r="B16" s="1" t="s">
        <v>3224</v>
      </c>
      <c r="C16" s="9" t="s">
        <v>1732</v>
      </c>
      <c r="D16" s="1" t="s">
        <v>2106</v>
      </c>
      <c r="E16" s="1" t="s">
        <v>2315</v>
      </c>
      <c r="F16" s="4">
        <v>88528</v>
      </c>
      <c r="G16" s="4">
        <v>6799.84</v>
      </c>
      <c r="H16" s="4">
        <v>5.13</v>
      </c>
    </row>
    <row r="17" spans="2:8">
      <c r="B17" s="1" t="s">
        <v>3517</v>
      </c>
      <c r="C17" s="9" t="s">
        <v>1732</v>
      </c>
      <c r="D17" s="1" t="s">
        <v>2106</v>
      </c>
      <c r="E17" s="1" t="s">
        <v>1515</v>
      </c>
      <c r="F17" s="4">
        <v>880171</v>
      </c>
      <c r="G17" s="4">
        <v>6576.2</v>
      </c>
      <c r="H17" s="4">
        <v>4.96</v>
      </c>
    </row>
    <row r="18" spans="2:8">
      <c r="B18" s="1" t="s">
        <v>3277</v>
      </c>
      <c r="C18" s="9" t="s">
        <v>1732</v>
      </c>
      <c r="D18" s="1" t="s">
        <v>2032</v>
      </c>
      <c r="E18" s="1" t="s">
        <v>950</v>
      </c>
      <c r="F18" s="4">
        <v>330887</v>
      </c>
      <c r="G18" s="4">
        <v>6496.97</v>
      </c>
      <c r="H18" s="4">
        <v>4.9000000000000004</v>
      </c>
    </row>
    <row r="19" spans="2:8">
      <c r="B19" s="1" t="s">
        <v>3223</v>
      </c>
      <c r="C19" s="9" t="s">
        <v>1732</v>
      </c>
      <c r="D19" s="1" t="s">
        <v>2106</v>
      </c>
      <c r="E19" s="1" t="s">
        <v>2314</v>
      </c>
      <c r="F19" s="4">
        <v>543979</v>
      </c>
      <c r="G19" s="4">
        <v>6243.79</v>
      </c>
      <c r="H19" s="4">
        <v>4.71</v>
      </c>
    </row>
    <row r="20" spans="2:8">
      <c r="B20" s="1" t="s">
        <v>3340</v>
      </c>
      <c r="C20" s="9" t="s">
        <v>1732</v>
      </c>
      <c r="D20" s="1" t="s">
        <v>2032</v>
      </c>
      <c r="E20" s="1" t="s">
        <v>1063</v>
      </c>
      <c r="F20" s="4">
        <v>168394</v>
      </c>
      <c r="G20" s="4">
        <v>5994.99</v>
      </c>
      <c r="H20" s="4">
        <v>4.5199999999999996</v>
      </c>
    </row>
    <row r="21" spans="2:8">
      <c r="B21" s="1" t="s">
        <v>3281</v>
      </c>
      <c r="C21" s="9" t="s">
        <v>1732</v>
      </c>
      <c r="D21" s="1" t="s">
        <v>2032</v>
      </c>
      <c r="E21" s="1" t="s">
        <v>953</v>
      </c>
      <c r="F21" s="4">
        <v>106435</v>
      </c>
      <c r="G21" s="4">
        <v>5860.84</v>
      </c>
      <c r="H21" s="4">
        <v>4.42</v>
      </c>
    </row>
    <row r="22" spans="2:8">
      <c r="B22" s="1" t="s">
        <v>3351</v>
      </c>
      <c r="C22" s="9" t="s">
        <v>1732</v>
      </c>
      <c r="D22" s="1" t="s">
        <v>2032</v>
      </c>
      <c r="E22" s="1" t="s">
        <v>1086</v>
      </c>
      <c r="F22" s="4">
        <v>18387</v>
      </c>
      <c r="G22" s="4">
        <v>5331.31</v>
      </c>
      <c r="H22" s="4">
        <v>4.0199999999999996</v>
      </c>
    </row>
    <row r="23" spans="2:8">
      <c r="B23" s="1" t="s">
        <v>3274</v>
      </c>
      <c r="C23" s="9" t="s">
        <v>1732</v>
      </c>
      <c r="D23" s="1" t="s">
        <v>2032</v>
      </c>
      <c r="E23" s="1" t="s">
        <v>2386</v>
      </c>
      <c r="F23" s="4">
        <v>346084</v>
      </c>
      <c r="G23" s="4">
        <v>5195.76</v>
      </c>
      <c r="H23" s="4">
        <v>3.92</v>
      </c>
    </row>
    <row r="24" spans="2:8">
      <c r="B24" s="1" t="s">
        <v>3350</v>
      </c>
      <c r="C24" s="9" t="s">
        <v>1732</v>
      </c>
      <c r="D24" s="1" t="s">
        <v>2032</v>
      </c>
      <c r="E24" s="1" t="s">
        <v>1085</v>
      </c>
      <c r="F24" s="4">
        <v>370697</v>
      </c>
      <c r="G24" s="4">
        <v>4712.3</v>
      </c>
      <c r="H24" s="4">
        <v>3.56</v>
      </c>
    </row>
    <row r="25" spans="2:8">
      <c r="B25" s="1" t="s">
        <v>3356</v>
      </c>
      <c r="C25" s="9" t="s">
        <v>1732</v>
      </c>
      <c r="D25" s="1" t="s">
        <v>2032</v>
      </c>
      <c r="E25" s="1" t="s">
        <v>1091</v>
      </c>
      <c r="F25" s="4">
        <v>180207</v>
      </c>
      <c r="G25" s="4">
        <v>4442.6400000000003</v>
      </c>
      <c r="H25" s="4">
        <v>3.35</v>
      </c>
    </row>
    <row r="26" spans="2:8">
      <c r="B26" s="1" t="s">
        <v>2777</v>
      </c>
      <c r="C26" s="9" t="s">
        <v>1732</v>
      </c>
      <c r="D26" s="1" t="s">
        <v>2106</v>
      </c>
      <c r="E26" s="1" t="s">
        <v>2184</v>
      </c>
      <c r="F26" s="4">
        <v>319141</v>
      </c>
      <c r="G26" s="4">
        <v>4370.32</v>
      </c>
      <c r="H26" s="4">
        <v>3.3</v>
      </c>
    </row>
    <row r="27" spans="2:8">
      <c r="B27" s="1" t="s">
        <v>3240</v>
      </c>
      <c r="C27" s="9" t="s">
        <v>1732</v>
      </c>
      <c r="D27" s="1" t="s">
        <v>2106</v>
      </c>
      <c r="E27" s="1" t="s">
        <v>2335</v>
      </c>
      <c r="F27" s="4">
        <v>642991</v>
      </c>
      <c r="G27" s="4">
        <v>4359.8</v>
      </c>
      <c r="H27" s="4">
        <v>3.29</v>
      </c>
    </row>
    <row r="28" spans="2:8">
      <c r="B28" s="1" t="s">
        <v>3273</v>
      </c>
      <c r="C28" s="9" t="s">
        <v>1732</v>
      </c>
      <c r="D28" s="1" t="s">
        <v>2032</v>
      </c>
      <c r="E28" s="1" t="s">
        <v>2385</v>
      </c>
      <c r="F28" s="4">
        <v>64101</v>
      </c>
      <c r="G28" s="4">
        <v>4319.13</v>
      </c>
      <c r="H28" s="4">
        <v>3.26</v>
      </c>
    </row>
    <row r="29" spans="2:8">
      <c r="B29" s="1" t="s">
        <v>3291</v>
      </c>
      <c r="C29" s="9" t="s">
        <v>1732</v>
      </c>
      <c r="D29" s="1" t="s">
        <v>2032</v>
      </c>
      <c r="E29" s="1" t="s">
        <v>965</v>
      </c>
      <c r="F29" s="4">
        <v>253705</v>
      </c>
      <c r="G29" s="4">
        <v>4268.08</v>
      </c>
      <c r="H29" s="4">
        <v>3.22</v>
      </c>
    </row>
    <row r="30" spans="2:8">
      <c r="B30" s="1" t="s">
        <v>3443</v>
      </c>
      <c r="C30" s="9" t="s">
        <v>1732</v>
      </c>
      <c r="D30" s="1" t="s">
        <v>2106</v>
      </c>
      <c r="E30" s="1" t="s">
        <v>1332</v>
      </c>
      <c r="F30" s="4">
        <v>213676</v>
      </c>
      <c r="G30" s="4">
        <v>4210.2700000000004</v>
      </c>
      <c r="H30" s="4">
        <v>3.18</v>
      </c>
    </row>
    <row r="31" spans="2:8">
      <c r="B31" s="1" t="s">
        <v>3518</v>
      </c>
      <c r="C31" s="9" t="s">
        <v>1732</v>
      </c>
      <c r="D31" s="1" t="s">
        <v>2032</v>
      </c>
      <c r="E31" s="1" t="s">
        <v>1516</v>
      </c>
      <c r="F31" s="4">
        <v>841720</v>
      </c>
      <c r="G31" s="4">
        <v>3877.38</v>
      </c>
      <c r="H31" s="4">
        <v>2.93</v>
      </c>
    </row>
    <row r="32" spans="2:8">
      <c r="B32" s="1" t="s">
        <v>3353</v>
      </c>
      <c r="C32" s="9" t="s">
        <v>1732</v>
      </c>
      <c r="D32" s="1" t="s">
        <v>2106</v>
      </c>
      <c r="E32" s="1" t="s">
        <v>1088</v>
      </c>
      <c r="F32" s="4">
        <v>122120</v>
      </c>
      <c r="G32" s="4">
        <v>3829.07</v>
      </c>
      <c r="H32" s="4">
        <v>2.89</v>
      </c>
    </row>
    <row r="33" spans="2:8">
      <c r="B33" s="1" t="s">
        <v>956</v>
      </c>
      <c r="C33" s="9" t="s">
        <v>1732</v>
      </c>
      <c r="D33" s="1" t="s">
        <v>2032</v>
      </c>
      <c r="E33" s="1" t="s">
        <v>957</v>
      </c>
      <c r="F33" s="4">
        <v>146012</v>
      </c>
      <c r="G33" s="4">
        <v>3480.93</v>
      </c>
      <c r="H33" s="4">
        <v>2.63</v>
      </c>
    </row>
    <row r="34" spans="2:8">
      <c r="B34" s="1" t="s">
        <v>3456</v>
      </c>
      <c r="C34" s="9" t="s">
        <v>1732</v>
      </c>
      <c r="D34" s="1" t="s">
        <v>2106</v>
      </c>
      <c r="E34" s="1" t="s">
        <v>1361</v>
      </c>
      <c r="F34" s="4">
        <v>609795</v>
      </c>
      <c r="G34" s="4">
        <v>3087.09</v>
      </c>
      <c r="H34" s="4">
        <v>2.33</v>
      </c>
    </row>
    <row r="35" spans="2:8">
      <c r="B35" s="1" t="s">
        <v>3283</v>
      </c>
      <c r="C35" s="9" t="s">
        <v>1732</v>
      </c>
      <c r="D35" s="1" t="s">
        <v>2032</v>
      </c>
      <c r="E35" s="1" t="s">
        <v>955</v>
      </c>
      <c r="F35" s="4">
        <v>152321</v>
      </c>
      <c r="G35" s="4">
        <v>2880.69</v>
      </c>
      <c r="H35" s="4">
        <v>2.17</v>
      </c>
    </row>
    <row r="36" spans="2:8">
      <c r="B36" s="1" t="s">
        <v>3282</v>
      </c>
      <c r="C36" s="9" t="s">
        <v>1732</v>
      </c>
      <c r="D36" s="1" t="s">
        <v>2156</v>
      </c>
      <c r="E36" s="1" t="s">
        <v>954</v>
      </c>
      <c r="F36" s="4">
        <v>80438</v>
      </c>
      <c r="G36" s="4">
        <v>2877.59</v>
      </c>
      <c r="H36" s="4">
        <v>2.17</v>
      </c>
    </row>
    <row r="37" spans="2:8">
      <c r="B37" s="1" t="s">
        <v>1517</v>
      </c>
      <c r="C37" s="9" t="s">
        <v>1732</v>
      </c>
      <c r="D37" s="1" t="s">
        <v>2032</v>
      </c>
      <c r="E37" s="1" t="s">
        <v>1518</v>
      </c>
      <c r="F37" s="4">
        <v>300943</v>
      </c>
      <c r="G37" s="4">
        <v>2763.26</v>
      </c>
      <c r="H37" s="4">
        <v>2.09</v>
      </c>
    </row>
    <row r="38" spans="2:8">
      <c r="B38" s="1" t="s">
        <v>3234</v>
      </c>
      <c r="C38" s="9" t="s">
        <v>1732</v>
      </c>
      <c r="D38" s="1" t="s">
        <v>2106</v>
      </c>
      <c r="E38" s="1" t="s">
        <v>2329</v>
      </c>
      <c r="F38" s="4">
        <v>368448</v>
      </c>
      <c r="G38" s="4">
        <v>2656.69</v>
      </c>
      <c r="H38" s="4">
        <v>2.0099999999999998</v>
      </c>
    </row>
    <row r="39" spans="2:8">
      <c r="B39" s="1" t="s">
        <v>3352</v>
      </c>
      <c r="C39" s="9" t="s">
        <v>1732</v>
      </c>
      <c r="D39" s="1" t="s">
        <v>2106</v>
      </c>
      <c r="E39" s="1" t="s">
        <v>1087</v>
      </c>
      <c r="F39" s="4">
        <v>359554</v>
      </c>
      <c r="G39" s="4">
        <v>2337.46</v>
      </c>
      <c r="H39" s="4">
        <v>1.76</v>
      </c>
    </row>
    <row r="40" spans="2:8">
      <c r="B40" s="1" t="s">
        <v>3276</v>
      </c>
      <c r="C40" s="9" t="s">
        <v>1732</v>
      </c>
      <c r="D40" s="1" t="s">
        <v>2032</v>
      </c>
      <c r="E40" s="1" t="s">
        <v>949</v>
      </c>
      <c r="F40" s="4">
        <v>180861</v>
      </c>
      <c r="G40" s="4">
        <v>2165.9899999999998</v>
      </c>
      <c r="H40" s="4">
        <v>1.63</v>
      </c>
    </row>
    <row r="41" spans="2:8">
      <c r="B41" s="1" t="s">
        <v>3299</v>
      </c>
      <c r="C41" s="9" t="s">
        <v>1732</v>
      </c>
      <c r="D41" s="1" t="s">
        <v>2032</v>
      </c>
      <c r="E41" s="1" t="s">
        <v>975</v>
      </c>
      <c r="F41" s="4">
        <v>265785</v>
      </c>
      <c r="G41" s="4">
        <v>2002.42</v>
      </c>
      <c r="H41" s="4">
        <v>1.51</v>
      </c>
    </row>
    <row r="42" spans="2:8">
      <c r="B42" s="1" t="s">
        <v>3519</v>
      </c>
      <c r="C42" s="9" t="s">
        <v>1732</v>
      </c>
      <c r="D42" s="1" t="s">
        <v>2106</v>
      </c>
      <c r="E42" s="1" t="s">
        <v>1519</v>
      </c>
      <c r="F42" s="4">
        <v>200823</v>
      </c>
      <c r="G42" s="4">
        <v>1985.44</v>
      </c>
      <c r="H42" s="4">
        <v>1.5</v>
      </c>
    </row>
    <row r="43" spans="2:8">
      <c r="B43" s="1" t="s">
        <v>3136</v>
      </c>
      <c r="C43" s="9" t="s">
        <v>1732</v>
      </c>
      <c r="D43" s="1" t="s">
        <v>2032</v>
      </c>
      <c r="E43" s="1" t="s">
        <v>2094</v>
      </c>
      <c r="F43" s="4">
        <v>146233</v>
      </c>
      <c r="G43" s="4">
        <v>1873.98</v>
      </c>
      <c r="H43" s="4">
        <v>1.41</v>
      </c>
    </row>
    <row r="44" spans="2:8">
      <c r="B44" s="1" t="s">
        <v>1520</v>
      </c>
      <c r="C44" s="9" t="s">
        <v>1732</v>
      </c>
      <c r="D44" s="1" t="s">
        <v>2032</v>
      </c>
      <c r="E44" s="1" t="s">
        <v>1521</v>
      </c>
      <c r="F44" s="4">
        <v>257352</v>
      </c>
      <c r="G44" s="4">
        <v>1185.75</v>
      </c>
      <c r="H44" s="4">
        <v>0.89</v>
      </c>
    </row>
    <row r="45" spans="2:8">
      <c r="B45" s="1" t="s">
        <v>3163</v>
      </c>
      <c r="C45" s="9" t="s">
        <v>1732</v>
      </c>
      <c r="D45" s="1" t="s">
        <v>2032</v>
      </c>
      <c r="E45" s="1" t="s">
        <v>2134</v>
      </c>
      <c r="F45" s="4">
        <v>393821</v>
      </c>
      <c r="G45" s="4">
        <v>938.67</v>
      </c>
      <c r="H45" s="4">
        <v>0.71</v>
      </c>
    </row>
    <row r="46" spans="2:8">
      <c r="B46" s="1" t="s">
        <v>3357</v>
      </c>
      <c r="C46" s="9" t="s">
        <v>1732</v>
      </c>
      <c r="D46" s="1" t="s">
        <v>2032</v>
      </c>
      <c r="E46" s="1" t="s">
        <v>1094</v>
      </c>
      <c r="F46" s="4">
        <v>10625</v>
      </c>
      <c r="G46" s="4">
        <v>553.46</v>
      </c>
      <c r="H46" s="4">
        <v>0.42</v>
      </c>
    </row>
    <row r="47" spans="2:8">
      <c r="B47" s="1" t="s">
        <v>1522</v>
      </c>
      <c r="C47" s="9" t="s">
        <v>1732</v>
      </c>
      <c r="D47" s="1" t="s">
        <v>2032</v>
      </c>
      <c r="E47" s="1" t="s">
        <v>1523</v>
      </c>
      <c r="F47" s="4">
        <v>6772</v>
      </c>
      <c r="G47" s="4">
        <v>74.56</v>
      </c>
      <c r="H47" s="4">
        <v>0.06</v>
      </c>
    </row>
    <row r="48" spans="2:8">
      <c r="B48" s="1" t="s">
        <v>3101</v>
      </c>
      <c r="C48" s="9" t="s">
        <v>1732</v>
      </c>
      <c r="D48" s="1" t="s">
        <v>1095</v>
      </c>
      <c r="E48" s="1" t="s">
        <v>1524</v>
      </c>
      <c r="F48" s="4">
        <v>14357</v>
      </c>
      <c r="G48" s="4">
        <v>45.11</v>
      </c>
      <c r="H48" s="4">
        <v>0.03</v>
      </c>
    </row>
    <row r="49" spans="2:8" ht="13">
      <c r="B49" s="2" t="s">
        <v>1744</v>
      </c>
      <c r="C49" s="12"/>
      <c r="D49" s="2"/>
      <c r="E49" s="2"/>
      <c r="F49" s="14"/>
      <c r="G49" s="14">
        <f>SUM(G12:G48)</f>
        <v>130506.82000000002</v>
      </c>
      <c r="H49" s="14">
        <f>SUM(H12:H48)</f>
        <v>98.470000000000027</v>
      </c>
    </row>
    <row r="50" spans="2:8" ht="13">
      <c r="B50" s="2" t="s">
        <v>1736</v>
      </c>
      <c r="C50" s="12"/>
      <c r="D50" s="2"/>
      <c r="E50" s="2"/>
      <c r="F50" s="14"/>
      <c r="G50" s="14">
        <v>1297.8</v>
      </c>
      <c r="H50" s="14">
        <v>0.98</v>
      </c>
    </row>
    <row r="51" spans="2:8" ht="13">
      <c r="B51" s="2" t="s">
        <v>1737</v>
      </c>
      <c r="C51" s="12"/>
      <c r="D51" s="2"/>
      <c r="E51" s="2"/>
      <c r="F51" s="14"/>
      <c r="G51" s="14">
        <v>131804.62</v>
      </c>
      <c r="H51" s="14">
        <v>99.45</v>
      </c>
    </row>
    <row r="52" spans="2:8" ht="13">
      <c r="B52" s="2" t="s">
        <v>1971</v>
      </c>
      <c r="C52" s="12"/>
      <c r="D52" s="2"/>
      <c r="E52" s="2"/>
      <c r="F52" s="14"/>
      <c r="G52" s="14">
        <v>684.93857919999868</v>
      </c>
      <c r="H52" s="14">
        <v>0.54999999999999716</v>
      </c>
    </row>
    <row r="53" spans="2:8" ht="13">
      <c r="B53" s="2" t="s">
        <v>1746</v>
      </c>
      <c r="C53" s="12"/>
      <c r="D53" s="2"/>
      <c r="E53" s="2"/>
      <c r="F53" s="14"/>
      <c r="G53" s="14">
        <v>132489.55857920001</v>
      </c>
      <c r="H53" s="14">
        <v>100</v>
      </c>
    </row>
    <row r="54" spans="2:8">
      <c r="B54" s="1" t="s">
        <v>1747</v>
      </c>
    </row>
    <row r="55" spans="2:8" ht="13">
      <c r="B55" s="2" t="s">
        <v>1748</v>
      </c>
    </row>
    <row r="56" spans="2:8" ht="13">
      <c r="B56" s="2" t="s">
        <v>1749</v>
      </c>
      <c r="C56" s="9" t="s">
        <v>1750</v>
      </c>
    </row>
    <row r="57" spans="2:8" ht="13">
      <c r="B57" s="2" t="s">
        <v>1753</v>
      </c>
      <c r="C57" s="9" t="s">
        <v>1752</v>
      </c>
    </row>
    <row r="58" spans="2:8" ht="13">
      <c r="B58" s="2" t="s">
        <v>1754</v>
      </c>
      <c r="C58" s="9" t="s">
        <v>1752</v>
      </c>
    </row>
    <row r="59" spans="2:8" ht="13">
      <c r="B59" s="2" t="s">
        <v>1755</v>
      </c>
      <c r="C59" s="9" t="s">
        <v>1756</v>
      </c>
    </row>
    <row r="60" spans="2:8" ht="13">
      <c r="B60" s="2" t="s">
        <v>1525</v>
      </c>
      <c r="C60" s="12"/>
    </row>
    <row r="61" spans="2:8" ht="13">
      <c r="B61" s="2" t="s">
        <v>1526</v>
      </c>
      <c r="C61" s="12"/>
    </row>
    <row r="62" spans="2:8" ht="13">
      <c r="B62" s="2" t="s">
        <v>1527</v>
      </c>
      <c r="C62" s="12"/>
    </row>
    <row r="63" spans="2:8" ht="13">
      <c r="B63" s="2" t="s">
        <v>1528</v>
      </c>
      <c r="C63" s="12"/>
    </row>
    <row r="64" spans="2:8" ht="13">
      <c r="B64" s="2" t="s">
        <v>1529</v>
      </c>
      <c r="C64" s="12"/>
    </row>
    <row r="65" spans="2:3" ht="13">
      <c r="B65" s="2" t="s">
        <v>1530</v>
      </c>
      <c r="C65" s="12"/>
    </row>
    <row r="66" spans="2:3" ht="13">
      <c r="B66" s="2" t="s">
        <v>1531</v>
      </c>
      <c r="C66" s="12"/>
    </row>
    <row r="67" spans="2:3" ht="13">
      <c r="B67" s="2" t="s">
        <v>1532</v>
      </c>
      <c r="C67" s="12"/>
    </row>
    <row r="68" spans="2:3" ht="13">
      <c r="B68" s="2" t="s">
        <v>2739</v>
      </c>
      <c r="C68" s="12"/>
    </row>
    <row r="69" spans="2:3">
      <c r="B69" s="1" t="s">
        <v>1766</v>
      </c>
    </row>
    <row r="70" spans="2:3">
      <c r="B70" s="1" t="s">
        <v>1974</v>
      </c>
    </row>
    <row r="73" spans="2:3" ht="14.5">
      <c r="B73" s="43" t="s">
        <v>4109</v>
      </c>
      <c r="C73" s="45"/>
    </row>
    <row r="74" spans="2:3" ht="14.5">
      <c r="B74" s="43" t="s">
        <v>4108</v>
      </c>
      <c r="C74" s="46" t="s">
        <v>1975</v>
      </c>
    </row>
    <row r="75" spans="2:3" ht="14.5">
      <c r="B75" s="16" t="s">
        <v>1976</v>
      </c>
      <c r="C75" s="17" t="s">
        <v>2586</v>
      </c>
    </row>
    <row r="76" spans="2:3" ht="14.5">
      <c r="B76" s="16" t="s">
        <v>1977</v>
      </c>
      <c r="C76" s="17" t="s">
        <v>2586</v>
      </c>
    </row>
    <row r="77" spans="2:3" ht="14.5">
      <c r="B77" s="16" t="s">
        <v>1978</v>
      </c>
      <c r="C77" s="17" t="s">
        <v>2586</v>
      </c>
    </row>
    <row r="78" spans="2:3" ht="14.5">
      <c r="B78" s="16" t="s">
        <v>1979</v>
      </c>
      <c r="C78" s="17" t="s">
        <v>2586</v>
      </c>
    </row>
    <row r="79" spans="2:3" ht="14.5">
      <c r="B79" s="16" t="s">
        <v>1980</v>
      </c>
      <c r="C79" s="17" t="s">
        <v>2586</v>
      </c>
    </row>
    <row r="80" spans="2:3" ht="14.5">
      <c r="B80" s="16" t="s">
        <v>1981</v>
      </c>
      <c r="C80" s="17" t="s">
        <v>2586</v>
      </c>
    </row>
    <row r="81" spans="2:7" ht="14.5">
      <c r="B81" s="43" t="s">
        <v>1982</v>
      </c>
      <c r="C81" s="45" t="s">
        <v>2586</v>
      </c>
    </row>
    <row r="83" spans="2:7" ht="14.5">
      <c r="B83" s="16" t="s">
        <v>1775</v>
      </c>
      <c r="C83" s="17"/>
      <c r="D83" s="16"/>
    </row>
    <row r="84" spans="2:7" ht="29">
      <c r="B84" s="19" t="s">
        <v>1776</v>
      </c>
      <c r="C84" s="18" t="s">
        <v>1777</v>
      </c>
      <c r="D84" s="19" t="s">
        <v>1778</v>
      </c>
    </row>
    <row r="85" spans="2:7" ht="14.5">
      <c r="B85" s="16" t="s">
        <v>1752</v>
      </c>
      <c r="C85" s="17" t="s">
        <v>1752</v>
      </c>
      <c r="D85" s="16" t="s">
        <v>1752</v>
      </c>
    </row>
    <row r="87" spans="2:7" ht="13">
      <c r="B87" s="20" t="s">
        <v>1779</v>
      </c>
      <c r="C87" s="21">
        <v>45961</v>
      </c>
      <c r="D87" s="22"/>
      <c r="E87" s="23"/>
      <c r="F87" s="24"/>
    </row>
    <row r="88" spans="2:7" ht="13">
      <c r="B88" s="20" t="s">
        <v>1780</v>
      </c>
      <c r="C88" s="25" t="s">
        <v>1781</v>
      </c>
      <c r="D88" s="20" t="s">
        <v>1782</v>
      </c>
      <c r="E88" s="26" t="s">
        <v>1783</v>
      </c>
      <c r="F88" s="27" t="s">
        <v>1784</v>
      </c>
      <c r="G88" s="14"/>
    </row>
    <row r="89" spans="2:7">
      <c r="B89" s="28" t="s">
        <v>1752</v>
      </c>
      <c r="C89" s="29" t="s">
        <v>1752</v>
      </c>
      <c r="D89" s="28" t="s">
        <v>1752</v>
      </c>
      <c r="E89" s="30" t="s">
        <v>1752</v>
      </c>
      <c r="F89" s="31" t="s">
        <v>1752</v>
      </c>
    </row>
    <row r="92" spans="2:7" ht="13">
      <c r="B92" s="2" t="s">
        <v>1785</v>
      </c>
    </row>
    <row r="93" spans="2:7" ht="13">
      <c r="B93" s="2"/>
    </row>
    <row r="94" spans="2:7" ht="13">
      <c r="B94" s="2" t="s">
        <v>1786</v>
      </c>
    </row>
    <row r="95" spans="2:7" ht="13">
      <c r="B95" s="20" t="s">
        <v>1787</v>
      </c>
      <c r="C95" s="25" t="s">
        <v>1788</v>
      </c>
      <c r="D95" s="2"/>
    </row>
    <row r="96" spans="2:7">
      <c r="B96" s="22" t="s">
        <v>1752</v>
      </c>
      <c r="C96" s="32" t="s">
        <v>1752</v>
      </c>
    </row>
    <row r="98" spans="2:7" ht="13">
      <c r="B98" s="20" t="s">
        <v>1789</v>
      </c>
      <c r="C98" s="25" t="s">
        <v>1788</v>
      </c>
    </row>
    <row r="99" spans="2:7">
      <c r="B99" s="22" t="s">
        <v>1752</v>
      </c>
      <c r="C99" s="32" t="s">
        <v>1752</v>
      </c>
    </row>
    <row r="101" spans="2:7" ht="13">
      <c r="B101" s="20" t="s">
        <v>1752</v>
      </c>
      <c r="C101" s="25" t="s">
        <v>1752</v>
      </c>
    </row>
    <row r="102" spans="2:7">
      <c r="B102" s="22" t="s">
        <v>1752</v>
      </c>
      <c r="C102" s="32" t="s">
        <v>1752</v>
      </c>
    </row>
    <row r="104" spans="2:7" ht="13">
      <c r="B104" s="26" t="s">
        <v>1790</v>
      </c>
      <c r="C104" s="25" t="s">
        <v>1791</v>
      </c>
    </row>
    <row r="105" spans="2:7">
      <c r="B105" s="23" t="s">
        <v>1752</v>
      </c>
      <c r="C105" s="32" t="s">
        <v>1752</v>
      </c>
    </row>
    <row r="107" spans="2:7" ht="13">
      <c r="B107" s="20" t="s">
        <v>1792</v>
      </c>
      <c r="C107" s="25" t="s">
        <v>1752</v>
      </c>
    </row>
    <row r="109" spans="2:7" ht="13">
      <c r="B109" s="20" t="s">
        <v>1793</v>
      </c>
      <c r="C109" s="21">
        <v>45961</v>
      </c>
      <c r="D109" s="22"/>
      <c r="E109" s="23"/>
      <c r="F109" s="24"/>
    </row>
    <row r="110" spans="2:7" ht="13">
      <c r="B110" s="20" t="s">
        <v>1780</v>
      </c>
      <c r="C110" s="25" t="s">
        <v>1781</v>
      </c>
      <c r="D110" s="20" t="s">
        <v>1782</v>
      </c>
      <c r="E110" s="26" t="s">
        <v>1783</v>
      </c>
      <c r="F110" s="27" t="s">
        <v>1784</v>
      </c>
      <c r="G110" s="14"/>
    </row>
    <row r="111" spans="2:7">
      <c r="B111" s="28" t="s">
        <v>1752</v>
      </c>
      <c r="C111" s="29" t="s">
        <v>1752</v>
      </c>
      <c r="D111" s="28" t="s">
        <v>1752</v>
      </c>
      <c r="E111" s="30" t="s">
        <v>1752</v>
      </c>
      <c r="F111" s="31" t="s">
        <v>1752</v>
      </c>
    </row>
    <row r="112" spans="2:7" ht="13">
      <c r="B112" s="2" t="s">
        <v>1785</v>
      </c>
    </row>
    <row r="113" spans="2:4" ht="13">
      <c r="B113" s="2"/>
    </row>
    <row r="114" spans="2:4" ht="13">
      <c r="B114" s="2" t="s">
        <v>1786</v>
      </c>
    </row>
    <row r="115" spans="2:4" ht="13">
      <c r="B115" s="20" t="s">
        <v>1787</v>
      </c>
      <c r="C115" s="25" t="s">
        <v>1788</v>
      </c>
      <c r="D115" s="2"/>
    </row>
    <row r="116" spans="2:4">
      <c r="B116" s="22" t="s">
        <v>1752</v>
      </c>
      <c r="C116" s="32" t="s">
        <v>1752</v>
      </c>
    </row>
    <row r="118" spans="2:4" ht="13">
      <c r="B118" s="20" t="s">
        <v>1789</v>
      </c>
      <c r="C118" s="25" t="s">
        <v>1788</v>
      </c>
    </row>
    <row r="119" spans="2:4">
      <c r="B119" s="22" t="s">
        <v>1752</v>
      </c>
      <c r="C119" s="32" t="s">
        <v>1752</v>
      </c>
    </row>
    <row r="121" spans="2:4" ht="13">
      <c r="B121" s="20" t="s">
        <v>1752</v>
      </c>
      <c r="C121" s="25" t="s">
        <v>1752</v>
      </c>
    </row>
    <row r="122" spans="2:4">
      <c r="B122" s="22" t="s">
        <v>1752</v>
      </c>
      <c r="C122" s="32" t="s">
        <v>1752</v>
      </c>
    </row>
    <row r="124" spans="2:4" ht="13">
      <c r="B124" s="26" t="s">
        <v>1790</v>
      </c>
      <c r="C124" s="25" t="s">
        <v>1791</v>
      </c>
    </row>
    <row r="125" spans="2:4">
      <c r="B125" s="23" t="s">
        <v>1752</v>
      </c>
      <c r="C125" s="32" t="s">
        <v>1752</v>
      </c>
    </row>
    <row r="127" spans="2:4" ht="13">
      <c r="B127" s="20" t="s">
        <v>1792</v>
      </c>
      <c r="C127" s="25" t="s">
        <v>1752</v>
      </c>
    </row>
    <row r="130" spans="2:80" ht="13">
      <c r="B130" s="2" t="s">
        <v>1794</v>
      </c>
    </row>
    <row r="132" spans="2:80" ht="13">
      <c r="B132" s="20" t="s">
        <v>1780</v>
      </c>
      <c r="C132" s="25" t="s">
        <v>1795</v>
      </c>
      <c r="D132" s="20" t="s">
        <v>1796</v>
      </c>
      <c r="E132" s="20" t="s">
        <v>1797</v>
      </c>
      <c r="F132" s="14"/>
    </row>
    <row r="133" spans="2:80">
      <c r="B133" s="22" t="s">
        <v>1752</v>
      </c>
      <c r="C133" s="32" t="s">
        <v>1752</v>
      </c>
      <c r="D133" s="22" t="s">
        <v>1752</v>
      </c>
      <c r="E133" s="22" t="s">
        <v>1752</v>
      </c>
    </row>
    <row r="136" spans="2:80" ht="13">
      <c r="B136" s="2" t="s">
        <v>1798</v>
      </c>
      <c r="C136" s="12" t="s">
        <v>1752</v>
      </c>
      <c r="D136" s="2"/>
      <c r="E136" s="2"/>
      <c r="F136" s="14"/>
      <c r="G136" s="14"/>
      <c r="H136" s="14"/>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row>
    <row r="138" spans="2:80" ht="13">
      <c r="B138" s="2" t="s">
        <v>1799</v>
      </c>
    </row>
    <row r="140" spans="2:80" ht="13">
      <c r="B140" s="20" t="s">
        <v>1800</v>
      </c>
      <c r="C140" s="25" t="s">
        <v>1788</v>
      </c>
      <c r="D140" s="2"/>
    </row>
    <row r="141" spans="2:80">
      <c r="B141" s="22" t="s">
        <v>1752</v>
      </c>
      <c r="C141" s="32" t="s">
        <v>1752</v>
      </c>
    </row>
    <row r="144" spans="2:80" ht="13">
      <c r="B144" s="20" t="s">
        <v>1801</v>
      </c>
      <c r="C144" s="25" t="s">
        <v>1802</v>
      </c>
      <c r="D144" s="2"/>
    </row>
    <row r="145" spans="2:80">
      <c r="B145" s="22" t="s">
        <v>1752</v>
      </c>
      <c r="C145" s="32" t="s">
        <v>1752</v>
      </c>
    </row>
    <row r="148" spans="2:80" ht="13">
      <c r="B148" s="2" t="s">
        <v>1803</v>
      </c>
    </row>
    <row r="151" spans="2:80" ht="13">
      <c r="B151" s="2" t="s">
        <v>1804</v>
      </c>
    </row>
    <row r="153" spans="2:80" ht="13">
      <c r="B153" s="20" t="s">
        <v>1780</v>
      </c>
      <c r="C153" s="25" t="s">
        <v>1805</v>
      </c>
      <c r="D153" s="20" t="s">
        <v>1795</v>
      </c>
      <c r="E153" s="20" t="s">
        <v>1796</v>
      </c>
      <c r="F153" s="27" t="s">
        <v>1797</v>
      </c>
      <c r="G153" s="14"/>
    </row>
    <row r="154" spans="2:80">
      <c r="B154" s="22" t="s">
        <v>1752</v>
      </c>
      <c r="C154" s="32" t="s">
        <v>1752</v>
      </c>
      <c r="D154" s="22" t="s">
        <v>1752</v>
      </c>
      <c r="E154" s="22" t="s">
        <v>1752</v>
      </c>
      <c r="F154" s="33" t="s">
        <v>1752</v>
      </c>
    </row>
    <row r="157" spans="2:80" ht="13">
      <c r="B157" s="2" t="s">
        <v>1798</v>
      </c>
      <c r="C157" s="12" t="s">
        <v>1752</v>
      </c>
      <c r="D157" s="2"/>
      <c r="E157" s="2"/>
      <c r="F157" s="14"/>
      <c r="G157" s="14"/>
      <c r="H157" s="14"/>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row>
    <row r="159" spans="2:80" ht="13">
      <c r="B159" s="2" t="s">
        <v>1799</v>
      </c>
    </row>
    <row r="161" spans="2:7" ht="13">
      <c r="B161" s="20" t="s">
        <v>1800</v>
      </c>
      <c r="C161" s="25" t="s">
        <v>1788</v>
      </c>
      <c r="D161" s="2"/>
    </row>
    <row r="162" spans="2:7">
      <c r="B162" s="22" t="s">
        <v>1752</v>
      </c>
      <c r="C162" s="32" t="s">
        <v>1752</v>
      </c>
    </row>
    <row r="165" spans="2:7" ht="13">
      <c r="B165" s="20" t="s">
        <v>1801</v>
      </c>
      <c r="C165" s="25" t="s">
        <v>1802</v>
      </c>
      <c r="D165" s="2"/>
    </row>
    <row r="166" spans="2:7">
      <c r="B166" s="22" t="s">
        <v>1752</v>
      </c>
      <c r="C166" s="32" t="s">
        <v>1752</v>
      </c>
    </row>
    <row r="169" spans="2:7" ht="13">
      <c r="B169" s="2" t="s">
        <v>1803</v>
      </c>
    </row>
    <row r="172" spans="2:7" ht="13">
      <c r="B172" s="2" t="s">
        <v>1806</v>
      </c>
    </row>
    <row r="173" spans="2:7" ht="13">
      <c r="B173" s="20" t="s">
        <v>1780</v>
      </c>
      <c r="C173" s="25" t="s">
        <v>1807</v>
      </c>
      <c r="D173" s="20" t="s">
        <v>1808</v>
      </c>
      <c r="E173" s="20" t="s">
        <v>1809</v>
      </c>
      <c r="F173" s="27" t="s">
        <v>1810</v>
      </c>
      <c r="G173" s="14"/>
    </row>
    <row r="174" spans="2:7">
      <c r="B174" s="22" t="s">
        <v>1752</v>
      </c>
      <c r="C174" s="32" t="s">
        <v>1752</v>
      </c>
      <c r="D174" s="22" t="s">
        <v>1752</v>
      </c>
      <c r="E174" s="22" t="s">
        <v>1752</v>
      </c>
      <c r="F174" s="33" t="s">
        <v>1752</v>
      </c>
    </row>
    <row r="175" spans="2:7">
      <c r="B175" s="1" t="s">
        <v>1811</v>
      </c>
    </row>
  </sheetData>
  <mergeCells count="3">
    <mergeCell ref="B1:E1"/>
    <mergeCell ref="C3:C7"/>
    <mergeCell ref="D3:D7"/>
  </mergeCells>
  <phoneticPr fontId="0" type="noConversion"/>
  <hyperlinks>
    <hyperlink ref="A1" location="Index!A1" display="Index" xr:uid="{62760707-E376-42C1-B2C5-9463E324A0BF}"/>
  </hyperlinks>
  <pageMargins left="0.7" right="0.7" top="0.75" bottom="0.75" header="0.3" footer="0.3"/>
  <headerFooter alignWithMargins="0"/>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5A7C7-896A-424D-B2A6-C692945E4E68}">
  <sheetPr codeName="Sheet38"/>
  <dimension ref="A1:CB202"/>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bestFit="1" customWidth="1"/>
    <col min="6" max="6" width="29" style="4" bestFit="1" customWidth="1"/>
    <col min="7" max="7" width="18.1796875" style="4" bestFit="1" customWidth="1"/>
    <col min="8" max="8" width="9.1796875" style="4" bestFit="1"/>
    <col min="9" max="16384" width="9.1796875" style="1"/>
  </cols>
  <sheetData>
    <row r="1" spans="1:9" ht="13">
      <c r="A1" s="3" t="s">
        <v>1578</v>
      </c>
      <c r="B1" s="226" t="s">
        <v>1649</v>
      </c>
      <c r="C1" s="226"/>
      <c r="D1" s="226"/>
      <c r="E1" s="226"/>
    </row>
    <row r="3" spans="1:9" ht="14.5">
      <c r="B3" s="5" t="s">
        <v>1533</v>
      </c>
      <c r="C3" s="227"/>
      <c r="D3" s="228"/>
    </row>
    <row r="4" spans="1:9" ht="14.5">
      <c r="B4" s="7" t="s">
        <v>1534</v>
      </c>
      <c r="C4" s="227"/>
      <c r="D4" s="228"/>
    </row>
    <row r="5" spans="1:9" ht="14.5">
      <c r="B5" s="7" t="s">
        <v>1720</v>
      </c>
      <c r="C5" s="227"/>
      <c r="D5" s="228"/>
    </row>
    <row r="6" spans="1:9" ht="14.5">
      <c r="B6" s="7" t="s">
        <v>1721</v>
      </c>
      <c r="C6" s="227"/>
      <c r="D6" s="228"/>
    </row>
    <row r="7" spans="1:9" ht="29">
      <c r="B7" s="7" t="s">
        <v>1535</v>
      </c>
      <c r="C7" s="227"/>
      <c r="D7" s="228"/>
    </row>
    <row r="8" spans="1:9" ht="29">
      <c r="B8" s="7" t="s">
        <v>1723</v>
      </c>
      <c r="C8" s="8" t="s">
        <v>1724</v>
      </c>
      <c r="D8" s="8" t="s">
        <v>1725</v>
      </c>
    </row>
    <row r="10" spans="1:9">
      <c r="B10" s="1" t="s">
        <v>1738</v>
      </c>
    </row>
    <row r="12" spans="1:9" ht="13">
      <c r="B12" s="10" t="s">
        <v>1726</v>
      </c>
      <c r="C12" s="11" t="s">
        <v>1727</v>
      </c>
      <c r="D12" s="10" t="s">
        <v>1728</v>
      </c>
      <c r="E12" s="10" t="s">
        <v>1729</v>
      </c>
      <c r="F12" s="13" t="s">
        <v>1739</v>
      </c>
      <c r="G12" s="13" t="s">
        <v>1740</v>
      </c>
      <c r="H12" s="13" t="s">
        <v>1741</v>
      </c>
      <c r="I12" s="2" t="s">
        <v>1742</v>
      </c>
    </row>
    <row r="13" spans="1:9" ht="13">
      <c r="B13" s="2" t="s">
        <v>1743</v>
      </c>
    </row>
    <row r="14" spans="1:9" ht="13">
      <c r="B14" s="2" t="s">
        <v>1731</v>
      </c>
    </row>
    <row r="15" spans="1:9">
      <c r="B15" s="1" t="s">
        <v>3320</v>
      </c>
      <c r="C15" s="9" t="s">
        <v>1732</v>
      </c>
      <c r="D15" s="1" t="s">
        <v>1992</v>
      </c>
      <c r="E15" s="1" t="s">
        <v>1035</v>
      </c>
      <c r="F15" s="4">
        <v>546000</v>
      </c>
      <c r="G15" s="4">
        <v>6731.09</v>
      </c>
      <c r="H15" s="4">
        <v>3.89</v>
      </c>
    </row>
    <row r="16" spans="1:9">
      <c r="B16" s="1" t="s">
        <v>3121</v>
      </c>
      <c r="C16" s="9" t="s">
        <v>1732</v>
      </c>
      <c r="D16" s="1" t="s">
        <v>2042</v>
      </c>
      <c r="E16" s="1" t="s">
        <v>2043</v>
      </c>
      <c r="F16" s="4">
        <v>354630</v>
      </c>
      <c r="G16" s="4">
        <v>6331.56</v>
      </c>
      <c r="H16" s="4">
        <v>3.66</v>
      </c>
    </row>
    <row r="17" spans="2:8">
      <c r="B17" s="1" t="s">
        <v>3426</v>
      </c>
      <c r="C17" s="9" t="s">
        <v>1732</v>
      </c>
      <c r="D17" s="1" t="s">
        <v>2009</v>
      </c>
      <c r="E17" s="1" t="s">
        <v>1244</v>
      </c>
      <c r="F17" s="4">
        <v>422000</v>
      </c>
      <c r="G17" s="4">
        <v>6010.97</v>
      </c>
      <c r="H17" s="4">
        <v>3.47</v>
      </c>
    </row>
    <row r="18" spans="2:8">
      <c r="B18" s="1" t="s">
        <v>3217</v>
      </c>
      <c r="C18" s="9" t="s">
        <v>1732</v>
      </c>
      <c r="D18" s="1" t="s">
        <v>2020</v>
      </c>
      <c r="E18" s="1" t="s">
        <v>2307</v>
      </c>
      <c r="F18" s="4">
        <v>289548</v>
      </c>
      <c r="G18" s="4">
        <v>5948.76</v>
      </c>
      <c r="H18" s="4">
        <v>3.44</v>
      </c>
    </row>
    <row r="19" spans="2:8">
      <c r="B19" s="1" t="s">
        <v>2762</v>
      </c>
      <c r="C19" s="9" t="s">
        <v>1732</v>
      </c>
      <c r="D19" s="1" t="s">
        <v>1992</v>
      </c>
      <c r="E19" s="1" t="s">
        <v>2008</v>
      </c>
      <c r="F19" s="4">
        <v>418000</v>
      </c>
      <c r="G19" s="4">
        <v>5623.35</v>
      </c>
      <c r="H19" s="4">
        <v>3.25</v>
      </c>
    </row>
    <row r="20" spans="2:8">
      <c r="B20" s="1" t="s">
        <v>2748</v>
      </c>
      <c r="C20" s="9" t="s">
        <v>1732</v>
      </c>
      <c r="D20" s="1" t="s">
        <v>1997</v>
      </c>
      <c r="E20" s="1" t="s">
        <v>2175</v>
      </c>
      <c r="F20" s="4">
        <v>367000</v>
      </c>
      <c r="G20" s="4">
        <v>5455.09</v>
      </c>
      <c r="H20" s="4">
        <v>3.15</v>
      </c>
    </row>
    <row r="21" spans="2:8">
      <c r="B21" s="1" t="s">
        <v>3227</v>
      </c>
      <c r="C21" s="9" t="s">
        <v>1732</v>
      </c>
      <c r="D21" s="1" t="s">
        <v>2129</v>
      </c>
      <c r="E21" s="1" t="s">
        <v>2320</v>
      </c>
      <c r="F21" s="4">
        <v>1000000</v>
      </c>
      <c r="G21" s="4">
        <v>4659.5</v>
      </c>
      <c r="H21" s="4">
        <v>2.69</v>
      </c>
    </row>
    <row r="22" spans="2:8">
      <c r="B22" s="1" t="s">
        <v>3115</v>
      </c>
      <c r="C22" s="9" t="s">
        <v>1732</v>
      </c>
      <c r="D22" s="1" t="s">
        <v>2009</v>
      </c>
      <c r="E22" s="1" t="s">
        <v>2027</v>
      </c>
      <c r="F22" s="4">
        <v>300000</v>
      </c>
      <c r="G22" s="4">
        <v>4446.8999999999996</v>
      </c>
      <c r="H22" s="4">
        <v>2.57</v>
      </c>
    </row>
    <row r="23" spans="2:8">
      <c r="B23" s="1" t="s">
        <v>2747</v>
      </c>
      <c r="C23" s="9" t="s">
        <v>1732</v>
      </c>
      <c r="D23" s="1" t="s">
        <v>1992</v>
      </c>
      <c r="E23" s="1" t="s">
        <v>1993</v>
      </c>
      <c r="F23" s="4">
        <v>426000</v>
      </c>
      <c r="G23" s="4">
        <v>4205.8999999999996</v>
      </c>
      <c r="H23" s="4">
        <v>2.4300000000000002</v>
      </c>
    </row>
    <row r="24" spans="2:8">
      <c r="B24" s="1" t="s">
        <v>2774</v>
      </c>
      <c r="C24" s="9" t="s">
        <v>1732</v>
      </c>
      <c r="D24" s="1" t="s">
        <v>2111</v>
      </c>
      <c r="E24" s="1" t="s">
        <v>2196</v>
      </c>
      <c r="F24" s="4">
        <v>283888</v>
      </c>
      <c r="G24" s="4">
        <v>4120.63</v>
      </c>
      <c r="H24" s="4">
        <v>2.38</v>
      </c>
    </row>
    <row r="25" spans="2:8">
      <c r="B25" s="1" t="s">
        <v>2773</v>
      </c>
      <c r="C25" s="9" t="s">
        <v>1732</v>
      </c>
      <c r="D25" s="1" t="s">
        <v>2048</v>
      </c>
      <c r="E25" s="1" t="s">
        <v>2193</v>
      </c>
      <c r="F25" s="4">
        <v>101500</v>
      </c>
      <c r="G25" s="4">
        <v>4091.36</v>
      </c>
      <c r="H25" s="4">
        <v>2.36</v>
      </c>
    </row>
    <row r="26" spans="2:8">
      <c r="B26" s="1" t="s">
        <v>3428</v>
      </c>
      <c r="C26" s="9" t="s">
        <v>1732</v>
      </c>
      <c r="D26" s="1" t="s">
        <v>2091</v>
      </c>
      <c r="E26" s="1" t="s">
        <v>1246</v>
      </c>
      <c r="F26" s="4">
        <v>203977</v>
      </c>
      <c r="G26" s="4">
        <v>3937.98</v>
      </c>
      <c r="H26" s="4">
        <v>2.27</v>
      </c>
    </row>
    <row r="27" spans="2:8">
      <c r="B27" s="1" t="s">
        <v>3224</v>
      </c>
      <c r="C27" s="9" t="s">
        <v>1732</v>
      </c>
      <c r="D27" s="1" t="s">
        <v>2106</v>
      </c>
      <c r="E27" s="1" t="s">
        <v>2315</v>
      </c>
      <c r="F27" s="4">
        <v>50972</v>
      </c>
      <c r="G27" s="4">
        <v>3915.16</v>
      </c>
      <c r="H27" s="4">
        <v>2.2599999999999998</v>
      </c>
    </row>
    <row r="28" spans="2:8">
      <c r="B28" s="1" t="s">
        <v>3353</v>
      </c>
      <c r="C28" s="9" t="s">
        <v>1732</v>
      </c>
      <c r="D28" s="1" t="s">
        <v>2106</v>
      </c>
      <c r="E28" s="1" t="s">
        <v>1088</v>
      </c>
      <c r="F28" s="4">
        <v>120270</v>
      </c>
      <c r="G28" s="4">
        <v>3771.07</v>
      </c>
      <c r="H28" s="4">
        <v>2.1800000000000002</v>
      </c>
    </row>
    <row r="29" spans="2:8">
      <c r="B29" s="1" t="s">
        <v>3381</v>
      </c>
      <c r="C29" s="9" t="s">
        <v>1732</v>
      </c>
      <c r="D29" s="1" t="s">
        <v>2020</v>
      </c>
      <c r="E29" s="1" t="s">
        <v>1154</v>
      </c>
      <c r="F29" s="4">
        <v>199477</v>
      </c>
      <c r="G29" s="4">
        <v>3740.99</v>
      </c>
      <c r="H29" s="4">
        <v>2.16</v>
      </c>
    </row>
    <row r="30" spans="2:8">
      <c r="B30" s="1" t="s">
        <v>2783</v>
      </c>
      <c r="C30" s="9" t="s">
        <v>1732</v>
      </c>
      <c r="D30" s="1" t="s">
        <v>2006</v>
      </c>
      <c r="E30" s="1" t="s">
        <v>2007</v>
      </c>
      <c r="F30" s="4">
        <v>65000</v>
      </c>
      <c r="G30" s="4">
        <v>3603.6</v>
      </c>
      <c r="H30" s="4">
        <v>2.08</v>
      </c>
    </row>
    <row r="31" spans="2:8">
      <c r="B31" s="1" t="s">
        <v>3330</v>
      </c>
      <c r="C31" s="9" t="s">
        <v>1732</v>
      </c>
      <c r="D31" s="1" t="s">
        <v>2015</v>
      </c>
      <c r="E31" s="1" t="s">
        <v>1048</v>
      </c>
      <c r="F31" s="4">
        <v>245545</v>
      </c>
      <c r="G31" s="4">
        <v>3384.35</v>
      </c>
      <c r="H31" s="4">
        <v>1.95</v>
      </c>
    </row>
    <row r="32" spans="2:8">
      <c r="B32" s="1" t="s">
        <v>3520</v>
      </c>
      <c r="C32" s="9" t="s">
        <v>1732</v>
      </c>
      <c r="D32" s="1" t="s">
        <v>2032</v>
      </c>
      <c r="E32" s="1" t="s">
        <v>1536</v>
      </c>
      <c r="F32" s="4">
        <v>195000</v>
      </c>
      <c r="G32" s="4">
        <v>3369.02</v>
      </c>
      <c r="H32" s="4">
        <v>1.95</v>
      </c>
    </row>
    <row r="33" spans="2:8">
      <c r="B33" s="1" t="s">
        <v>3521</v>
      </c>
      <c r="C33" s="9" t="s">
        <v>1732</v>
      </c>
      <c r="D33" s="1" t="s">
        <v>2108</v>
      </c>
      <c r="E33" s="1" t="s">
        <v>1537</v>
      </c>
      <c r="F33" s="4">
        <v>70455</v>
      </c>
      <c r="G33" s="4">
        <v>3330.83</v>
      </c>
      <c r="H33" s="4">
        <v>1.92</v>
      </c>
    </row>
    <row r="34" spans="2:8">
      <c r="B34" s="1" t="s">
        <v>3442</v>
      </c>
      <c r="C34" s="9" t="s">
        <v>1732</v>
      </c>
      <c r="D34" s="1" t="s">
        <v>2108</v>
      </c>
      <c r="E34" s="1" t="s">
        <v>1331</v>
      </c>
      <c r="F34" s="4">
        <v>918395</v>
      </c>
      <c r="G34" s="4">
        <v>3250.2</v>
      </c>
      <c r="H34" s="4">
        <v>1.88</v>
      </c>
    </row>
    <row r="35" spans="2:8">
      <c r="B35" s="1" t="s">
        <v>3329</v>
      </c>
      <c r="C35" s="9" t="s">
        <v>1732</v>
      </c>
      <c r="D35" s="1" t="s">
        <v>2015</v>
      </c>
      <c r="E35" s="1" t="s">
        <v>1047</v>
      </c>
      <c r="F35" s="4">
        <v>78000</v>
      </c>
      <c r="G35" s="4">
        <v>3239.73</v>
      </c>
      <c r="H35" s="4">
        <v>1.87</v>
      </c>
    </row>
    <row r="36" spans="2:8">
      <c r="B36" s="1" t="s">
        <v>3368</v>
      </c>
      <c r="C36" s="9" t="s">
        <v>1732</v>
      </c>
      <c r="D36" s="1" t="s">
        <v>2058</v>
      </c>
      <c r="E36" s="1" t="s">
        <v>1121</v>
      </c>
      <c r="F36" s="4">
        <v>502254</v>
      </c>
      <c r="G36" s="4">
        <v>3002.73</v>
      </c>
      <c r="H36" s="4">
        <v>1.73</v>
      </c>
    </row>
    <row r="37" spans="2:8">
      <c r="B37" s="1" t="s">
        <v>3443</v>
      </c>
      <c r="C37" s="9" t="s">
        <v>1732</v>
      </c>
      <c r="D37" s="1" t="s">
        <v>2106</v>
      </c>
      <c r="E37" s="1" t="s">
        <v>1332</v>
      </c>
      <c r="F37" s="4">
        <v>146105</v>
      </c>
      <c r="G37" s="4">
        <v>2878.85</v>
      </c>
      <c r="H37" s="4">
        <v>1.66</v>
      </c>
    </row>
    <row r="38" spans="2:8">
      <c r="B38" s="1" t="s">
        <v>3316</v>
      </c>
      <c r="C38" s="9" t="s">
        <v>1732</v>
      </c>
      <c r="D38" s="1" t="s">
        <v>2001</v>
      </c>
      <c r="E38" s="1" t="s">
        <v>1007</v>
      </c>
      <c r="F38" s="4">
        <v>325616</v>
      </c>
      <c r="G38" s="4">
        <v>2861.02</v>
      </c>
      <c r="H38" s="4">
        <v>1.65</v>
      </c>
    </row>
    <row r="39" spans="2:8">
      <c r="B39" s="1" t="s">
        <v>3268</v>
      </c>
      <c r="C39" s="9" t="s">
        <v>1732</v>
      </c>
      <c r="D39" s="1" t="s">
        <v>2006</v>
      </c>
      <c r="E39" s="1" t="s">
        <v>2380</v>
      </c>
      <c r="F39" s="4">
        <v>16500</v>
      </c>
      <c r="G39" s="4">
        <v>2670.69</v>
      </c>
      <c r="H39" s="4">
        <v>1.54</v>
      </c>
    </row>
    <row r="40" spans="2:8">
      <c r="B40" s="1" t="s">
        <v>1145</v>
      </c>
      <c r="C40" s="9" t="s">
        <v>1732</v>
      </c>
      <c r="D40" s="1" t="s">
        <v>2015</v>
      </c>
      <c r="E40" s="1" t="s">
        <v>1146</v>
      </c>
      <c r="F40" s="4">
        <v>1762115</v>
      </c>
      <c r="G40" s="4">
        <v>2549.6</v>
      </c>
      <c r="H40" s="4">
        <v>1.47</v>
      </c>
    </row>
    <row r="41" spans="2:8">
      <c r="B41" s="1" t="s">
        <v>2760</v>
      </c>
      <c r="C41" s="9" t="s">
        <v>1732</v>
      </c>
      <c r="D41" s="1" t="s">
        <v>1992</v>
      </c>
      <c r="E41" s="1" t="s">
        <v>2183</v>
      </c>
      <c r="F41" s="4">
        <v>1002076</v>
      </c>
      <c r="G41" s="4">
        <v>2436.5500000000002</v>
      </c>
      <c r="H41" s="4">
        <v>1.41</v>
      </c>
    </row>
    <row r="42" spans="2:8">
      <c r="B42" s="1" t="s">
        <v>3522</v>
      </c>
      <c r="C42" s="9" t="s">
        <v>1732</v>
      </c>
      <c r="D42" s="1" t="s">
        <v>2009</v>
      </c>
      <c r="E42" s="1" t="s">
        <v>1538</v>
      </c>
      <c r="F42" s="4">
        <v>247732</v>
      </c>
      <c r="G42" s="4">
        <v>2418.11</v>
      </c>
      <c r="H42" s="4">
        <v>1.4</v>
      </c>
    </row>
    <row r="43" spans="2:8">
      <c r="B43" s="1" t="s">
        <v>3377</v>
      </c>
      <c r="C43" s="9" t="s">
        <v>1732</v>
      </c>
      <c r="D43" s="1" t="s">
        <v>1058</v>
      </c>
      <c r="E43" s="1" t="s">
        <v>1148</v>
      </c>
      <c r="F43" s="4">
        <v>475000</v>
      </c>
      <c r="G43" s="4">
        <v>2315.86</v>
      </c>
      <c r="H43" s="4">
        <v>1.34</v>
      </c>
    </row>
    <row r="44" spans="2:8">
      <c r="B44" s="1" t="s">
        <v>3324</v>
      </c>
      <c r="C44" s="9" t="s">
        <v>1732</v>
      </c>
      <c r="D44" s="1" t="s">
        <v>1992</v>
      </c>
      <c r="E44" s="1" t="s">
        <v>1039</v>
      </c>
      <c r="F44" s="4">
        <v>660000</v>
      </c>
      <c r="G44" s="4">
        <v>2153.91</v>
      </c>
      <c r="H44" s="4">
        <v>1.24</v>
      </c>
    </row>
    <row r="45" spans="2:8">
      <c r="B45" s="1" t="s">
        <v>3431</v>
      </c>
      <c r="C45" s="9" t="s">
        <v>1732</v>
      </c>
      <c r="D45" s="1" t="s">
        <v>2009</v>
      </c>
      <c r="E45" s="1" t="s">
        <v>1249</v>
      </c>
      <c r="F45" s="4">
        <v>575821</v>
      </c>
      <c r="G45" s="4">
        <v>2129.67</v>
      </c>
      <c r="H45" s="4">
        <v>1.23</v>
      </c>
    </row>
    <row r="46" spans="2:8">
      <c r="B46" s="1" t="s">
        <v>3152</v>
      </c>
      <c r="C46" s="9" t="s">
        <v>1732</v>
      </c>
      <c r="D46" s="1" t="s">
        <v>2081</v>
      </c>
      <c r="E46" s="1" t="s">
        <v>2116</v>
      </c>
      <c r="F46" s="4">
        <v>583444</v>
      </c>
      <c r="G46" s="4">
        <v>2112.65</v>
      </c>
      <c r="H46" s="4">
        <v>1.22</v>
      </c>
    </row>
    <row r="47" spans="2:8">
      <c r="B47" s="1" t="s">
        <v>3448</v>
      </c>
      <c r="C47" s="9" t="s">
        <v>1732</v>
      </c>
      <c r="D47" s="1" t="s">
        <v>2024</v>
      </c>
      <c r="E47" s="1" t="s">
        <v>1337</v>
      </c>
      <c r="F47" s="4">
        <v>31550</v>
      </c>
      <c r="G47" s="4">
        <v>2107.54</v>
      </c>
      <c r="H47" s="4">
        <v>1.22</v>
      </c>
    </row>
    <row r="48" spans="2:8">
      <c r="B48" s="1" t="s">
        <v>2763</v>
      </c>
      <c r="C48" s="9" t="s">
        <v>1732</v>
      </c>
      <c r="D48" s="1" t="s">
        <v>2001</v>
      </c>
      <c r="E48" s="1" t="s">
        <v>2185</v>
      </c>
      <c r="F48" s="4">
        <v>100000</v>
      </c>
      <c r="G48" s="4">
        <v>2088.3000000000002</v>
      </c>
      <c r="H48" s="4">
        <v>1.21</v>
      </c>
    </row>
    <row r="49" spans="2:8">
      <c r="B49" s="1" t="s">
        <v>3500</v>
      </c>
      <c r="C49" s="9" t="s">
        <v>1732</v>
      </c>
      <c r="D49" s="1" t="s">
        <v>2058</v>
      </c>
      <c r="E49" s="1" t="s">
        <v>1455</v>
      </c>
      <c r="F49" s="4">
        <v>341842</v>
      </c>
      <c r="G49" s="4">
        <v>2028.32</v>
      </c>
      <c r="H49" s="4">
        <v>1.17</v>
      </c>
    </row>
    <row r="50" spans="2:8">
      <c r="B50" s="1" t="s">
        <v>3337</v>
      </c>
      <c r="C50" s="9" t="s">
        <v>1732</v>
      </c>
      <c r="D50" s="1" t="s">
        <v>2024</v>
      </c>
      <c r="E50" s="1" t="s">
        <v>1055</v>
      </c>
      <c r="F50" s="4">
        <v>1912500</v>
      </c>
      <c r="G50" s="4">
        <v>2015.58</v>
      </c>
      <c r="H50" s="4">
        <v>1.1599999999999999</v>
      </c>
    </row>
    <row r="51" spans="2:8">
      <c r="B51" s="1" t="s">
        <v>3297</v>
      </c>
      <c r="C51" s="9" t="s">
        <v>1732</v>
      </c>
      <c r="D51" s="1" t="s">
        <v>2060</v>
      </c>
      <c r="E51" s="1" t="s">
        <v>973</v>
      </c>
      <c r="F51" s="4">
        <v>164187</v>
      </c>
      <c r="G51" s="4">
        <v>1982.72</v>
      </c>
      <c r="H51" s="4">
        <v>1.1399999999999999</v>
      </c>
    </row>
    <row r="52" spans="2:8">
      <c r="B52" s="1" t="s">
        <v>3255</v>
      </c>
      <c r="C52" s="9" t="s">
        <v>1732</v>
      </c>
      <c r="D52" s="1" t="s">
        <v>2024</v>
      </c>
      <c r="E52" s="1" t="s">
        <v>2354</v>
      </c>
      <c r="F52" s="4">
        <v>15500</v>
      </c>
      <c r="G52" s="4">
        <v>1925.72</v>
      </c>
      <c r="H52" s="4">
        <v>1.1100000000000001</v>
      </c>
    </row>
    <row r="53" spans="2:8">
      <c r="B53" s="1" t="s">
        <v>3424</v>
      </c>
      <c r="C53" s="9" t="s">
        <v>1732</v>
      </c>
      <c r="D53" s="1" t="s">
        <v>2058</v>
      </c>
      <c r="E53" s="1" t="s">
        <v>1223</v>
      </c>
      <c r="F53" s="4">
        <v>129233</v>
      </c>
      <c r="G53" s="4">
        <v>1916.78</v>
      </c>
      <c r="H53" s="4">
        <v>1.1100000000000001</v>
      </c>
    </row>
    <row r="54" spans="2:8">
      <c r="B54" s="1" t="s">
        <v>3279</v>
      </c>
      <c r="C54" s="9" t="s">
        <v>1732</v>
      </c>
      <c r="D54" s="1" t="s">
        <v>2032</v>
      </c>
      <c r="E54" s="1" t="s">
        <v>951</v>
      </c>
      <c r="F54" s="4">
        <v>160000</v>
      </c>
      <c r="G54" s="4">
        <v>1822.24</v>
      </c>
      <c r="H54" s="4">
        <v>1.05</v>
      </c>
    </row>
    <row r="55" spans="2:8">
      <c r="B55" s="1" t="s">
        <v>2751</v>
      </c>
      <c r="C55" s="9" t="s">
        <v>1732</v>
      </c>
      <c r="D55" s="1" t="s">
        <v>2015</v>
      </c>
      <c r="E55" s="1" t="s">
        <v>2016</v>
      </c>
      <c r="F55" s="4">
        <v>564600</v>
      </c>
      <c r="G55" s="4">
        <v>1794.02</v>
      </c>
      <c r="H55" s="4">
        <v>1.04</v>
      </c>
    </row>
    <row r="56" spans="2:8">
      <c r="B56" s="1" t="s">
        <v>3374</v>
      </c>
      <c r="C56" s="9" t="s">
        <v>1732</v>
      </c>
      <c r="D56" s="1" t="s">
        <v>2015</v>
      </c>
      <c r="E56" s="1" t="s">
        <v>1141</v>
      </c>
      <c r="F56" s="4">
        <v>425263</v>
      </c>
      <c r="G56" s="4">
        <v>1743.37</v>
      </c>
      <c r="H56" s="4">
        <v>1.01</v>
      </c>
    </row>
    <row r="57" spans="2:8">
      <c r="B57" s="1" t="s">
        <v>3299</v>
      </c>
      <c r="C57" s="9" t="s">
        <v>1732</v>
      </c>
      <c r="D57" s="1" t="s">
        <v>2032</v>
      </c>
      <c r="E57" s="1" t="s">
        <v>975</v>
      </c>
      <c r="F57" s="4">
        <v>225000</v>
      </c>
      <c r="G57" s="4">
        <v>1695.15</v>
      </c>
      <c r="H57" s="4">
        <v>0.98</v>
      </c>
    </row>
    <row r="58" spans="2:8">
      <c r="B58" s="1" t="s">
        <v>3404</v>
      </c>
      <c r="C58" s="9" t="s">
        <v>1732</v>
      </c>
      <c r="D58" s="1" t="s">
        <v>2292</v>
      </c>
      <c r="E58" s="1" t="s">
        <v>1182</v>
      </c>
      <c r="F58" s="4">
        <v>52521</v>
      </c>
      <c r="G58" s="4">
        <v>1690.55</v>
      </c>
      <c r="H58" s="4">
        <v>0.98</v>
      </c>
    </row>
    <row r="59" spans="2:8">
      <c r="B59" s="1" t="s">
        <v>3220</v>
      </c>
      <c r="C59" s="9" t="s">
        <v>1732</v>
      </c>
      <c r="D59" s="1" t="s">
        <v>2129</v>
      </c>
      <c r="E59" s="1" t="s">
        <v>2310</v>
      </c>
      <c r="F59" s="4">
        <v>30000</v>
      </c>
      <c r="G59" s="4">
        <v>1687.5</v>
      </c>
      <c r="H59" s="4">
        <v>0.97</v>
      </c>
    </row>
    <row r="60" spans="2:8">
      <c r="B60" s="1" t="s">
        <v>3517</v>
      </c>
      <c r="C60" s="9" t="s">
        <v>1732</v>
      </c>
      <c r="D60" s="1" t="s">
        <v>2106</v>
      </c>
      <c r="E60" s="1" t="s">
        <v>1515</v>
      </c>
      <c r="F60" s="4">
        <v>213395</v>
      </c>
      <c r="G60" s="4">
        <v>1594.38</v>
      </c>
      <c r="H60" s="4">
        <v>0.92</v>
      </c>
    </row>
    <row r="61" spans="2:8">
      <c r="B61" s="1" t="s">
        <v>3352</v>
      </c>
      <c r="C61" s="9" t="s">
        <v>1732</v>
      </c>
      <c r="D61" s="1" t="s">
        <v>2106</v>
      </c>
      <c r="E61" s="1" t="s">
        <v>1087</v>
      </c>
      <c r="F61" s="4">
        <v>227220</v>
      </c>
      <c r="G61" s="4">
        <v>1477.16</v>
      </c>
      <c r="H61" s="4">
        <v>0.85</v>
      </c>
    </row>
    <row r="62" spans="2:8">
      <c r="B62" s="1" t="s">
        <v>3136</v>
      </c>
      <c r="C62" s="9" t="s">
        <v>1732</v>
      </c>
      <c r="D62" s="1" t="s">
        <v>2032</v>
      </c>
      <c r="E62" s="1" t="s">
        <v>2094</v>
      </c>
      <c r="F62" s="4">
        <v>111384</v>
      </c>
      <c r="G62" s="4">
        <v>1427.39</v>
      </c>
      <c r="H62" s="4">
        <v>0.82</v>
      </c>
    </row>
    <row r="63" spans="2:8">
      <c r="B63" s="1" t="s">
        <v>3179</v>
      </c>
      <c r="C63" s="9" t="s">
        <v>1732</v>
      </c>
      <c r="D63" s="1" t="s">
        <v>2024</v>
      </c>
      <c r="E63" s="1" t="s">
        <v>2218</v>
      </c>
      <c r="F63" s="4">
        <v>269429</v>
      </c>
      <c r="G63" s="4">
        <v>1426.09</v>
      </c>
      <c r="H63" s="4">
        <v>0.82</v>
      </c>
    </row>
    <row r="64" spans="2:8">
      <c r="B64" s="1" t="s">
        <v>3523</v>
      </c>
      <c r="C64" s="9" t="s">
        <v>1732</v>
      </c>
      <c r="D64" s="1" t="s">
        <v>2081</v>
      </c>
      <c r="E64" s="1" t="s">
        <v>1539</v>
      </c>
      <c r="F64" s="4">
        <v>93619</v>
      </c>
      <c r="G64" s="4">
        <v>1350.55</v>
      </c>
      <c r="H64" s="4">
        <v>0.78</v>
      </c>
    </row>
    <row r="65" spans="2:8">
      <c r="B65" s="1" t="s">
        <v>3524</v>
      </c>
      <c r="C65" s="9" t="s">
        <v>1732</v>
      </c>
      <c r="D65" s="1" t="s">
        <v>2032</v>
      </c>
      <c r="E65" s="1" t="s">
        <v>1540</v>
      </c>
      <c r="F65" s="4">
        <v>144093</v>
      </c>
      <c r="G65" s="4">
        <v>1046.55</v>
      </c>
      <c r="H65" s="4">
        <v>0.6</v>
      </c>
    </row>
    <row r="66" spans="2:8">
      <c r="B66" s="1" t="s">
        <v>3141</v>
      </c>
      <c r="C66" s="9" t="s">
        <v>1732</v>
      </c>
      <c r="D66" s="1" t="s">
        <v>2052</v>
      </c>
      <c r="E66" s="1" t="s">
        <v>2102</v>
      </c>
      <c r="F66" s="4">
        <v>115433</v>
      </c>
      <c r="G66" s="4">
        <v>1039.47</v>
      </c>
      <c r="H66" s="4">
        <v>0.6</v>
      </c>
    </row>
    <row r="67" spans="2:8">
      <c r="B67" s="1" t="s">
        <v>3282</v>
      </c>
      <c r="C67" s="9" t="s">
        <v>1732</v>
      </c>
      <c r="D67" s="1" t="s">
        <v>2156</v>
      </c>
      <c r="E67" s="1" t="s">
        <v>954</v>
      </c>
      <c r="F67" s="4">
        <v>25000</v>
      </c>
      <c r="G67" s="4">
        <v>894.35</v>
      </c>
      <c r="H67" s="4">
        <v>0.52</v>
      </c>
    </row>
    <row r="68" spans="2:8">
      <c r="B68" s="1" t="s">
        <v>3525</v>
      </c>
      <c r="C68" s="9" t="s">
        <v>1732</v>
      </c>
      <c r="D68" s="1" t="s">
        <v>2032</v>
      </c>
      <c r="E68" s="1" t="s">
        <v>1541</v>
      </c>
      <c r="F68" s="4">
        <v>301870</v>
      </c>
      <c r="G68" s="4">
        <v>842.67</v>
      </c>
      <c r="H68" s="4">
        <v>0.49</v>
      </c>
    </row>
    <row r="69" spans="2:8">
      <c r="B69" s="1" t="s">
        <v>967</v>
      </c>
      <c r="C69" s="9" t="s">
        <v>1732</v>
      </c>
      <c r="D69" s="1" t="s">
        <v>2032</v>
      </c>
      <c r="E69" s="1" t="s">
        <v>968</v>
      </c>
      <c r="F69" s="4">
        <v>400000</v>
      </c>
      <c r="G69" s="4">
        <v>798.52</v>
      </c>
      <c r="H69" s="4">
        <v>0.46</v>
      </c>
    </row>
    <row r="70" spans="2:8">
      <c r="B70" s="1" t="s">
        <v>3526</v>
      </c>
      <c r="C70" s="9" t="s">
        <v>1732</v>
      </c>
      <c r="D70" s="1" t="s">
        <v>2009</v>
      </c>
      <c r="E70" s="1" t="s">
        <v>1542</v>
      </c>
      <c r="F70" s="4">
        <v>187403</v>
      </c>
      <c r="G70" s="4">
        <v>595</v>
      </c>
      <c r="H70" s="4">
        <v>0.34</v>
      </c>
    </row>
    <row r="71" spans="2:8">
      <c r="B71" s="1" t="s">
        <v>3519</v>
      </c>
      <c r="C71" s="9" t="s">
        <v>1732</v>
      </c>
      <c r="D71" s="1" t="s">
        <v>2106</v>
      </c>
      <c r="E71" s="1" t="s">
        <v>1519</v>
      </c>
      <c r="F71" s="4">
        <v>30391</v>
      </c>
      <c r="G71" s="4">
        <v>300.45999999999998</v>
      </c>
      <c r="H71" s="4">
        <v>0.17</v>
      </c>
    </row>
    <row r="72" spans="2:8">
      <c r="B72" s="1" t="s">
        <v>3101</v>
      </c>
      <c r="C72" s="9" t="s">
        <v>1732</v>
      </c>
      <c r="D72" s="1" t="s">
        <v>1095</v>
      </c>
      <c r="E72" s="1" t="s">
        <v>1524</v>
      </c>
      <c r="F72" s="4">
        <v>50251</v>
      </c>
      <c r="G72" s="4">
        <v>157.88999999999999</v>
      </c>
      <c r="H72" s="4">
        <v>0.09</v>
      </c>
    </row>
    <row r="73" spans="2:8" ht="13">
      <c r="B73" s="2" t="s">
        <v>1744</v>
      </c>
      <c r="G73" s="14">
        <f>SUM(G15:G72)</f>
        <v>158145.95000000001</v>
      </c>
      <c r="H73" s="14">
        <f>SUM(H15:H72)</f>
        <v>91.30999999999996</v>
      </c>
    </row>
    <row r="74" spans="2:8" ht="13">
      <c r="B74" s="2" t="s">
        <v>3093</v>
      </c>
    </row>
    <row r="75" spans="2:8">
      <c r="B75" s="1" t="s">
        <v>1346</v>
      </c>
      <c r="C75" s="9" t="s">
        <v>1732</v>
      </c>
      <c r="D75" s="1" t="s">
        <v>2098</v>
      </c>
      <c r="E75" s="1" t="s">
        <v>1347</v>
      </c>
      <c r="F75" s="4">
        <v>1500000</v>
      </c>
      <c r="G75" s="4">
        <v>1732.8</v>
      </c>
      <c r="H75" s="4">
        <v>1</v>
      </c>
    </row>
    <row r="76" spans="2:8" ht="13">
      <c r="B76" s="2" t="s">
        <v>3094</v>
      </c>
      <c r="C76" s="12"/>
      <c r="D76" s="2"/>
      <c r="E76" s="2"/>
      <c r="F76" s="14"/>
      <c r="G76" s="14">
        <f>G75</f>
        <v>1732.8</v>
      </c>
      <c r="H76" s="14">
        <f>H75</f>
        <v>1</v>
      </c>
    </row>
    <row r="77" spans="2:8" ht="13">
      <c r="B77" s="2" t="s">
        <v>1736</v>
      </c>
      <c r="C77" s="12"/>
      <c r="D77" s="2"/>
      <c r="E77" s="2"/>
      <c r="F77" s="14"/>
      <c r="G77" s="14">
        <v>9406.33</v>
      </c>
      <c r="H77" s="14">
        <v>5.43</v>
      </c>
    </row>
    <row r="78" spans="2:8" ht="13">
      <c r="B78" s="2" t="s">
        <v>1737</v>
      </c>
      <c r="C78" s="12"/>
      <c r="D78" s="2"/>
      <c r="E78" s="2"/>
      <c r="F78" s="14"/>
      <c r="G78" s="14">
        <v>169285.08</v>
      </c>
      <c r="H78" s="14">
        <v>97.74</v>
      </c>
    </row>
    <row r="79" spans="2:8" ht="13">
      <c r="B79" s="2" t="s">
        <v>1971</v>
      </c>
      <c r="C79" s="12"/>
      <c r="D79" s="2"/>
      <c r="E79" s="2"/>
      <c r="F79" s="14"/>
      <c r="G79" s="14">
        <v>3881.6330358199939</v>
      </c>
      <c r="H79" s="14">
        <v>2.2600000000000051</v>
      </c>
    </row>
    <row r="80" spans="2:8" ht="13">
      <c r="B80" s="2" t="s">
        <v>1746</v>
      </c>
      <c r="C80" s="12"/>
      <c r="D80" s="2"/>
      <c r="E80" s="2"/>
      <c r="F80" s="14"/>
      <c r="G80" s="14">
        <v>173166.71303581999</v>
      </c>
      <c r="H80" s="14">
        <v>100</v>
      </c>
    </row>
    <row r="81" spans="2:3">
      <c r="B81" s="1" t="s">
        <v>1747</v>
      </c>
    </row>
    <row r="82" spans="2:3" ht="13">
      <c r="B82" s="2" t="s">
        <v>1748</v>
      </c>
    </row>
    <row r="83" spans="2:3" ht="13">
      <c r="B83" s="2" t="s">
        <v>1749</v>
      </c>
      <c r="C83" s="9" t="s">
        <v>1750</v>
      </c>
    </row>
    <row r="84" spans="2:3" ht="13">
      <c r="B84" s="2" t="s">
        <v>1753</v>
      </c>
      <c r="C84" s="9" t="s">
        <v>1752</v>
      </c>
    </row>
    <row r="85" spans="2:3" ht="13">
      <c r="B85" s="2" t="s">
        <v>1754</v>
      </c>
      <c r="C85" s="9" t="s">
        <v>1752</v>
      </c>
    </row>
    <row r="86" spans="2:3" ht="13">
      <c r="B86" s="2" t="s">
        <v>1755</v>
      </c>
      <c r="C86" s="9" t="s">
        <v>1756</v>
      </c>
    </row>
    <row r="87" spans="2:3" ht="13">
      <c r="B87" s="2" t="s">
        <v>1543</v>
      </c>
      <c r="C87" s="12"/>
    </row>
    <row r="88" spans="2:3" ht="13">
      <c r="B88" s="2" t="s">
        <v>1544</v>
      </c>
      <c r="C88" s="12"/>
    </row>
    <row r="89" spans="2:3" ht="13">
      <c r="B89" s="2" t="s">
        <v>1545</v>
      </c>
      <c r="C89" s="12"/>
    </row>
    <row r="90" spans="2:3" ht="13">
      <c r="B90" s="2" t="s">
        <v>1546</v>
      </c>
      <c r="C90" s="12"/>
    </row>
    <row r="91" spans="2:3" ht="13">
      <c r="B91" s="2" t="s">
        <v>1547</v>
      </c>
      <c r="C91" s="12"/>
    </row>
    <row r="92" spans="2:3" ht="13">
      <c r="B92" s="2" t="s">
        <v>1548</v>
      </c>
      <c r="C92" s="12"/>
    </row>
    <row r="93" spans="2:3" ht="13">
      <c r="B93" s="2" t="s">
        <v>1549</v>
      </c>
      <c r="C93" s="12"/>
    </row>
    <row r="94" spans="2:3" ht="13">
      <c r="B94" s="2" t="s">
        <v>1550</v>
      </c>
      <c r="C94" s="12"/>
    </row>
    <row r="95" spans="2:3" ht="13">
      <c r="B95" s="2" t="s">
        <v>1551</v>
      </c>
      <c r="C95" s="12"/>
    </row>
    <row r="96" spans="2:3">
      <c r="B96" s="1" t="s">
        <v>1766</v>
      </c>
    </row>
    <row r="97" spans="2:4">
      <c r="B97" s="1" t="s">
        <v>1974</v>
      </c>
    </row>
    <row r="100" spans="2:4" ht="14.5">
      <c r="B100" s="43" t="s">
        <v>4109</v>
      </c>
      <c r="C100" s="45"/>
    </row>
    <row r="101" spans="2:4" ht="14.5">
      <c r="B101" s="43" t="s">
        <v>4108</v>
      </c>
      <c r="C101" s="46" t="s">
        <v>1975</v>
      </c>
    </row>
    <row r="102" spans="2:4" ht="14.5">
      <c r="B102" s="16" t="s">
        <v>1976</v>
      </c>
      <c r="C102" s="17" t="s">
        <v>2586</v>
      </c>
    </row>
    <row r="103" spans="2:4" ht="14.5">
      <c r="B103" s="16" t="s">
        <v>1977</v>
      </c>
      <c r="C103" s="17" t="s">
        <v>2586</v>
      </c>
    </row>
    <row r="104" spans="2:4" ht="14.5">
      <c r="B104" s="16" t="s">
        <v>1978</v>
      </c>
      <c r="C104" s="17" t="s">
        <v>2586</v>
      </c>
    </row>
    <row r="105" spans="2:4" ht="14.5">
      <c r="B105" s="16" t="s">
        <v>1979</v>
      </c>
      <c r="C105" s="17" t="s">
        <v>2586</v>
      </c>
    </row>
    <row r="106" spans="2:4" ht="14.5">
      <c r="B106" s="16" t="s">
        <v>1980</v>
      </c>
      <c r="C106" s="17" t="s">
        <v>2586</v>
      </c>
    </row>
    <row r="107" spans="2:4" ht="14.5">
      <c r="B107" s="16" t="s">
        <v>1981</v>
      </c>
      <c r="C107" s="17" t="s">
        <v>2586</v>
      </c>
    </row>
    <row r="108" spans="2:4" ht="14.5">
      <c r="B108" s="43" t="s">
        <v>1982</v>
      </c>
      <c r="C108" s="45" t="s">
        <v>2586</v>
      </c>
    </row>
    <row r="110" spans="2:4" ht="14.5">
      <c r="B110" s="16" t="s">
        <v>1775</v>
      </c>
      <c r="C110" s="17"/>
      <c r="D110" s="16"/>
    </row>
    <row r="111" spans="2:4" ht="29">
      <c r="B111" s="19" t="s">
        <v>1776</v>
      </c>
      <c r="C111" s="18" t="s">
        <v>1777</v>
      </c>
      <c r="D111" s="19" t="s">
        <v>1778</v>
      </c>
    </row>
    <row r="112" spans="2:4" ht="14.5">
      <c r="B112" s="16" t="s">
        <v>1752</v>
      </c>
      <c r="C112" s="17" t="s">
        <v>1752</v>
      </c>
      <c r="D112" s="16" t="s">
        <v>1752</v>
      </c>
    </row>
    <row r="114" spans="2:7" ht="13">
      <c r="B114" s="20" t="s">
        <v>1779</v>
      </c>
      <c r="C114" s="21">
        <v>45961</v>
      </c>
      <c r="D114" s="22"/>
      <c r="E114" s="23"/>
      <c r="F114" s="24"/>
    </row>
    <row r="115" spans="2:7" ht="13">
      <c r="B115" s="20" t="s">
        <v>1780</v>
      </c>
      <c r="C115" s="25" t="s">
        <v>1781</v>
      </c>
      <c r="D115" s="20" t="s">
        <v>1782</v>
      </c>
      <c r="E115" s="26" t="s">
        <v>1783</v>
      </c>
      <c r="F115" s="27" t="s">
        <v>1784</v>
      </c>
      <c r="G115" s="14"/>
    </row>
    <row r="116" spans="2:7">
      <c r="B116" s="28" t="s">
        <v>1752</v>
      </c>
      <c r="C116" s="29" t="s">
        <v>1752</v>
      </c>
      <c r="D116" s="28" t="s">
        <v>1752</v>
      </c>
      <c r="E116" s="30" t="s">
        <v>1752</v>
      </c>
      <c r="F116" s="31" t="s">
        <v>1752</v>
      </c>
    </row>
    <row r="119" spans="2:7" ht="13">
      <c r="B119" s="2" t="s">
        <v>1785</v>
      </c>
    </row>
    <row r="120" spans="2:7" ht="13">
      <c r="B120" s="2"/>
    </row>
    <row r="121" spans="2:7" ht="13">
      <c r="B121" s="2" t="s">
        <v>1786</v>
      </c>
    </row>
    <row r="122" spans="2:7" ht="13">
      <c r="B122" s="20" t="s">
        <v>1787</v>
      </c>
      <c r="C122" s="25" t="s">
        <v>1788</v>
      </c>
      <c r="D122" s="2"/>
    </row>
    <row r="123" spans="2:7">
      <c r="B123" s="22" t="s">
        <v>1752</v>
      </c>
      <c r="C123" s="32" t="s">
        <v>1752</v>
      </c>
    </row>
    <row r="125" spans="2:7" ht="13">
      <c r="B125" s="20" t="s">
        <v>1789</v>
      </c>
      <c r="C125" s="25" t="s">
        <v>1788</v>
      </c>
    </row>
    <row r="126" spans="2:7">
      <c r="B126" s="22" t="s">
        <v>1752</v>
      </c>
      <c r="C126" s="32" t="s">
        <v>1752</v>
      </c>
    </row>
    <row r="128" spans="2:7" ht="13">
      <c r="B128" s="20" t="s">
        <v>1752</v>
      </c>
      <c r="C128" s="25" t="s">
        <v>1752</v>
      </c>
    </row>
    <row r="129" spans="2:7">
      <c r="B129" s="22" t="s">
        <v>1752</v>
      </c>
      <c r="C129" s="32" t="s">
        <v>1752</v>
      </c>
    </row>
    <row r="131" spans="2:7" ht="13">
      <c r="B131" s="26" t="s">
        <v>1790</v>
      </c>
      <c r="C131" s="25" t="s">
        <v>1791</v>
      </c>
    </row>
    <row r="132" spans="2:7">
      <c r="B132" s="23" t="s">
        <v>1752</v>
      </c>
      <c r="C132" s="32" t="s">
        <v>1752</v>
      </c>
    </row>
    <row r="134" spans="2:7" ht="13">
      <c r="B134" s="20" t="s">
        <v>1792</v>
      </c>
      <c r="C134" s="25" t="s">
        <v>1752</v>
      </c>
    </row>
    <row r="136" spans="2:7" ht="13">
      <c r="B136" s="20" t="s">
        <v>1793</v>
      </c>
      <c r="C136" s="21">
        <v>45961</v>
      </c>
      <c r="D136" s="22"/>
      <c r="E136" s="23"/>
      <c r="F136" s="24"/>
    </row>
    <row r="137" spans="2:7" ht="13">
      <c r="B137" s="20" t="s">
        <v>1780</v>
      </c>
      <c r="C137" s="25" t="s">
        <v>1781</v>
      </c>
      <c r="D137" s="20" t="s">
        <v>1782</v>
      </c>
      <c r="E137" s="26" t="s">
        <v>1783</v>
      </c>
      <c r="F137" s="27" t="s">
        <v>1784</v>
      </c>
      <c r="G137" s="14"/>
    </row>
    <row r="138" spans="2:7">
      <c r="B138" s="28" t="s">
        <v>1752</v>
      </c>
      <c r="C138" s="29" t="s">
        <v>1752</v>
      </c>
      <c r="D138" s="28" t="s">
        <v>1752</v>
      </c>
      <c r="E138" s="30" t="s">
        <v>1752</v>
      </c>
      <c r="F138" s="31" t="s">
        <v>1752</v>
      </c>
    </row>
    <row r="139" spans="2:7" ht="13">
      <c r="B139" s="2" t="s">
        <v>1785</v>
      </c>
    </row>
    <row r="140" spans="2:7" ht="13">
      <c r="B140" s="2"/>
    </row>
    <row r="141" spans="2:7" ht="13">
      <c r="B141" s="2" t="s">
        <v>1786</v>
      </c>
    </row>
    <row r="142" spans="2:7" ht="13">
      <c r="B142" s="20" t="s">
        <v>1787</v>
      </c>
      <c r="C142" s="25" t="s">
        <v>1788</v>
      </c>
      <c r="D142" s="2"/>
    </row>
    <row r="143" spans="2:7">
      <c r="B143" s="22" t="s">
        <v>1752</v>
      </c>
      <c r="C143" s="32" t="s">
        <v>1752</v>
      </c>
    </row>
    <row r="145" spans="2:6" ht="13">
      <c r="B145" s="20" t="s">
        <v>1789</v>
      </c>
      <c r="C145" s="25" t="s">
        <v>1788</v>
      </c>
    </row>
    <row r="146" spans="2:6">
      <c r="B146" s="22" t="s">
        <v>1752</v>
      </c>
      <c r="C146" s="32" t="s">
        <v>1752</v>
      </c>
    </row>
    <row r="148" spans="2:6" ht="13">
      <c r="B148" s="20" t="s">
        <v>1752</v>
      </c>
      <c r="C148" s="25" t="s">
        <v>1752</v>
      </c>
    </row>
    <row r="149" spans="2:6">
      <c r="B149" s="22" t="s">
        <v>1752</v>
      </c>
      <c r="C149" s="32" t="s">
        <v>1752</v>
      </c>
    </row>
    <row r="151" spans="2:6" ht="13">
      <c r="B151" s="26" t="s">
        <v>1790</v>
      </c>
      <c r="C151" s="25" t="s">
        <v>1791</v>
      </c>
    </row>
    <row r="152" spans="2:6">
      <c r="B152" s="23" t="s">
        <v>1752</v>
      </c>
      <c r="C152" s="32" t="s">
        <v>1752</v>
      </c>
    </row>
    <row r="154" spans="2:6" ht="13">
      <c r="B154" s="20" t="s">
        <v>1792</v>
      </c>
      <c r="C154" s="25" t="s">
        <v>1752</v>
      </c>
    </row>
    <row r="157" spans="2:6" ht="13">
      <c r="B157" s="2" t="s">
        <v>1794</v>
      </c>
    </row>
    <row r="159" spans="2:6" ht="13">
      <c r="B159" s="20" t="s">
        <v>1780</v>
      </c>
      <c r="C159" s="25" t="s">
        <v>1795</v>
      </c>
      <c r="D159" s="20" t="s">
        <v>1796</v>
      </c>
      <c r="E159" s="20" t="s">
        <v>1797</v>
      </c>
      <c r="F159" s="14"/>
    </row>
    <row r="160" spans="2:6">
      <c r="B160" s="22" t="s">
        <v>1752</v>
      </c>
      <c r="C160" s="32" t="s">
        <v>1752</v>
      </c>
      <c r="D160" s="22" t="s">
        <v>1752</v>
      </c>
      <c r="E160" s="22" t="s">
        <v>1752</v>
      </c>
    </row>
    <row r="163" spans="2:80" ht="13">
      <c r="B163" s="2" t="s">
        <v>1798</v>
      </c>
      <c r="C163" s="12" t="s">
        <v>1752</v>
      </c>
      <c r="D163" s="2"/>
      <c r="E163" s="2"/>
      <c r="F163" s="14"/>
      <c r="G163" s="14"/>
      <c r="H163" s="14"/>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row>
    <row r="165" spans="2:80" ht="13">
      <c r="B165" s="2" t="s">
        <v>1799</v>
      </c>
    </row>
    <row r="167" spans="2:80" ht="13">
      <c r="B167" s="20" t="s">
        <v>1800</v>
      </c>
      <c r="C167" s="25" t="s">
        <v>1788</v>
      </c>
      <c r="D167" s="2"/>
    </row>
    <row r="168" spans="2:80">
      <c r="B168" s="22" t="s">
        <v>1752</v>
      </c>
      <c r="C168" s="32" t="s">
        <v>1752</v>
      </c>
    </row>
    <row r="171" spans="2:80" ht="13">
      <c r="B171" s="20" t="s">
        <v>1801</v>
      </c>
      <c r="C171" s="25" t="s">
        <v>1802</v>
      </c>
      <c r="D171" s="2"/>
    </row>
    <row r="172" spans="2:80">
      <c r="B172" s="22" t="s">
        <v>1752</v>
      </c>
      <c r="C172" s="32" t="s">
        <v>1752</v>
      </c>
    </row>
    <row r="175" spans="2:80" ht="13">
      <c r="B175" s="2" t="s">
        <v>1803</v>
      </c>
    </row>
    <row r="178" spans="2:80" ht="13">
      <c r="B178" s="2" t="s">
        <v>1804</v>
      </c>
    </row>
    <row r="180" spans="2:80" ht="13">
      <c r="B180" s="20" t="s">
        <v>1780</v>
      </c>
      <c r="C180" s="25" t="s">
        <v>1805</v>
      </c>
      <c r="D180" s="20" t="s">
        <v>1795</v>
      </c>
      <c r="E180" s="20" t="s">
        <v>1796</v>
      </c>
      <c r="F180" s="27" t="s">
        <v>1797</v>
      </c>
      <c r="G180" s="14"/>
    </row>
    <row r="181" spans="2:80">
      <c r="B181" s="22" t="s">
        <v>1752</v>
      </c>
      <c r="C181" s="32" t="s">
        <v>1752</v>
      </c>
      <c r="D181" s="22" t="s">
        <v>1752</v>
      </c>
      <c r="E181" s="22" t="s">
        <v>1752</v>
      </c>
      <c r="F181" s="33" t="s">
        <v>1752</v>
      </c>
    </row>
    <row r="184" spans="2:80" ht="13">
      <c r="B184" s="2" t="s">
        <v>1798</v>
      </c>
      <c r="C184" s="12" t="s">
        <v>1752</v>
      </c>
      <c r="D184" s="2"/>
      <c r="E184" s="2"/>
      <c r="F184" s="14"/>
      <c r="G184" s="14"/>
      <c r="H184" s="14"/>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row>
    <row r="186" spans="2:80" ht="13">
      <c r="B186" s="2" t="s">
        <v>1799</v>
      </c>
    </row>
    <row r="188" spans="2:80" ht="13">
      <c r="B188" s="20" t="s">
        <v>1800</v>
      </c>
      <c r="C188" s="25" t="s">
        <v>1788</v>
      </c>
      <c r="D188" s="2"/>
    </row>
    <row r="189" spans="2:80">
      <c r="B189" s="22" t="s">
        <v>1752</v>
      </c>
      <c r="C189" s="32" t="s">
        <v>1752</v>
      </c>
    </row>
    <row r="192" spans="2:80" ht="13">
      <c r="B192" s="20" t="s">
        <v>1801</v>
      </c>
      <c r="C192" s="25" t="s">
        <v>1802</v>
      </c>
      <c r="D192" s="2"/>
    </row>
    <row r="193" spans="2:7">
      <c r="B193" s="22" t="s">
        <v>1752</v>
      </c>
      <c r="C193" s="32" t="s">
        <v>1752</v>
      </c>
    </row>
    <row r="196" spans="2:7" ht="13">
      <c r="B196" s="2" t="s">
        <v>1803</v>
      </c>
    </row>
    <row r="199" spans="2:7" ht="13">
      <c r="B199" s="2" t="s">
        <v>1806</v>
      </c>
    </row>
    <row r="200" spans="2:7" ht="13">
      <c r="B200" s="20" t="s">
        <v>1780</v>
      </c>
      <c r="C200" s="25" t="s">
        <v>1807</v>
      </c>
      <c r="D200" s="20" t="s">
        <v>1808</v>
      </c>
      <c r="E200" s="20" t="s">
        <v>1809</v>
      </c>
      <c r="F200" s="27" t="s">
        <v>1810</v>
      </c>
      <c r="G200" s="14"/>
    </row>
    <row r="201" spans="2:7">
      <c r="B201" s="22" t="s">
        <v>1752</v>
      </c>
      <c r="C201" s="32" t="s">
        <v>1752</v>
      </c>
      <c r="D201" s="22" t="s">
        <v>1752</v>
      </c>
      <c r="E201" s="22" t="s">
        <v>1752</v>
      </c>
      <c r="F201" s="33" t="s">
        <v>1752</v>
      </c>
    </row>
    <row r="202" spans="2:7">
      <c r="B202" s="1" t="s">
        <v>1811</v>
      </c>
    </row>
  </sheetData>
  <mergeCells count="3">
    <mergeCell ref="B1:E1"/>
    <mergeCell ref="C3:C7"/>
    <mergeCell ref="D3:D7"/>
  </mergeCells>
  <phoneticPr fontId="0" type="noConversion"/>
  <hyperlinks>
    <hyperlink ref="A1" location="Index!A1" display="Index" xr:uid="{BAB39E57-6499-4A00-85B2-CDAB9086CC69}"/>
  </hyperlinks>
  <pageMargins left="0.7" right="0.7" top="0.75" bottom="0.75" header="0.3" footer="0.3"/>
  <headerFooter alignWithMargins="0"/>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1CCE2-92B7-4907-A82B-8B967FE52044}">
  <sheetPr codeName="Sheet39"/>
  <dimension ref="A1:CB180"/>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bestFit="1" customWidth="1"/>
    <col min="6" max="6" width="29" style="4" bestFit="1" customWidth="1"/>
    <col min="7" max="7" width="18.1796875" style="4" bestFit="1" customWidth="1"/>
    <col min="8" max="8" width="9.1796875" style="4" bestFit="1"/>
    <col min="9" max="16384" width="9.1796875" style="1"/>
  </cols>
  <sheetData>
    <row r="1" spans="1:9" ht="13">
      <c r="A1" s="3" t="s">
        <v>1578</v>
      </c>
      <c r="B1" s="226" t="s">
        <v>1647</v>
      </c>
      <c r="C1" s="226"/>
      <c r="D1" s="226"/>
      <c r="E1" s="226"/>
    </row>
    <row r="3" spans="1:9" ht="14.5">
      <c r="B3" s="5" t="s">
        <v>1552</v>
      </c>
      <c r="C3" s="227"/>
      <c r="D3" s="228"/>
      <c r="E3" s="6"/>
    </row>
    <row r="4" spans="1:9" ht="14.5">
      <c r="B4" s="7" t="s">
        <v>1553</v>
      </c>
      <c r="C4" s="227"/>
      <c r="D4" s="228"/>
      <c r="E4" s="6"/>
    </row>
    <row r="5" spans="1:9" ht="14.5">
      <c r="B5" s="7" t="s">
        <v>1720</v>
      </c>
      <c r="C5" s="227"/>
      <c r="D5" s="228"/>
      <c r="E5" s="6"/>
    </row>
    <row r="6" spans="1:9" ht="14.5">
      <c r="B6" s="7" t="s">
        <v>1721</v>
      </c>
      <c r="C6" s="227"/>
      <c r="D6" s="228"/>
      <c r="E6" s="6"/>
    </row>
    <row r="7" spans="1:9" ht="29">
      <c r="B7" s="7" t="s">
        <v>1554</v>
      </c>
      <c r="C7" s="227"/>
      <c r="D7" s="228"/>
      <c r="E7" s="6"/>
    </row>
    <row r="8" spans="1:9" ht="29">
      <c r="B8" s="7" t="s">
        <v>1723</v>
      </c>
      <c r="C8" s="8" t="s">
        <v>1724</v>
      </c>
      <c r="D8" s="8" t="s">
        <v>1725</v>
      </c>
      <c r="E8" s="6"/>
    </row>
    <row r="10" spans="1:9">
      <c r="B10" s="1" t="s">
        <v>1738</v>
      </c>
    </row>
    <row r="12" spans="1:9" ht="13">
      <c r="B12" s="10" t="s">
        <v>1726</v>
      </c>
      <c r="C12" s="11" t="s">
        <v>1727</v>
      </c>
      <c r="D12" s="10" t="s">
        <v>1728</v>
      </c>
      <c r="E12" s="10" t="s">
        <v>1729</v>
      </c>
      <c r="F12" s="13" t="s">
        <v>1739</v>
      </c>
      <c r="G12" s="13" t="s">
        <v>1740</v>
      </c>
      <c r="H12" s="13" t="s">
        <v>1741</v>
      </c>
      <c r="I12" s="2" t="s">
        <v>1742</v>
      </c>
    </row>
    <row r="13" spans="1:9" ht="13">
      <c r="B13" s="2" t="s">
        <v>1743</v>
      </c>
    </row>
    <row r="14" spans="1:9" ht="13">
      <c r="B14" s="2" t="s">
        <v>1731</v>
      </c>
    </row>
    <row r="15" spans="1:9">
      <c r="B15" s="1" t="s">
        <v>2750</v>
      </c>
      <c r="C15" s="9" t="s">
        <v>1732</v>
      </c>
      <c r="D15" s="1" t="s">
        <v>1994</v>
      </c>
      <c r="E15" s="1" t="s">
        <v>1995</v>
      </c>
      <c r="F15" s="4">
        <v>5769000</v>
      </c>
      <c r="G15" s="4">
        <v>24249.99</v>
      </c>
      <c r="H15" s="4">
        <v>9.1199999999999992</v>
      </c>
    </row>
    <row r="16" spans="1:9">
      <c r="B16" s="1" t="s">
        <v>2751</v>
      </c>
      <c r="C16" s="9" t="s">
        <v>1732</v>
      </c>
      <c r="D16" s="1" t="s">
        <v>2015</v>
      </c>
      <c r="E16" s="1" t="s">
        <v>2016</v>
      </c>
      <c r="F16" s="4">
        <v>6700000</v>
      </c>
      <c r="G16" s="4">
        <v>21289.25</v>
      </c>
      <c r="H16" s="4">
        <v>8</v>
      </c>
    </row>
    <row r="17" spans="2:8">
      <c r="B17" s="1" t="s">
        <v>2753</v>
      </c>
      <c r="C17" s="9" t="s">
        <v>1732</v>
      </c>
      <c r="D17" s="1" t="s">
        <v>2004</v>
      </c>
      <c r="E17" s="1" t="s">
        <v>2005</v>
      </c>
      <c r="F17" s="4">
        <v>506000</v>
      </c>
      <c r="G17" s="4">
        <v>15845.39</v>
      </c>
      <c r="H17" s="4">
        <v>5.96</v>
      </c>
    </row>
    <row r="18" spans="2:8">
      <c r="B18" s="1" t="s">
        <v>2768</v>
      </c>
      <c r="C18" s="9" t="s">
        <v>1732</v>
      </c>
      <c r="D18" s="1" t="s">
        <v>2060</v>
      </c>
      <c r="E18" s="1" t="s">
        <v>2190</v>
      </c>
      <c r="F18" s="4">
        <v>405000</v>
      </c>
      <c r="G18" s="4">
        <v>15174.14</v>
      </c>
      <c r="H18" s="4">
        <v>5.7</v>
      </c>
    </row>
    <row r="19" spans="2:8">
      <c r="B19" s="1" t="s">
        <v>3117</v>
      </c>
      <c r="C19" s="9" t="s">
        <v>1732</v>
      </c>
      <c r="D19" s="1" t="s">
        <v>2015</v>
      </c>
      <c r="E19" s="1" t="s">
        <v>2031</v>
      </c>
      <c r="F19" s="4">
        <v>453340</v>
      </c>
      <c r="G19" s="4">
        <v>13688.6</v>
      </c>
      <c r="H19" s="4">
        <v>5.15</v>
      </c>
    </row>
    <row r="20" spans="2:8">
      <c r="B20" s="1" t="s">
        <v>2759</v>
      </c>
      <c r="C20" s="9" t="s">
        <v>1732</v>
      </c>
      <c r="D20" s="1" t="s">
        <v>2120</v>
      </c>
      <c r="E20" s="1" t="s">
        <v>2186</v>
      </c>
      <c r="F20" s="4">
        <v>961000</v>
      </c>
      <c r="G20" s="4">
        <v>11195.65</v>
      </c>
      <c r="H20" s="4">
        <v>4.21</v>
      </c>
    </row>
    <row r="21" spans="2:8">
      <c r="B21" s="1" t="s">
        <v>2054</v>
      </c>
      <c r="C21" s="9" t="s">
        <v>1732</v>
      </c>
      <c r="D21" s="1" t="s">
        <v>2055</v>
      </c>
      <c r="E21" s="1" t="s">
        <v>2056</v>
      </c>
      <c r="F21" s="4">
        <v>1297150</v>
      </c>
      <c r="G21" s="4">
        <v>9476.98</v>
      </c>
      <c r="H21" s="4">
        <v>3.56</v>
      </c>
    </row>
    <row r="22" spans="2:8">
      <c r="B22" s="1" t="s">
        <v>2755</v>
      </c>
      <c r="C22" s="9" t="s">
        <v>1732</v>
      </c>
      <c r="D22" s="1" t="s">
        <v>2145</v>
      </c>
      <c r="E22" s="1" t="s">
        <v>2188</v>
      </c>
      <c r="F22" s="4">
        <v>319057</v>
      </c>
      <c r="G22" s="4">
        <v>8206.4699999999993</v>
      </c>
      <c r="H22" s="4">
        <v>3.08</v>
      </c>
    </row>
    <row r="23" spans="2:8">
      <c r="B23" s="1" t="s">
        <v>2062</v>
      </c>
      <c r="C23" s="9" t="s">
        <v>1732</v>
      </c>
      <c r="D23" s="1" t="s">
        <v>2060</v>
      </c>
      <c r="E23" s="1" t="s">
        <v>2063</v>
      </c>
      <c r="F23" s="4">
        <v>486000</v>
      </c>
      <c r="G23" s="4">
        <v>8085.1</v>
      </c>
      <c r="H23" s="4">
        <v>3.04</v>
      </c>
    </row>
    <row r="24" spans="2:8">
      <c r="B24" s="1" t="s">
        <v>2754</v>
      </c>
      <c r="C24" s="9" t="s">
        <v>1732</v>
      </c>
      <c r="D24" s="1" t="s">
        <v>1999</v>
      </c>
      <c r="E24" s="1" t="s">
        <v>2177</v>
      </c>
      <c r="F24" s="4">
        <v>315000</v>
      </c>
      <c r="G24" s="4">
        <v>7808.85</v>
      </c>
      <c r="H24" s="4">
        <v>2.94</v>
      </c>
    </row>
    <row r="25" spans="2:8">
      <c r="B25" s="1" t="s">
        <v>2782</v>
      </c>
      <c r="C25" s="9" t="s">
        <v>1732</v>
      </c>
      <c r="D25" s="1" t="s">
        <v>2015</v>
      </c>
      <c r="E25" s="1" t="s">
        <v>2195</v>
      </c>
      <c r="F25" s="4">
        <v>162000</v>
      </c>
      <c r="G25" s="4">
        <v>7604.77</v>
      </c>
      <c r="H25" s="4">
        <v>2.86</v>
      </c>
    </row>
    <row r="26" spans="2:8">
      <c r="B26" s="1" t="s">
        <v>3122</v>
      </c>
      <c r="C26" s="9" t="s">
        <v>1732</v>
      </c>
      <c r="D26" s="1" t="s">
        <v>2006</v>
      </c>
      <c r="E26" s="1" t="s">
        <v>2044</v>
      </c>
      <c r="F26" s="4">
        <v>72000</v>
      </c>
      <c r="G26" s="4">
        <v>6402.6</v>
      </c>
      <c r="H26" s="4">
        <v>2.41</v>
      </c>
    </row>
    <row r="27" spans="2:8">
      <c r="B27" s="1" t="s">
        <v>2757</v>
      </c>
      <c r="C27" s="9" t="s">
        <v>1732</v>
      </c>
      <c r="D27" s="1" t="s">
        <v>1999</v>
      </c>
      <c r="E27" s="1" t="s">
        <v>2179</v>
      </c>
      <c r="F27" s="4">
        <v>63000</v>
      </c>
      <c r="G27" s="4">
        <v>5823.41</v>
      </c>
      <c r="H27" s="4">
        <v>2.19</v>
      </c>
    </row>
    <row r="28" spans="2:8">
      <c r="B28" s="1" t="s">
        <v>2779</v>
      </c>
      <c r="C28" s="9" t="s">
        <v>1732</v>
      </c>
      <c r="D28" s="1" t="s">
        <v>2004</v>
      </c>
      <c r="E28" s="1" t="s">
        <v>2200</v>
      </c>
      <c r="F28" s="4">
        <v>405000</v>
      </c>
      <c r="G28" s="4">
        <v>5797.17</v>
      </c>
      <c r="H28" s="4">
        <v>2.1800000000000002</v>
      </c>
    </row>
    <row r="29" spans="2:8">
      <c r="B29" s="1" t="s">
        <v>3176</v>
      </c>
      <c r="C29" s="9" t="s">
        <v>1732</v>
      </c>
      <c r="D29" s="1" t="s">
        <v>2055</v>
      </c>
      <c r="E29" s="1" t="s">
        <v>2203</v>
      </c>
      <c r="F29" s="4">
        <v>450000</v>
      </c>
      <c r="G29" s="4">
        <v>5722.2</v>
      </c>
      <c r="H29" s="4">
        <v>2.15</v>
      </c>
    </row>
    <row r="30" spans="2:8">
      <c r="B30" s="1" t="s">
        <v>2770</v>
      </c>
      <c r="C30" s="9" t="s">
        <v>1732</v>
      </c>
      <c r="D30" s="1" t="s">
        <v>2060</v>
      </c>
      <c r="E30" s="1" t="s">
        <v>2198</v>
      </c>
      <c r="F30" s="4">
        <v>364000</v>
      </c>
      <c r="G30" s="4">
        <v>5437.8</v>
      </c>
      <c r="H30" s="4">
        <v>2.04</v>
      </c>
    </row>
    <row r="31" spans="2:8">
      <c r="B31" s="1" t="s">
        <v>3378</v>
      </c>
      <c r="C31" s="9" t="s">
        <v>1732</v>
      </c>
      <c r="D31" s="1" t="s">
        <v>2060</v>
      </c>
      <c r="E31" s="1" t="s">
        <v>1151</v>
      </c>
      <c r="F31" s="4">
        <v>279000</v>
      </c>
      <c r="G31" s="4">
        <v>5405.35</v>
      </c>
      <c r="H31" s="4">
        <v>2.0299999999999998</v>
      </c>
    </row>
    <row r="32" spans="2:8">
      <c r="B32" s="1" t="s">
        <v>2766</v>
      </c>
      <c r="C32" s="9" t="s">
        <v>1732</v>
      </c>
      <c r="D32" s="1" t="s">
        <v>2052</v>
      </c>
      <c r="E32" s="1" t="s">
        <v>2180</v>
      </c>
      <c r="F32" s="4">
        <v>70000</v>
      </c>
      <c r="G32" s="4">
        <v>5392.8</v>
      </c>
      <c r="H32" s="4">
        <v>2.0299999999999998</v>
      </c>
    </row>
    <row r="33" spans="2:8">
      <c r="B33" s="1" t="s">
        <v>2776</v>
      </c>
      <c r="C33" s="9" t="s">
        <v>1732</v>
      </c>
      <c r="D33" s="1" t="s">
        <v>2060</v>
      </c>
      <c r="E33" s="1" t="s">
        <v>2194</v>
      </c>
      <c r="F33" s="4">
        <v>456797</v>
      </c>
      <c r="G33" s="4">
        <v>5156.32</v>
      </c>
      <c r="H33" s="4">
        <v>1.94</v>
      </c>
    </row>
    <row r="34" spans="2:8">
      <c r="B34" s="1" t="s">
        <v>3310</v>
      </c>
      <c r="C34" s="9" t="s">
        <v>1732</v>
      </c>
      <c r="D34" s="1" t="s">
        <v>1999</v>
      </c>
      <c r="E34" s="1" t="s">
        <v>997</v>
      </c>
      <c r="F34" s="4">
        <v>90000</v>
      </c>
      <c r="G34" s="4">
        <v>4841.1000000000004</v>
      </c>
      <c r="H34" s="4">
        <v>1.82</v>
      </c>
    </row>
    <row r="35" spans="2:8">
      <c r="B35" s="1" t="s">
        <v>3224</v>
      </c>
      <c r="C35" s="9" t="s">
        <v>1732</v>
      </c>
      <c r="D35" s="1" t="s">
        <v>2106</v>
      </c>
      <c r="E35" s="1" t="s">
        <v>2315</v>
      </c>
      <c r="F35" s="4">
        <v>63000</v>
      </c>
      <c r="G35" s="4">
        <v>4839.03</v>
      </c>
      <c r="H35" s="4">
        <v>1.82</v>
      </c>
    </row>
    <row r="36" spans="2:8">
      <c r="B36" s="1" t="s">
        <v>3527</v>
      </c>
      <c r="C36" s="9" t="s">
        <v>1732</v>
      </c>
      <c r="D36" s="1" t="s">
        <v>1058</v>
      </c>
      <c r="E36" s="1" t="s">
        <v>1555</v>
      </c>
      <c r="F36" s="4">
        <v>45000</v>
      </c>
      <c r="G36" s="4">
        <v>4057.43</v>
      </c>
      <c r="H36" s="4">
        <v>1.53</v>
      </c>
    </row>
    <row r="37" spans="2:8">
      <c r="B37" s="1" t="s">
        <v>3301</v>
      </c>
      <c r="C37" s="9" t="s">
        <v>1732</v>
      </c>
      <c r="D37" s="1" t="s">
        <v>2060</v>
      </c>
      <c r="E37" s="1" t="s">
        <v>977</v>
      </c>
      <c r="F37" s="4">
        <v>693000</v>
      </c>
      <c r="G37" s="4">
        <v>3956.68</v>
      </c>
      <c r="H37" s="4">
        <v>1.49</v>
      </c>
    </row>
    <row r="38" spans="2:8">
      <c r="B38" s="1" t="s">
        <v>3374</v>
      </c>
      <c r="C38" s="9" t="s">
        <v>1732</v>
      </c>
      <c r="D38" s="1" t="s">
        <v>2015</v>
      </c>
      <c r="E38" s="1" t="s">
        <v>1141</v>
      </c>
      <c r="F38" s="4">
        <v>935000</v>
      </c>
      <c r="G38" s="4">
        <v>3833.03</v>
      </c>
      <c r="H38" s="4">
        <v>1.44</v>
      </c>
    </row>
    <row r="39" spans="2:8">
      <c r="B39" s="1" t="s">
        <v>3528</v>
      </c>
      <c r="C39" s="9" t="s">
        <v>1732</v>
      </c>
      <c r="D39" s="1" t="s">
        <v>2060</v>
      </c>
      <c r="E39" s="1" t="s">
        <v>1556</v>
      </c>
      <c r="F39" s="4">
        <v>55691</v>
      </c>
      <c r="G39" s="4">
        <v>3467.6</v>
      </c>
      <c r="H39" s="4">
        <v>1.3</v>
      </c>
    </row>
    <row r="40" spans="2:8">
      <c r="B40" s="1" t="s">
        <v>2057</v>
      </c>
      <c r="C40" s="9" t="s">
        <v>1732</v>
      </c>
      <c r="D40" s="1" t="s">
        <v>2058</v>
      </c>
      <c r="E40" s="1" t="s">
        <v>2059</v>
      </c>
      <c r="F40" s="4">
        <v>5000000</v>
      </c>
      <c r="G40" s="4">
        <v>3361.5</v>
      </c>
      <c r="H40" s="4">
        <v>1.26</v>
      </c>
    </row>
    <row r="41" spans="2:8">
      <c r="B41" s="1" t="s">
        <v>3302</v>
      </c>
      <c r="C41" s="9" t="s">
        <v>1732</v>
      </c>
      <c r="D41" s="1" t="s">
        <v>2060</v>
      </c>
      <c r="E41" s="1" t="s">
        <v>978</v>
      </c>
      <c r="F41" s="4">
        <v>223423</v>
      </c>
      <c r="G41" s="4">
        <v>3125.91</v>
      </c>
      <c r="H41" s="4">
        <v>1.18</v>
      </c>
    </row>
    <row r="42" spans="2:8">
      <c r="B42" s="1" t="s">
        <v>3342</v>
      </c>
      <c r="C42" s="9" t="s">
        <v>1732</v>
      </c>
      <c r="D42" s="1" t="s">
        <v>2006</v>
      </c>
      <c r="E42" s="1" t="s">
        <v>1065</v>
      </c>
      <c r="F42" s="4">
        <v>126000</v>
      </c>
      <c r="G42" s="4">
        <v>3072.76</v>
      </c>
      <c r="H42" s="4">
        <v>1.1599999999999999</v>
      </c>
    </row>
    <row r="43" spans="2:8">
      <c r="B43" s="1" t="s">
        <v>3353</v>
      </c>
      <c r="C43" s="9" t="s">
        <v>1732</v>
      </c>
      <c r="D43" s="1" t="s">
        <v>2106</v>
      </c>
      <c r="E43" s="1" t="s">
        <v>1088</v>
      </c>
      <c r="F43" s="4">
        <v>90000</v>
      </c>
      <c r="G43" s="4">
        <v>2821.95</v>
      </c>
      <c r="H43" s="4">
        <v>1.06</v>
      </c>
    </row>
    <row r="44" spans="2:8">
      <c r="B44" s="1" t="s">
        <v>3128</v>
      </c>
      <c r="C44" s="9" t="s">
        <v>1732</v>
      </c>
      <c r="D44" s="1" t="s">
        <v>2060</v>
      </c>
      <c r="E44" s="1" t="s">
        <v>2061</v>
      </c>
      <c r="F44" s="4">
        <v>977000</v>
      </c>
      <c r="G44" s="4">
        <v>2783.47</v>
      </c>
      <c r="H44" s="4">
        <v>1.05</v>
      </c>
    </row>
    <row r="45" spans="2:8">
      <c r="B45" s="1" t="s">
        <v>3412</v>
      </c>
      <c r="C45" s="9" t="s">
        <v>1732</v>
      </c>
      <c r="D45" s="1" t="s">
        <v>2120</v>
      </c>
      <c r="E45" s="1" t="s">
        <v>1198</v>
      </c>
      <c r="F45" s="4">
        <v>972022</v>
      </c>
      <c r="G45" s="4">
        <v>2671.6</v>
      </c>
      <c r="H45" s="4">
        <v>1</v>
      </c>
    </row>
    <row r="46" spans="2:8">
      <c r="B46" s="1" t="s">
        <v>3286</v>
      </c>
      <c r="C46" s="9" t="s">
        <v>1732</v>
      </c>
      <c r="D46" s="1" t="s">
        <v>2060</v>
      </c>
      <c r="E46" s="1" t="s">
        <v>960</v>
      </c>
      <c r="F46" s="4">
        <v>33000</v>
      </c>
      <c r="G46" s="4">
        <v>2652.05</v>
      </c>
      <c r="H46" s="4">
        <v>1</v>
      </c>
    </row>
    <row r="47" spans="2:8">
      <c r="B47" s="1" t="s">
        <v>3329</v>
      </c>
      <c r="C47" s="9" t="s">
        <v>1732</v>
      </c>
      <c r="D47" s="1" t="s">
        <v>2015</v>
      </c>
      <c r="E47" s="1" t="s">
        <v>1047</v>
      </c>
      <c r="F47" s="4">
        <v>62816</v>
      </c>
      <c r="G47" s="4">
        <v>2609.06</v>
      </c>
      <c r="H47" s="4">
        <v>0.98</v>
      </c>
    </row>
    <row r="48" spans="2:8">
      <c r="B48" s="1" t="s">
        <v>3339</v>
      </c>
      <c r="C48" s="9" t="s">
        <v>1732</v>
      </c>
      <c r="D48" s="1" t="s">
        <v>2081</v>
      </c>
      <c r="E48" s="1" t="s">
        <v>1060</v>
      </c>
      <c r="F48" s="4">
        <v>180000</v>
      </c>
      <c r="G48" s="4">
        <v>2600.2800000000002</v>
      </c>
      <c r="H48" s="4">
        <v>0.98</v>
      </c>
    </row>
    <row r="49" spans="2:8">
      <c r="B49" s="1" t="s">
        <v>2767</v>
      </c>
      <c r="C49" s="9" t="s">
        <v>1732</v>
      </c>
      <c r="D49" s="1" t="s">
        <v>2060</v>
      </c>
      <c r="E49" s="1" t="s">
        <v>2197</v>
      </c>
      <c r="F49" s="4">
        <v>16503</v>
      </c>
      <c r="G49" s="4">
        <v>2556.9699999999998</v>
      </c>
      <c r="H49" s="4">
        <v>0.96</v>
      </c>
    </row>
    <row r="50" spans="2:8">
      <c r="B50" s="1" t="s">
        <v>3179</v>
      </c>
      <c r="C50" s="9" t="s">
        <v>1732</v>
      </c>
      <c r="D50" s="1" t="s">
        <v>2024</v>
      </c>
      <c r="E50" s="1" t="s">
        <v>2218</v>
      </c>
      <c r="F50" s="4">
        <v>462000</v>
      </c>
      <c r="G50" s="4">
        <v>2445.37</v>
      </c>
      <c r="H50" s="4">
        <v>0.92</v>
      </c>
    </row>
    <row r="51" spans="2:8">
      <c r="B51" s="1" t="s">
        <v>3377</v>
      </c>
      <c r="C51" s="9" t="s">
        <v>1732</v>
      </c>
      <c r="D51" s="1" t="s">
        <v>1058</v>
      </c>
      <c r="E51" s="1" t="s">
        <v>1148</v>
      </c>
      <c r="F51" s="4">
        <v>500000</v>
      </c>
      <c r="G51" s="4">
        <v>2437.75</v>
      </c>
      <c r="H51" s="4">
        <v>0.92</v>
      </c>
    </row>
    <row r="52" spans="2:8">
      <c r="B52" s="1" t="s">
        <v>2786</v>
      </c>
      <c r="C52" s="9" t="s">
        <v>1732</v>
      </c>
      <c r="D52" s="1" t="s">
        <v>2055</v>
      </c>
      <c r="E52" s="1" t="s">
        <v>2208</v>
      </c>
      <c r="F52" s="4">
        <v>315000</v>
      </c>
      <c r="G52" s="4">
        <v>2089.2399999999998</v>
      </c>
      <c r="H52" s="4">
        <v>0.79</v>
      </c>
    </row>
    <row r="53" spans="2:8">
      <c r="B53" s="1" t="s">
        <v>3529</v>
      </c>
      <c r="C53" s="9" t="s">
        <v>1732</v>
      </c>
      <c r="D53" s="1" t="s">
        <v>2122</v>
      </c>
      <c r="E53" s="1" t="s">
        <v>1557</v>
      </c>
      <c r="F53" s="4">
        <v>96294</v>
      </c>
      <c r="G53" s="4">
        <v>1265.3</v>
      </c>
      <c r="H53" s="4">
        <v>0.48</v>
      </c>
    </row>
    <row r="54" spans="2:8" ht="13">
      <c r="B54" s="2" t="s">
        <v>1744</v>
      </c>
      <c r="C54" s="12"/>
      <c r="D54" s="2"/>
      <c r="E54" s="2"/>
      <c r="F54" s="14"/>
      <c r="G54" s="14">
        <f>SUM(G12:G53)</f>
        <v>249250.92</v>
      </c>
      <c r="H54" s="14">
        <f>SUM(H12:H53)</f>
        <v>93.73</v>
      </c>
    </row>
    <row r="55" spans="2:8" ht="13">
      <c r="B55" s="2" t="s">
        <v>1736</v>
      </c>
      <c r="C55" s="12"/>
      <c r="D55" s="2"/>
      <c r="E55" s="2"/>
      <c r="F55" s="14"/>
      <c r="G55" s="14">
        <v>872.97</v>
      </c>
      <c r="H55" s="14">
        <v>0.33</v>
      </c>
    </row>
    <row r="56" spans="2:8" ht="13">
      <c r="B56" s="2" t="s">
        <v>1737</v>
      </c>
      <c r="C56" s="12"/>
      <c r="D56" s="2"/>
      <c r="E56" s="2"/>
      <c r="F56" s="14"/>
      <c r="G56" s="14">
        <v>250123.89</v>
      </c>
      <c r="H56" s="14">
        <v>94.06</v>
      </c>
    </row>
    <row r="57" spans="2:8" ht="13">
      <c r="B57" s="2" t="s">
        <v>1971</v>
      </c>
      <c r="C57" s="12"/>
      <c r="D57" s="2"/>
      <c r="E57" s="2"/>
      <c r="F57" s="14"/>
      <c r="G57" s="14">
        <v>15892.109245600006</v>
      </c>
      <c r="H57" s="14">
        <v>5.9399999999999977</v>
      </c>
    </row>
    <row r="58" spans="2:8" ht="13">
      <c r="B58" s="2" t="s">
        <v>1746</v>
      </c>
      <c r="C58" s="12"/>
      <c r="D58" s="2"/>
      <c r="E58" s="2"/>
      <c r="F58" s="14"/>
      <c r="G58" s="14">
        <v>266015.99924560002</v>
      </c>
      <c r="H58" s="14">
        <v>100</v>
      </c>
    </row>
    <row r="59" spans="2:8">
      <c r="B59" s="1" t="s">
        <v>1747</v>
      </c>
    </row>
    <row r="60" spans="2:8" ht="13">
      <c r="B60" s="2" t="s">
        <v>1748</v>
      </c>
    </row>
    <row r="61" spans="2:8" ht="13">
      <c r="B61" s="2" t="s">
        <v>1749</v>
      </c>
      <c r="C61" s="9" t="s">
        <v>1750</v>
      </c>
    </row>
    <row r="62" spans="2:8" ht="13">
      <c r="B62" s="2" t="s">
        <v>1753</v>
      </c>
      <c r="C62" s="9" t="s">
        <v>1752</v>
      </c>
    </row>
    <row r="63" spans="2:8" ht="13">
      <c r="B63" s="2" t="s">
        <v>1754</v>
      </c>
      <c r="C63" s="9" t="s">
        <v>1752</v>
      </c>
    </row>
    <row r="64" spans="2:8" ht="13">
      <c r="B64" s="2" t="s">
        <v>1755</v>
      </c>
      <c r="C64" s="9" t="s">
        <v>1756</v>
      </c>
    </row>
    <row r="65" spans="2:3" ht="13">
      <c r="B65" s="2" t="s">
        <v>1558</v>
      </c>
      <c r="C65" s="12"/>
    </row>
    <row r="66" spans="2:3" ht="13">
      <c r="B66" s="2" t="s">
        <v>1559</v>
      </c>
      <c r="C66" s="12"/>
    </row>
    <row r="67" spans="2:3" ht="13">
      <c r="B67" s="2" t="s">
        <v>1560</v>
      </c>
      <c r="C67" s="12"/>
    </row>
    <row r="68" spans="2:3" ht="13">
      <c r="B68" s="2" t="s">
        <v>1561</v>
      </c>
      <c r="C68" s="12"/>
    </row>
    <row r="69" spans="2:3" ht="13">
      <c r="B69" s="2" t="s">
        <v>1562</v>
      </c>
      <c r="C69" s="12"/>
    </row>
    <row r="70" spans="2:3" ht="13">
      <c r="B70" s="2" t="s">
        <v>1563</v>
      </c>
      <c r="C70" s="12"/>
    </row>
    <row r="71" spans="2:3" ht="13">
      <c r="B71" s="2" t="s">
        <v>1564</v>
      </c>
      <c r="C71" s="12"/>
    </row>
    <row r="72" spans="2:3" ht="13">
      <c r="B72" s="2" t="s">
        <v>1565</v>
      </c>
      <c r="C72" s="12"/>
    </row>
    <row r="73" spans="2:3" ht="13">
      <c r="B73" s="2" t="s">
        <v>2738</v>
      </c>
      <c r="C73" s="12"/>
    </row>
    <row r="74" spans="2:3">
      <c r="B74" s="1" t="s">
        <v>1766</v>
      </c>
    </row>
    <row r="75" spans="2:3">
      <c r="B75" s="1" t="s">
        <v>1974</v>
      </c>
    </row>
    <row r="78" spans="2:3" ht="14.5">
      <c r="B78" s="43" t="s">
        <v>4109</v>
      </c>
      <c r="C78" s="45"/>
    </row>
    <row r="79" spans="2:3" ht="14.5">
      <c r="B79" s="43" t="s">
        <v>4108</v>
      </c>
      <c r="C79" s="46" t="s">
        <v>1975</v>
      </c>
    </row>
    <row r="80" spans="2:3" ht="14.5">
      <c r="B80" s="16" t="s">
        <v>1976</v>
      </c>
      <c r="C80" s="17" t="s">
        <v>2586</v>
      </c>
    </row>
    <row r="81" spans="2:7" ht="14.5">
      <c r="B81" s="16" t="s">
        <v>1977</v>
      </c>
      <c r="C81" s="17" t="s">
        <v>2586</v>
      </c>
    </row>
    <row r="82" spans="2:7" ht="14.5">
      <c r="B82" s="16" t="s">
        <v>1978</v>
      </c>
      <c r="C82" s="17" t="s">
        <v>2586</v>
      </c>
    </row>
    <row r="83" spans="2:7" ht="14.5">
      <c r="B83" s="16" t="s">
        <v>1979</v>
      </c>
      <c r="C83" s="17" t="s">
        <v>2586</v>
      </c>
    </row>
    <row r="84" spans="2:7" ht="14.5">
      <c r="B84" s="16" t="s">
        <v>1980</v>
      </c>
      <c r="C84" s="17" t="s">
        <v>2586</v>
      </c>
    </row>
    <row r="85" spans="2:7" ht="14.5">
      <c r="B85" s="16" t="s">
        <v>1981</v>
      </c>
      <c r="C85" s="17" t="s">
        <v>2586</v>
      </c>
    </row>
    <row r="86" spans="2:7" ht="14.5">
      <c r="B86" s="43" t="s">
        <v>1982</v>
      </c>
      <c r="C86" s="45" t="s">
        <v>2586</v>
      </c>
    </row>
    <row r="88" spans="2:7" ht="14.5">
      <c r="B88" s="16" t="s">
        <v>1775</v>
      </c>
      <c r="C88" s="17"/>
      <c r="D88" s="16"/>
    </row>
    <row r="89" spans="2:7" ht="29">
      <c r="B89" s="19" t="s">
        <v>1776</v>
      </c>
      <c r="C89" s="18" t="s">
        <v>1777</v>
      </c>
      <c r="D89" s="19" t="s">
        <v>1778</v>
      </c>
    </row>
    <row r="90" spans="2:7" ht="14.5">
      <c r="B90" s="16" t="s">
        <v>1752</v>
      </c>
      <c r="C90" s="17" t="s">
        <v>1752</v>
      </c>
      <c r="D90" s="16" t="s">
        <v>1752</v>
      </c>
    </row>
    <row r="92" spans="2:7" ht="13">
      <c r="B92" s="20" t="s">
        <v>1779</v>
      </c>
      <c r="C92" s="21">
        <v>45961</v>
      </c>
      <c r="D92" s="22"/>
      <c r="E92" s="23"/>
      <c r="F92" s="24"/>
    </row>
    <row r="93" spans="2:7" ht="13">
      <c r="B93" s="20" t="s">
        <v>1780</v>
      </c>
      <c r="C93" s="25" t="s">
        <v>1781</v>
      </c>
      <c r="D93" s="20" t="s">
        <v>1782</v>
      </c>
      <c r="E93" s="26" t="s">
        <v>1783</v>
      </c>
      <c r="F93" s="27" t="s">
        <v>1784</v>
      </c>
      <c r="G93" s="14"/>
    </row>
    <row r="94" spans="2:7">
      <c r="B94" s="28" t="s">
        <v>1752</v>
      </c>
      <c r="C94" s="29" t="s">
        <v>1752</v>
      </c>
      <c r="D94" s="28" t="s">
        <v>1752</v>
      </c>
      <c r="E94" s="30" t="s">
        <v>1752</v>
      </c>
      <c r="F94" s="31" t="s">
        <v>1752</v>
      </c>
    </row>
    <row r="97" spans="2:4" ht="13">
      <c r="B97" s="2" t="s">
        <v>1785</v>
      </c>
    </row>
    <row r="98" spans="2:4" ht="13">
      <c r="B98" s="2"/>
    </row>
    <row r="99" spans="2:4" ht="13">
      <c r="B99" s="2" t="s">
        <v>1786</v>
      </c>
    </row>
    <row r="100" spans="2:4" ht="13">
      <c r="B100" s="20" t="s">
        <v>1787</v>
      </c>
      <c r="C100" s="25" t="s">
        <v>1788</v>
      </c>
      <c r="D100" s="2"/>
    </row>
    <row r="101" spans="2:4">
      <c r="B101" s="22" t="s">
        <v>1752</v>
      </c>
      <c r="C101" s="32" t="s">
        <v>1752</v>
      </c>
    </row>
    <row r="103" spans="2:4" ht="13">
      <c r="B103" s="20" t="s">
        <v>1789</v>
      </c>
      <c r="C103" s="25" t="s">
        <v>1788</v>
      </c>
    </row>
    <row r="104" spans="2:4">
      <c r="B104" s="22" t="s">
        <v>1752</v>
      </c>
      <c r="C104" s="32" t="s">
        <v>1752</v>
      </c>
    </row>
    <row r="106" spans="2:4" ht="13">
      <c r="B106" s="20" t="s">
        <v>1752</v>
      </c>
      <c r="C106" s="25" t="s">
        <v>1752</v>
      </c>
    </row>
    <row r="107" spans="2:4">
      <c r="B107" s="22" t="s">
        <v>1752</v>
      </c>
      <c r="C107" s="32" t="s">
        <v>1752</v>
      </c>
    </row>
    <row r="109" spans="2:4" ht="13">
      <c r="B109" s="26" t="s">
        <v>1790</v>
      </c>
      <c r="C109" s="25" t="s">
        <v>1791</v>
      </c>
    </row>
    <row r="110" spans="2:4">
      <c r="B110" s="23" t="s">
        <v>1752</v>
      </c>
      <c r="C110" s="32" t="s">
        <v>1752</v>
      </c>
    </row>
    <row r="112" spans="2:4" ht="13">
      <c r="B112" s="20" t="s">
        <v>1792</v>
      </c>
      <c r="C112" s="25" t="s">
        <v>1752</v>
      </c>
    </row>
    <row r="114" spans="2:7" ht="13">
      <c r="B114" s="20" t="s">
        <v>1793</v>
      </c>
      <c r="C114" s="21">
        <v>45961</v>
      </c>
      <c r="D114" s="22"/>
      <c r="E114" s="23"/>
      <c r="F114" s="24"/>
    </row>
    <row r="115" spans="2:7" ht="13">
      <c r="B115" s="20" t="s">
        <v>1780</v>
      </c>
      <c r="C115" s="25" t="s">
        <v>1781</v>
      </c>
      <c r="D115" s="20" t="s">
        <v>1782</v>
      </c>
      <c r="E115" s="26" t="s">
        <v>1783</v>
      </c>
      <c r="F115" s="27" t="s">
        <v>1784</v>
      </c>
      <c r="G115" s="14"/>
    </row>
    <row r="116" spans="2:7">
      <c r="B116" s="28" t="s">
        <v>1752</v>
      </c>
      <c r="C116" s="29" t="s">
        <v>1752</v>
      </c>
      <c r="D116" s="28" t="s">
        <v>1752</v>
      </c>
      <c r="E116" s="30" t="s">
        <v>1752</v>
      </c>
      <c r="F116" s="31" t="s">
        <v>1752</v>
      </c>
    </row>
    <row r="117" spans="2:7" ht="13">
      <c r="B117" s="2" t="s">
        <v>1785</v>
      </c>
    </row>
    <row r="118" spans="2:7" ht="13">
      <c r="B118" s="2"/>
    </row>
    <row r="119" spans="2:7" ht="13">
      <c r="B119" s="2" t="s">
        <v>1786</v>
      </c>
    </row>
    <row r="120" spans="2:7" ht="13">
      <c r="B120" s="20" t="s">
        <v>1787</v>
      </c>
      <c r="C120" s="25" t="s">
        <v>1788</v>
      </c>
      <c r="D120" s="2"/>
    </row>
    <row r="121" spans="2:7">
      <c r="B121" s="22" t="s">
        <v>1752</v>
      </c>
      <c r="C121" s="32" t="s">
        <v>1752</v>
      </c>
    </row>
    <row r="123" spans="2:7" ht="13">
      <c r="B123" s="20" t="s">
        <v>1789</v>
      </c>
      <c r="C123" s="25" t="s">
        <v>1788</v>
      </c>
    </row>
    <row r="124" spans="2:7">
      <c r="B124" s="22" t="s">
        <v>1752</v>
      </c>
      <c r="C124" s="32" t="s">
        <v>1752</v>
      </c>
    </row>
    <row r="126" spans="2:7" ht="13">
      <c r="B126" s="20" t="s">
        <v>1752</v>
      </c>
      <c r="C126" s="25" t="s">
        <v>1752</v>
      </c>
    </row>
    <row r="127" spans="2:7">
      <c r="B127" s="22" t="s">
        <v>1752</v>
      </c>
      <c r="C127" s="32" t="s">
        <v>1752</v>
      </c>
    </row>
    <row r="129" spans="2:80" ht="13">
      <c r="B129" s="26" t="s">
        <v>1790</v>
      </c>
      <c r="C129" s="25" t="s">
        <v>1791</v>
      </c>
    </row>
    <row r="130" spans="2:80">
      <c r="B130" s="23" t="s">
        <v>1752</v>
      </c>
      <c r="C130" s="32" t="s">
        <v>1752</v>
      </c>
    </row>
    <row r="132" spans="2:80" ht="13">
      <c r="B132" s="20" t="s">
        <v>1792</v>
      </c>
      <c r="C132" s="25" t="s">
        <v>1752</v>
      </c>
    </row>
    <row r="135" spans="2:80" ht="13">
      <c r="B135" s="2" t="s">
        <v>1794</v>
      </c>
    </row>
    <row r="137" spans="2:80" ht="13">
      <c r="B137" s="20" t="s">
        <v>1780</v>
      </c>
      <c r="C137" s="25" t="s">
        <v>1795</v>
      </c>
      <c r="D137" s="20" t="s">
        <v>1796</v>
      </c>
      <c r="E137" s="20" t="s">
        <v>1797</v>
      </c>
      <c r="F137" s="14"/>
    </row>
    <row r="138" spans="2:80">
      <c r="B138" s="22" t="s">
        <v>1752</v>
      </c>
      <c r="C138" s="32" t="s">
        <v>1752</v>
      </c>
      <c r="D138" s="22" t="s">
        <v>1752</v>
      </c>
      <c r="E138" s="22" t="s">
        <v>1752</v>
      </c>
    </row>
    <row r="141" spans="2:80" ht="13">
      <c r="B141" s="2" t="s">
        <v>1798</v>
      </c>
      <c r="C141" s="12" t="s">
        <v>1752</v>
      </c>
      <c r="D141" s="2"/>
      <c r="E141" s="2"/>
      <c r="F141" s="14"/>
      <c r="G141" s="14"/>
      <c r="H141" s="14"/>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row>
    <row r="143" spans="2:80" ht="13">
      <c r="B143" s="2" t="s">
        <v>1799</v>
      </c>
    </row>
    <row r="145" spans="2:7" ht="13">
      <c r="B145" s="20" t="s">
        <v>1800</v>
      </c>
      <c r="C145" s="25" t="s">
        <v>1788</v>
      </c>
      <c r="D145" s="2"/>
    </row>
    <row r="146" spans="2:7">
      <c r="B146" s="22" t="s">
        <v>1752</v>
      </c>
      <c r="C146" s="32" t="s">
        <v>1752</v>
      </c>
    </row>
    <row r="149" spans="2:7" ht="13">
      <c r="B149" s="20" t="s">
        <v>1801</v>
      </c>
      <c r="C149" s="25" t="s">
        <v>1802</v>
      </c>
      <c r="D149" s="2"/>
    </row>
    <row r="150" spans="2:7">
      <c r="B150" s="22" t="s">
        <v>1752</v>
      </c>
      <c r="C150" s="32" t="s">
        <v>1752</v>
      </c>
    </row>
    <row r="153" spans="2:7" ht="13">
      <c r="B153" s="2" t="s">
        <v>1803</v>
      </c>
    </row>
    <row r="156" spans="2:7" ht="13">
      <c r="B156" s="2" t="s">
        <v>1804</v>
      </c>
    </row>
    <row r="158" spans="2:7" ht="13">
      <c r="B158" s="20" t="s">
        <v>1780</v>
      </c>
      <c r="C158" s="25" t="s">
        <v>1805</v>
      </c>
      <c r="D158" s="20" t="s">
        <v>1795</v>
      </c>
      <c r="E158" s="20" t="s">
        <v>1796</v>
      </c>
      <c r="F158" s="27" t="s">
        <v>1797</v>
      </c>
      <c r="G158" s="14"/>
    </row>
    <row r="159" spans="2:7">
      <c r="B159" s="22" t="s">
        <v>1752</v>
      </c>
      <c r="C159" s="32" t="s">
        <v>1752</v>
      </c>
      <c r="D159" s="22" t="s">
        <v>1752</v>
      </c>
      <c r="E159" s="22" t="s">
        <v>1752</v>
      </c>
      <c r="F159" s="33" t="s">
        <v>1752</v>
      </c>
    </row>
    <row r="162" spans="2:80" ht="13">
      <c r="B162" s="2" t="s">
        <v>1798</v>
      </c>
      <c r="C162" s="12" t="s">
        <v>1752</v>
      </c>
      <c r="D162" s="2"/>
      <c r="E162" s="2"/>
      <c r="F162" s="14"/>
      <c r="G162" s="14"/>
      <c r="H162" s="14"/>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row>
    <row r="164" spans="2:80" ht="13">
      <c r="B164" s="2" t="s">
        <v>1799</v>
      </c>
    </row>
    <row r="166" spans="2:80" ht="13">
      <c r="B166" s="20" t="s">
        <v>1800</v>
      </c>
      <c r="C166" s="25" t="s">
        <v>1788</v>
      </c>
      <c r="D166" s="2"/>
    </row>
    <row r="167" spans="2:80">
      <c r="B167" s="22" t="s">
        <v>1752</v>
      </c>
      <c r="C167" s="32" t="s">
        <v>1752</v>
      </c>
    </row>
    <row r="170" spans="2:80" ht="13">
      <c r="B170" s="20" t="s">
        <v>1801</v>
      </c>
      <c r="C170" s="25" t="s">
        <v>1802</v>
      </c>
      <c r="D170" s="2"/>
    </row>
    <row r="171" spans="2:80">
      <c r="B171" s="22" t="s">
        <v>1752</v>
      </c>
      <c r="C171" s="32" t="s">
        <v>1752</v>
      </c>
    </row>
    <row r="174" spans="2:80" ht="13">
      <c r="B174" s="2" t="s">
        <v>1803</v>
      </c>
    </row>
    <row r="177" spans="2:7" ht="13">
      <c r="B177" s="2" t="s">
        <v>1806</v>
      </c>
    </row>
    <row r="178" spans="2:7" ht="13">
      <c r="B178" s="20" t="s">
        <v>1780</v>
      </c>
      <c r="C178" s="25" t="s">
        <v>1807</v>
      </c>
      <c r="D178" s="20" t="s">
        <v>1808</v>
      </c>
      <c r="E178" s="20" t="s">
        <v>1809</v>
      </c>
      <c r="F178" s="27" t="s">
        <v>1810</v>
      </c>
      <c r="G178" s="14"/>
    </row>
    <row r="179" spans="2:7">
      <c r="B179" s="22" t="s">
        <v>1752</v>
      </c>
      <c r="C179" s="32" t="s">
        <v>1752</v>
      </c>
      <c r="D179" s="22" t="s">
        <v>1752</v>
      </c>
      <c r="E179" s="22" t="s">
        <v>1752</v>
      </c>
      <c r="F179" s="33" t="s">
        <v>1752</v>
      </c>
    </row>
    <row r="180" spans="2:7">
      <c r="B180" s="1" t="s">
        <v>1811</v>
      </c>
    </row>
  </sheetData>
  <mergeCells count="3">
    <mergeCell ref="B1:E1"/>
    <mergeCell ref="C3:C7"/>
    <mergeCell ref="D3:D7"/>
  </mergeCells>
  <phoneticPr fontId="0" type="noConversion"/>
  <hyperlinks>
    <hyperlink ref="A1" location="Index!A1" display="Index" xr:uid="{E0B3091F-1A2B-436A-9A14-49053C4710E2}"/>
  </hyperlinks>
  <pageMargins left="0.7" right="0.7" top="0.75" bottom="0.75" header="0.3" footer="0.3"/>
  <headerFooter alignWithMargins="0"/>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FAE15-07BB-4D6E-B169-F60D0FC4576C}">
  <sheetPr codeName="Sheet40"/>
  <dimension ref="A1:CB174"/>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bestFit="1" customWidth="1"/>
    <col min="6" max="6" width="29" style="4" bestFit="1" customWidth="1"/>
    <col min="7" max="7" width="18.1796875" style="4" bestFit="1" customWidth="1"/>
    <col min="8" max="8" width="9.1796875" style="4"/>
    <col min="9" max="16384" width="9.1796875" style="1"/>
  </cols>
  <sheetData>
    <row r="1" spans="1:9" ht="13">
      <c r="A1" s="3" t="s">
        <v>1578</v>
      </c>
      <c r="B1" s="226" t="s">
        <v>1645</v>
      </c>
      <c r="C1" s="226"/>
      <c r="D1" s="226"/>
      <c r="E1" s="226"/>
    </row>
    <row r="3" spans="1:9" ht="14.5">
      <c r="B3" s="5" t="s">
        <v>1566</v>
      </c>
      <c r="C3" s="227"/>
      <c r="D3" s="228"/>
      <c r="E3" s="6"/>
    </row>
    <row r="4" spans="1:9" ht="14.5">
      <c r="B4" s="7" t="s">
        <v>1567</v>
      </c>
      <c r="C4" s="227"/>
      <c r="D4" s="228"/>
      <c r="E4" s="6"/>
    </row>
    <row r="5" spans="1:9" ht="14.5">
      <c r="B5" s="7" t="s">
        <v>1720</v>
      </c>
      <c r="C5" s="227"/>
      <c r="D5" s="228"/>
      <c r="E5" s="6"/>
    </row>
    <row r="6" spans="1:9" ht="14.5">
      <c r="B6" s="7" t="s">
        <v>1721</v>
      </c>
      <c r="C6" s="227"/>
      <c r="D6" s="228"/>
      <c r="E6" s="6"/>
    </row>
    <row r="7" spans="1:9" ht="14.5">
      <c r="B7" s="7" t="s">
        <v>1568</v>
      </c>
      <c r="C7" s="227"/>
      <c r="D7" s="228"/>
      <c r="E7" s="6"/>
    </row>
    <row r="8" spans="1:9" ht="29">
      <c r="B8" s="7" t="s">
        <v>1723</v>
      </c>
      <c r="C8" s="8" t="s">
        <v>1724</v>
      </c>
      <c r="D8" s="8" t="s">
        <v>1725</v>
      </c>
      <c r="E8" s="6"/>
    </row>
    <row r="10" spans="1:9">
      <c r="B10" s="1" t="s">
        <v>1738</v>
      </c>
    </row>
    <row r="12" spans="1:9" ht="13">
      <c r="B12" s="10" t="s">
        <v>1726</v>
      </c>
      <c r="C12" s="11" t="s">
        <v>1727</v>
      </c>
      <c r="D12" s="10" t="s">
        <v>1728</v>
      </c>
      <c r="E12" s="10" t="s">
        <v>1729</v>
      </c>
      <c r="F12" s="13" t="s">
        <v>1739</v>
      </c>
      <c r="G12" s="13" t="s">
        <v>1740</v>
      </c>
      <c r="H12" s="13" t="s">
        <v>1741</v>
      </c>
      <c r="I12" s="2" t="s">
        <v>1742</v>
      </c>
    </row>
    <row r="13" spans="1:9" ht="13">
      <c r="B13" s="2" t="s">
        <v>1743</v>
      </c>
    </row>
    <row r="14" spans="1:9" ht="13">
      <c r="B14" s="2" t="s">
        <v>1731</v>
      </c>
    </row>
    <row r="15" spans="1:9">
      <c r="B15" s="1" t="s">
        <v>2747</v>
      </c>
      <c r="C15" s="9" t="s">
        <v>1732</v>
      </c>
      <c r="D15" s="1" t="s">
        <v>1992</v>
      </c>
      <c r="E15" s="1" t="s">
        <v>1993</v>
      </c>
      <c r="F15" s="4">
        <v>537200</v>
      </c>
      <c r="G15" s="4">
        <v>5303.78</v>
      </c>
      <c r="H15" s="4">
        <v>9.83</v>
      </c>
    </row>
    <row r="16" spans="1:9">
      <c r="B16" s="1" t="s">
        <v>3231</v>
      </c>
      <c r="C16" s="9" t="s">
        <v>1732</v>
      </c>
      <c r="D16" s="1" t="s">
        <v>2098</v>
      </c>
      <c r="E16" s="1" t="s">
        <v>2324</v>
      </c>
      <c r="F16" s="4">
        <v>218000</v>
      </c>
      <c r="G16" s="4">
        <v>3803.45</v>
      </c>
      <c r="H16" s="4">
        <v>7.05</v>
      </c>
    </row>
    <row r="17" spans="2:8">
      <c r="B17" s="1" t="s">
        <v>2773</v>
      </c>
      <c r="C17" s="9" t="s">
        <v>1732</v>
      </c>
      <c r="D17" s="1" t="s">
        <v>2048</v>
      </c>
      <c r="E17" s="1" t="s">
        <v>2193</v>
      </c>
      <c r="F17" s="4">
        <v>84500</v>
      </c>
      <c r="G17" s="4">
        <v>3406.11</v>
      </c>
      <c r="H17" s="4">
        <v>6.31</v>
      </c>
    </row>
    <row r="18" spans="2:8">
      <c r="B18" s="1" t="s">
        <v>2762</v>
      </c>
      <c r="C18" s="9" t="s">
        <v>1732</v>
      </c>
      <c r="D18" s="1" t="s">
        <v>1992</v>
      </c>
      <c r="E18" s="1" t="s">
        <v>2008</v>
      </c>
      <c r="F18" s="4">
        <v>185000</v>
      </c>
      <c r="G18" s="4">
        <v>2488.81</v>
      </c>
      <c r="H18" s="4">
        <v>4.6100000000000003</v>
      </c>
    </row>
    <row r="19" spans="2:8">
      <c r="B19" s="1" t="s">
        <v>3439</v>
      </c>
      <c r="C19" s="9" t="s">
        <v>1732</v>
      </c>
      <c r="D19" s="1" t="s">
        <v>2060</v>
      </c>
      <c r="E19" s="1" t="s">
        <v>1314</v>
      </c>
      <c r="F19" s="4">
        <v>98800</v>
      </c>
      <c r="G19" s="4">
        <v>2480.67</v>
      </c>
      <c r="H19" s="4">
        <v>4.5999999999999996</v>
      </c>
    </row>
    <row r="20" spans="2:8">
      <c r="B20" s="1" t="s">
        <v>3184</v>
      </c>
      <c r="C20" s="9" t="s">
        <v>1732</v>
      </c>
      <c r="D20" s="1" t="s">
        <v>2040</v>
      </c>
      <c r="E20" s="1" t="s">
        <v>2249</v>
      </c>
      <c r="F20" s="4">
        <v>406600</v>
      </c>
      <c r="G20" s="4">
        <v>2298.92</v>
      </c>
      <c r="H20" s="4">
        <v>4.26</v>
      </c>
    </row>
    <row r="21" spans="2:8">
      <c r="B21" s="1" t="s">
        <v>3183</v>
      </c>
      <c r="C21" s="9" t="s">
        <v>1732</v>
      </c>
      <c r="D21" s="1" t="s">
        <v>2040</v>
      </c>
      <c r="E21" s="1" t="s">
        <v>2248</v>
      </c>
      <c r="F21" s="4">
        <v>18500</v>
      </c>
      <c r="G21" s="4">
        <v>2210.1999999999998</v>
      </c>
      <c r="H21" s="4">
        <v>4.0999999999999996</v>
      </c>
    </row>
    <row r="22" spans="2:8">
      <c r="B22" s="1" t="s">
        <v>3379</v>
      </c>
      <c r="C22" s="9" t="s">
        <v>1732</v>
      </c>
      <c r="D22" s="1" t="s">
        <v>2052</v>
      </c>
      <c r="E22" s="1" t="s">
        <v>1152</v>
      </c>
      <c r="F22" s="4">
        <v>52000</v>
      </c>
      <c r="G22" s="4">
        <v>2096.64</v>
      </c>
      <c r="H22" s="4">
        <v>3.89</v>
      </c>
    </row>
    <row r="23" spans="2:8">
      <c r="B23" s="1" t="s">
        <v>2029</v>
      </c>
      <c r="C23" s="9" t="s">
        <v>1732</v>
      </c>
      <c r="D23" s="1" t="s">
        <v>1992</v>
      </c>
      <c r="E23" s="1" t="s">
        <v>2030</v>
      </c>
      <c r="F23" s="4">
        <v>190000</v>
      </c>
      <c r="G23" s="4">
        <v>1780.3</v>
      </c>
      <c r="H23" s="4">
        <v>3.3</v>
      </c>
    </row>
    <row r="24" spans="2:8">
      <c r="B24" s="1" t="s">
        <v>2062</v>
      </c>
      <c r="C24" s="9" t="s">
        <v>1732</v>
      </c>
      <c r="D24" s="1" t="s">
        <v>2060</v>
      </c>
      <c r="E24" s="1" t="s">
        <v>2063</v>
      </c>
      <c r="F24" s="4">
        <v>98093</v>
      </c>
      <c r="G24" s="4">
        <v>1631.88</v>
      </c>
      <c r="H24" s="4">
        <v>3.03</v>
      </c>
    </row>
    <row r="25" spans="2:8">
      <c r="B25" s="1" t="s">
        <v>3378</v>
      </c>
      <c r="C25" s="9" t="s">
        <v>1732</v>
      </c>
      <c r="D25" s="1" t="s">
        <v>2060</v>
      </c>
      <c r="E25" s="1" t="s">
        <v>1151</v>
      </c>
      <c r="F25" s="4">
        <v>84000</v>
      </c>
      <c r="G25" s="4">
        <v>1627.42</v>
      </c>
      <c r="H25" s="4">
        <v>3.02</v>
      </c>
    </row>
    <row r="26" spans="2:8">
      <c r="B26" s="1" t="s">
        <v>3339</v>
      </c>
      <c r="C26" s="9" t="s">
        <v>1732</v>
      </c>
      <c r="D26" s="1" t="s">
        <v>2081</v>
      </c>
      <c r="E26" s="1" t="s">
        <v>1060</v>
      </c>
      <c r="F26" s="4">
        <v>104000</v>
      </c>
      <c r="G26" s="4">
        <v>1502.38</v>
      </c>
      <c r="H26" s="4">
        <v>2.79</v>
      </c>
    </row>
    <row r="27" spans="2:8">
      <c r="B27" s="1" t="s">
        <v>2770</v>
      </c>
      <c r="C27" s="9" t="s">
        <v>1732</v>
      </c>
      <c r="D27" s="1" t="s">
        <v>2060</v>
      </c>
      <c r="E27" s="1" t="s">
        <v>2198</v>
      </c>
      <c r="F27" s="4">
        <v>95000</v>
      </c>
      <c r="G27" s="4">
        <v>1419.21</v>
      </c>
      <c r="H27" s="4">
        <v>2.63</v>
      </c>
    </row>
    <row r="28" spans="2:8">
      <c r="B28" s="1" t="s">
        <v>3287</v>
      </c>
      <c r="C28" s="9" t="s">
        <v>1732</v>
      </c>
      <c r="D28" s="1" t="s">
        <v>2052</v>
      </c>
      <c r="E28" s="1" t="s">
        <v>961</v>
      </c>
      <c r="F28" s="4">
        <v>37000</v>
      </c>
      <c r="G28" s="4">
        <v>1410.63</v>
      </c>
      <c r="H28" s="4">
        <v>2.62</v>
      </c>
    </row>
    <row r="29" spans="2:8">
      <c r="B29" s="1" t="s">
        <v>3451</v>
      </c>
      <c r="C29" s="9" t="s">
        <v>1732</v>
      </c>
      <c r="D29" s="1" t="s">
        <v>2060</v>
      </c>
      <c r="E29" s="1" t="s">
        <v>1340</v>
      </c>
      <c r="F29" s="4">
        <v>645329</v>
      </c>
      <c r="G29" s="4">
        <v>1347.83</v>
      </c>
      <c r="H29" s="4">
        <v>2.5</v>
      </c>
    </row>
    <row r="30" spans="2:8">
      <c r="B30" s="1" t="s">
        <v>3457</v>
      </c>
      <c r="C30" s="9" t="s">
        <v>1732</v>
      </c>
      <c r="D30" s="1" t="s">
        <v>2001</v>
      </c>
      <c r="E30" s="1" t="s">
        <v>1368</v>
      </c>
      <c r="F30" s="4">
        <v>151267</v>
      </c>
      <c r="G30" s="4">
        <v>1336.97</v>
      </c>
      <c r="H30" s="4">
        <v>2.48</v>
      </c>
    </row>
    <row r="31" spans="2:8">
      <c r="B31" s="1" t="s">
        <v>2136</v>
      </c>
      <c r="C31" s="9" t="s">
        <v>1732</v>
      </c>
      <c r="D31" s="1" t="s">
        <v>2052</v>
      </c>
      <c r="E31" s="1" t="s">
        <v>2137</v>
      </c>
      <c r="F31" s="4">
        <v>91640</v>
      </c>
      <c r="G31" s="4">
        <v>1293.96</v>
      </c>
      <c r="H31" s="4">
        <v>2.4</v>
      </c>
    </row>
    <row r="32" spans="2:8">
      <c r="B32" s="1" t="s">
        <v>3320</v>
      </c>
      <c r="C32" s="9" t="s">
        <v>1732</v>
      </c>
      <c r="D32" s="1" t="s">
        <v>1992</v>
      </c>
      <c r="E32" s="1" t="s">
        <v>1035</v>
      </c>
      <c r="F32" s="4">
        <v>102320</v>
      </c>
      <c r="G32" s="4">
        <v>1261.4000000000001</v>
      </c>
      <c r="H32" s="4">
        <v>2.34</v>
      </c>
    </row>
    <row r="33" spans="2:8">
      <c r="B33" s="1" t="s">
        <v>3528</v>
      </c>
      <c r="C33" s="9" t="s">
        <v>1732</v>
      </c>
      <c r="D33" s="1" t="s">
        <v>2060</v>
      </c>
      <c r="E33" s="1" t="s">
        <v>1556</v>
      </c>
      <c r="F33" s="4">
        <v>19804</v>
      </c>
      <c r="G33" s="4">
        <v>1233.0999999999999</v>
      </c>
      <c r="H33" s="4">
        <v>2.29</v>
      </c>
    </row>
    <row r="34" spans="2:8">
      <c r="B34" s="1" t="s">
        <v>2775</v>
      </c>
      <c r="C34" s="9" t="s">
        <v>1732</v>
      </c>
      <c r="D34" s="1" t="s">
        <v>1992</v>
      </c>
      <c r="E34" s="1" t="s">
        <v>1996</v>
      </c>
      <c r="F34" s="4">
        <v>55000</v>
      </c>
      <c r="G34" s="4">
        <v>1156.21</v>
      </c>
      <c r="H34" s="4">
        <v>2.14</v>
      </c>
    </row>
    <row r="35" spans="2:8">
      <c r="B35" s="1" t="s">
        <v>3512</v>
      </c>
      <c r="C35" s="9" t="s">
        <v>1732</v>
      </c>
      <c r="D35" s="1" t="s">
        <v>2098</v>
      </c>
      <c r="E35" s="1" t="s">
        <v>1486</v>
      </c>
      <c r="F35" s="4">
        <v>700000</v>
      </c>
      <c r="G35" s="4">
        <v>1114.47</v>
      </c>
      <c r="H35" s="4">
        <v>2.0699999999999998</v>
      </c>
    </row>
    <row r="36" spans="2:8">
      <c r="B36" s="1" t="s">
        <v>3143</v>
      </c>
      <c r="C36" s="9" t="s">
        <v>1732</v>
      </c>
      <c r="D36" s="1" t="s">
        <v>2060</v>
      </c>
      <c r="E36" s="1" t="s">
        <v>2104</v>
      </c>
      <c r="F36" s="4">
        <v>364125</v>
      </c>
      <c r="G36" s="4">
        <v>1112.4000000000001</v>
      </c>
      <c r="H36" s="4">
        <v>2.06</v>
      </c>
    </row>
    <row r="37" spans="2:8">
      <c r="B37" s="1" t="s">
        <v>3128</v>
      </c>
      <c r="C37" s="9" t="s">
        <v>1732</v>
      </c>
      <c r="D37" s="1" t="s">
        <v>2060</v>
      </c>
      <c r="E37" s="1" t="s">
        <v>2061</v>
      </c>
      <c r="F37" s="4">
        <v>373990</v>
      </c>
      <c r="G37" s="4">
        <v>1065.5</v>
      </c>
      <c r="H37" s="4">
        <v>1.98</v>
      </c>
    </row>
    <row r="38" spans="2:8">
      <c r="B38" s="1" t="s">
        <v>1569</v>
      </c>
      <c r="C38" s="9" t="s">
        <v>1732</v>
      </c>
      <c r="D38" s="1" t="s">
        <v>2001</v>
      </c>
      <c r="E38" s="1" t="s">
        <v>1570</v>
      </c>
      <c r="F38" s="4">
        <v>64484</v>
      </c>
      <c r="G38" s="4">
        <v>1063.99</v>
      </c>
      <c r="H38" s="4">
        <v>1.97</v>
      </c>
    </row>
    <row r="39" spans="2:8">
      <c r="B39" s="1" t="s">
        <v>2771</v>
      </c>
      <c r="C39" s="9" t="s">
        <v>1732</v>
      </c>
      <c r="D39" s="1" t="s">
        <v>2098</v>
      </c>
      <c r="E39" s="1" t="s">
        <v>2189</v>
      </c>
      <c r="F39" s="4">
        <v>42000</v>
      </c>
      <c r="G39" s="4">
        <v>960.96</v>
      </c>
      <c r="H39" s="4">
        <v>1.78</v>
      </c>
    </row>
    <row r="40" spans="2:8">
      <c r="B40" s="1" t="s">
        <v>3530</v>
      </c>
      <c r="C40" s="9" t="s">
        <v>1732</v>
      </c>
      <c r="D40" s="1" t="s">
        <v>2052</v>
      </c>
      <c r="E40" s="1" t="s">
        <v>1571</v>
      </c>
      <c r="F40" s="4">
        <v>74377</v>
      </c>
      <c r="G40" s="4">
        <v>944.66</v>
      </c>
      <c r="H40" s="4">
        <v>1.75</v>
      </c>
    </row>
    <row r="41" spans="2:8">
      <c r="B41" s="1" t="s">
        <v>3293</v>
      </c>
      <c r="C41" s="9" t="s">
        <v>1732</v>
      </c>
      <c r="D41" s="1" t="s">
        <v>2052</v>
      </c>
      <c r="E41" s="1" t="s">
        <v>969</v>
      </c>
      <c r="F41" s="4">
        <v>52000</v>
      </c>
      <c r="G41" s="4">
        <v>754.05</v>
      </c>
      <c r="H41" s="4">
        <v>1.4</v>
      </c>
    </row>
    <row r="42" spans="2:8">
      <c r="B42" s="1" t="s">
        <v>3153</v>
      </c>
      <c r="C42" s="9" t="s">
        <v>1732</v>
      </c>
      <c r="D42" s="1" t="s">
        <v>2098</v>
      </c>
      <c r="E42" s="1" t="s">
        <v>2117</v>
      </c>
      <c r="F42" s="4">
        <v>130000</v>
      </c>
      <c r="G42" s="4">
        <v>733.92</v>
      </c>
      <c r="H42" s="4">
        <v>1.36</v>
      </c>
    </row>
    <row r="43" spans="2:8">
      <c r="B43" s="1" t="s">
        <v>3196</v>
      </c>
      <c r="C43" s="9" t="s">
        <v>1732</v>
      </c>
      <c r="D43" s="1" t="s">
        <v>2040</v>
      </c>
      <c r="E43" s="1" t="s">
        <v>2265</v>
      </c>
      <c r="F43" s="4">
        <v>51236</v>
      </c>
      <c r="G43" s="4">
        <v>535.13</v>
      </c>
      <c r="H43" s="4">
        <v>0.99</v>
      </c>
    </row>
    <row r="44" spans="2:8">
      <c r="B44" s="1" t="s">
        <v>3280</v>
      </c>
      <c r="C44" s="9" t="s">
        <v>1732</v>
      </c>
      <c r="D44" s="1" t="s">
        <v>2060</v>
      </c>
      <c r="E44" s="1" t="s">
        <v>952</v>
      </c>
      <c r="F44" s="4">
        <v>37088</v>
      </c>
      <c r="G44" s="4">
        <v>513.15</v>
      </c>
      <c r="H44" s="4">
        <v>0.95</v>
      </c>
    </row>
    <row r="45" spans="2:8" ht="13">
      <c r="B45" s="2" t="s">
        <v>1744</v>
      </c>
      <c r="G45" s="14">
        <f>SUM(G15:G44)</f>
        <v>49888.100000000006</v>
      </c>
      <c r="H45" s="14">
        <f>SUM(H15:H44)</f>
        <v>92.500000000000014</v>
      </c>
    </row>
    <row r="46" spans="2:8" ht="13">
      <c r="B46" s="2" t="s">
        <v>3093</v>
      </c>
    </row>
    <row r="47" spans="2:8">
      <c r="B47" s="1" t="s">
        <v>1346</v>
      </c>
      <c r="C47" s="9" t="s">
        <v>1732</v>
      </c>
      <c r="D47" s="1" t="s">
        <v>2098</v>
      </c>
      <c r="E47" s="1" t="s">
        <v>1347</v>
      </c>
      <c r="F47" s="4">
        <v>476206</v>
      </c>
      <c r="G47" s="4">
        <v>550.11</v>
      </c>
      <c r="H47" s="4">
        <v>1.02</v>
      </c>
    </row>
    <row r="48" spans="2:8" ht="13">
      <c r="B48" s="2" t="s">
        <v>3094</v>
      </c>
      <c r="C48" s="12"/>
      <c r="D48" s="2"/>
      <c r="E48" s="2"/>
      <c r="F48" s="14"/>
      <c r="G48" s="14">
        <f>G47</f>
        <v>550.11</v>
      </c>
      <c r="H48" s="14">
        <f>H47</f>
        <v>1.02</v>
      </c>
    </row>
    <row r="49" spans="2:8" ht="13">
      <c r="B49" s="2" t="s">
        <v>1736</v>
      </c>
      <c r="C49" s="12"/>
      <c r="D49" s="2"/>
      <c r="E49" s="2"/>
      <c r="F49" s="14"/>
      <c r="G49" s="14">
        <v>2310.66</v>
      </c>
      <c r="H49" s="14">
        <v>4.28</v>
      </c>
    </row>
    <row r="50" spans="2:8" ht="13">
      <c r="B50" s="2" t="s">
        <v>1737</v>
      </c>
      <c r="C50" s="12"/>
      <c r="D50" s="2"/>
      <c r="E50" s="2"/>
      <c r="F50" s="14"/>
      <c r="G50" s="14">
        <v>52748.869999999995</v>
      </c>
      <c r="H50" s="14">
        <v>97.8</v>
      </c>
    </row>
    <row r="51" spans="2:8" ht="13">
      <c r="B51" s="2" t="s">
        <v>1971</v>
      </c>
      <c r="C51" s="12"/>
      <c r="D51" s="2"/>
      <c r="E51" s="2"/>
      <c r="F51" s="14"/>
      <c r="G51" s="14">
        <v>1189.9435513600001</v>
      </c>
      <c r="H51" s="14">
        <v>2.2000000000000028</v>
      </c>
    </row>
    <row r="52" spans="2:8" ht="13">
      <c r="B52" s="2" t="s">
        <v>1746</v>
      </c>
      <c r="C52" s="12"/>
      <c r="D52" s="2"/>
      <c r="E52" s="2"/>
      <c r="F52" s="14"/>
      <c r="G52" s="14">
        <v>53938.813551359999</v>
      </c>
      <c r="H52" s="14">
        <v>100</v>
      </c>
    </row>
    <row r="53" spans="2:8">
      <c r="B53" s="1" t="s">
        <v>1747</v>
      </c>
    </row>
    <row r="54" spans="2:8" ht="13">
      <c r="B54" s="2" t="s">
        <v>1748</v>
      </c>
    </row>
    <row r="55" spans="2:8" ht="13">
      <c r="B55" s="2" t="s">
        <v>1749</v>
      </c>
      <c r="C55" s="9" t="s">
        <v>1750</v>
      </c>
    </row>
    <row r="56" spans="2:8" ht="13">
      <c r="B56" s="2" t="s">
        <v>1753</v>
      </c>
      <c r="C56" s="9" t="s">
        <v>1752</v>
      </c>
    </row>
    <row r="57" spans="2:8" ht="13">
      <c r="B57" s="2" t="s">
        <v>1754</v>
      </c>
      <c r="C57" s="9" t="s">
        <v>1752</v>
      </c>
    </row>
    <row r="58" spans="2:8" ht="13">
      <c r="B58" s="2" t="s">
        <v>1755</v>
      </c>
      <c r="C58" s="9" t="s">
        <v>1756</v>
      </c>
    </row>
    <row r="59" spans="2:8" ht="13">
      <c r="B59" s="2" t="s">
        <v>1572</v>
      </c>
      <c r="C59" s="12"/>
    </row>
    <row r="60" spans="2:8" ht="13">
      <c r="B60" s="2" t="s">
        <v>1573</v>
      </c>
      <c r="C60" s="12"/>
    </row>
    <row r="61" spans="2:8" ht="13">
      <c r="B61" s="2" t="s">
        <v>1574</v>
      </c>
      <c r="C61" s="12"/>
    </row>
    <row r="62" spans="2:8" ht="13">
      <c r="B62" s="2" t="s">
        <v>1575</v>
      </c>
      <c r="C62" s="12"/>
    </row>
    <row r="63" spans="2:8" ht="13">
      <c r="B63" s="2" t="s">
        <v>1576</v>
      </c>
      <c r="C63" s="12"/>
    </row>
    <row r="64" spans="2:8" ht="13">
      <c r="B64" s="2" t="s">
        <v>1577</v>
      </c>
      <c r="C64" s="12"/>
    </row>
    <row r="65" spans="2:3" ht="13">
      <c r="B65" s="2" t="s">
        <v>574</v>
      </c>
      <c r="C65" s="12"/>
    </row>
    <row r="66" spans="2:3" ht="13">
      <c r="B66" s="2" t="s">
        <v>575</v>
      </c>
      <c r="C66" s="12"/>
    </row>
    <row r="67" spans="2:3" ht="13">
      <c r="B67" s="2" t="s">
        <v>2076</v>
      </c>
      <c r="C67" s="12"/>
    </row>
    <row r="68" spans="2:3">
      <c r="B68" s="1" t="s">
        <v>1766</v>
      </c>
    </row>
    <row r="69" spans="2:3">
      <c r="B69" s="1" t="s">
        <v>1974</v>
      </c>
    </row>
    <row r="72" spans="2:3" ht="14.5">
      <c r="B72" s="43" t="s">
        <v>4109</v>
      </c>
      <c r="C72" s="45"/>
    </row>
    <row r="73" spans="2:3" ht="14.5">
      <c r="B73" s="43" t="s">
        <v>4108</v>
      </c>
      <c r="C73" s="46" t="s">
        <v>1975</v>
      </c>
    </row>
    <row r="74" spans="2:3" ht="14.5">
      <c r="B74" s="16" t="s">
        <v>1976</v>
      </c>
      <c r="C74" s="17" t="s">
        <v>2586</v>
      </c>
    </row>
    <row r="75" spans="2:3" ht="14.5">
      <c r="B75" s="16" t="s">
        <v>1977</v>
      </c>
      <c r="C75" s="17" t="s">
        <v>2586</v>
      </c>
    </row>
    <row r="76" spans="2:3" ht="14.5">
      <c r="B76" s="16" t="s">
        <v>1978</v>
      </c>
      <c r="C76" s="17" t="s">
        <v>2586</v>
      </c>
    </row>
    <row r="77" spans="2:3" ht="14.5">
      <c r="B77" s="16" t="s">
        <v>1979</v>
      </c>
      <c r="C77" s="17" t="s">
        <v>2586</v>
      </c>
    </row>
    <row r="78" spans="2:3" ht="14.5">
      <c r="B78" s="16" t="s">
        <v>1980</v>
      </c>
      <c r="C78" s="17" t="s">
        <v>2586</v>
      </c>
    </row>
    <row r="79" spans="2:3" ht="14.5">
      <c r="B79" s="16" t="s">
        <v>1981</v>
      </c>
      <c r="C79" s="17" t="s">
        <v>2586</v>
      </c>
    </row>
    <row r="80" spans="2:3" ht="14.5">
      <c r="B80" s="43" t="s">
        <v>1982</v>
      </c>
      <c r="C80" s="45" t="s">
        <v>2586</v>
      </c>
    </row>
    <row r="82" spans="2:7" ht="14.5">
      <c r="B82" s="16" t="s">
        <v>1775</v>
      </c>
      <c r="C82" s="17"/>
      <c r="D82" s="16"/>
    </row>
    <row r="83" spans="2:7" ht="29">
      <c r="B83" s="19" t="s">
        <v>1776</v>
      </c>
      <c r="C83" s="18" t="s">
        <v>1777</v>
      </c>
      <c r="D83" s="19" t="s">
        <v>1778</v>
      </c>
    </row>
    <row r="84" spans="2:7" ht="14.5">
      <c r="B84" s="16" t="s">
        <v>1752</v>
      </c>
      <c r="C84" s="17" t="s">
        <v>1752</v>
      </c>
      <c r="D84" s="16" t="s">
        <v>1752</v>
      </c>
    </row>
    <row r="86" spans="2:7" ht="13">
      <c r="B86" s="20" t="s">
        <v>1779</v>
      </c>
      <c r="C86" s="21">
        <v>45961</v>
      </c>
      <c r="D86" s="22"/>
      <c r="E86" s="23"/>
      <c r="F86" s="24"/>
    </row>
    <row r="87" spans="2:7" ht="13">
      <c r="B87" s="20" t="s">
        <v>1780</v>
      </c>
      <c r="C87" s="25" t="s">
        <v>1781</v>
      </c>
      <c r="D87" s="20" t="s">
        <v>1782</v>
      </c>
      <c r="E87" s="26" t="s">
        <v>1783</v>
      </c>
      <c r="F87" s="27" t="s">
        <v>1784</v>
      </c>
      <c r="G87" s="14"/>
    </row>
    <row r="88" spans="2:7">
      <c r="B88" s="28" t="s">
        <v>1752</v>
      </c>
      <c r="C88" s="29" t="s">
        <v>1752</v>
      </c>
      <c r="D88" s="28" t="s">
        <v>1752</v>
      </c>
      <c r="E88" s="30" t="s">
        <v>1752</v>
      </c>
      <c r="F88" s="31" t="s">
        <v>1752</v>
      </c>
    </row>
    <row r="91" spans="2:7" ht="13">
      <c r="B91" s="2" t="s">
        <v>1785</v>
      </c>
    </row>
    <row r="92" spans="2:7" ht="13">
      <c r="B92" s="2"/>
    </row>
    <row r="93" spans="2:7" ht="13">
      <c r="B93" s="2" t="s">
        <v>1786</v>
      </c>
    </row>
    <row r="94" spans="2:7" ht="13">
      <c r="B94" s="20" t="s">
        <v>1787</v>
      </c>
      <c r="C94" s="25" t="s">
        <v>1788</v>
      </c>
      <c r="D94" s="2"/>
    </row>
    <row r="95" spans="2:7">
      <c r="B95" s="22" t="s">
        <v>1752</v>
      </c>
      <c r="C95" s="32" t="s">
        <v>1752</v>
      </c>
    </row>
    <row r="97" spans="2:7" ht="13">
      <c r="B97" s="20" t="s">
        <v>1789</v>
      </c>
      <c r="C97" s="25" t="s">
        <v>1788</v>
      </c>
    </row>
    <row r="98" spans="2:7">
      <c r="B98" s="22" t="s">
        <v>1752</v>
      </c>
      <c r="C98" s="32" t="s">
        <v>1752</v>
      </c>
    </row>
    <row r="100" spans="2:7" ht="13">
      <c r="B100" s="20" t="s">
        <v>1752</v>
      </c>
      <c r="C100" s="25" t="s">
        <v>1752</v>
      </c>
    </row>
    <row r="101" spans="2:7">
      <c r="B101" s="22" t="s">
        <v>1752</v>
      </c>
      <c r="C101" s="32" t="s">
        <v>1752</v>
      </c>
    </row>
    <row r="103" spans="2:7" ht="13">
      <c r="B103" s="26" t="s">
        <v>1790</v>
      </c>
      <c r="C103" s="25" t="s">
        <v>1791</v>
      </c>
    </row>
    <row r="104" spans="2:7">
      <c r="B104" s="23" t="s">
        <v>1752</v>
      </c>
      <c r="C104" s="32" t="s">
        <v>1752</v>
      </c>
    </row>
    <row r="106" spans="2:7" ht="13">
      <c r="B106" s="20" t="s">
        <v>1792</v>
      </c>
      <c r="C106" s="25" t="s">
        <v>1752</v>
      </c>
    </row>
    <row r="108" spans="2:7" ht="13">
      <c r="B108" s="20" t="s">
        <v>1793</v>
      </c>
      <c r="C108" s="21">
        <v>45961</v>
      </c>
      <c r="D108" s="22"/>
      <c r="E108" s="23"/>
      <c r="F108" s="24"/>
    </row>
    <row r="109" spans="2:7" ht="13">
      <c r="B109" s="20" t="s">
        <v>1780</v>
      </c>
      <c r="C109" s="25" t="s">
        <v>1781</v>
      </c>
      <c r="D109" s="20" t="s">
        <v>1782</v>
      </c>
      <c r="E109" s="26" t="s">
        <v>1783</v>
      </c>
      <c r="F109" s="27" t="s">
        <v>1784</v>
      </c>
      <c r="G109" s="14"/>
    </row>
    <row r="110" spans="2:7">
      <c r="B110" s="28" t="s">
        <v>1752</v>
      </c>
      <c r="C110" s="29" t="s">
        <v>1752</v>
      </c>
      <c r="D110" s="28" t="s">
        <v>1752</v>
      </c>
      <c r="E110" s="30" t="s">
        <v>1752</v>
      </c>
      <c r="F110" s="31" t="s">
        <v>1752</v>
      </c>
    </row>
    <row r="111" spans="2:7" ht="13">
      <c r="B111" s="2" t="s">
        <v>1785</v>
      </c>
    </row>
    <row r="112" spans="2:7" ht="13">
      <c r="B112" s="2"/>
    </row>
    <row r="113" spans="2:4" ht="13">
      <c r="B113" s="2" t="s">
        <v>1786</v>
      </c>
    </row>
    <row r="114" spans="2:4" ht="13">
      <c r="B114" s="20" t="s">
        <v>1787</v>
      </c>
      <c r="C114" s="25" t="s">
        <v>1788</v>
      </c>
      <c r="D114" s="2"/>
    </row>
    <row r="115" spans="2:4">
      <c r="B115" s="22" t="s">
        <v>1752</v>
      </c>
      <c r="C115" s="32" t="s">
        <v>1752</v>
      </c>
    </row>
    <row r="117" spans="2:4" ht="13">
      <c r="B117" s="20" t="s">
        <v>1789</v>
      </c>
      <c r="C117" s="25" t="s">
        <v>1788</v>
      </c>
    </row>
    <row r="118" spans="2:4">
      <c r="B118" s="22" t="s">
        <v>1752</v>
      </c>
      <c r="C118" s="32" t="s">
        <v>1752</v>
      </c>
    </row>
    <row r="120" spans="2:4" ht="13">
      <c r="B120" s="20" t="s">
        <v>1752</v>
      </c>
      <c r="C120" s="25" t="s">
        <v>1752</v>
      </c>
    </row>
    <row r="121" spans="2:4">
      <c r="B121" s="22" t="s">
        <v>1752</v>
      </c>
      <c r="C121" s="32" t="s">
        <v>1752</v>
      </c>
    </row>
    <row r="123" spans="2:4" ht="13">
      <c r="B123" s="26" t="s">
        <v>1790</v>
      </c>
      <c r="C123" s="25" t="s">
        <v>1791</v>
      </c>
    </row>
    <row r="124" spans="2:4">
      <c r="B124" s="23" t="s">
        <v>1752</v>
      </c>
      <c r="C124" s="32" t="s">
        <v>1752</v>
      </c>
    </row>
    <row r="126" spans="2:4" ht="13">
      <c r="B126" s="20" t="s">
        <v>1792</v>
      </c>
      <c r="C126" s="25" t="s">
        <v>1752</v>
      </c>
    </row>
    <row r="129" spans="2:80" ht="13">
      <c r="B129" s="2" t="s">
        <v>1794</v>
      </c>
    </row>
    <row r="131" spans="2:80" ht="13">
      <c r="B131" s="20" t="s">
        <v>1780</v>
      </c>
      <c r="C131" s="25" t="s">
        <v>1795</v>
      </c>
      <c r="D131" s="20" t="s">
        <v>1796</v>
      </c>
      <c r="E131" s="20" t="s">
        <v>1797</v>
      </c>
      <c r="F131" s="14"/>
    </row>
    <row r="132" spans="2:80">
      <c r="B132" s="22" t="s">
        <v>1752</v>
      </c>
      <c r="C132" s="32" t="s">
        <v>1752</v>
      </c>
      <c r="D132" s="22" t="s">
        <v>1752</v>
      </c>
      <c r="E132" s="22" t="s">
        <v>1752</v>
      </c>
    </row>
    <row r="135" spans="2:80" ht="13">
      <c r="B135" s="2" t="s">
        <v>1798</v>
      </c>
      <c r="C135" s="12" t="s">
        <v>1752</v>
      </c>
      <c r="D135" s="2"/>
      <c r="E135" s="2"/>
      <c r="F135" s="14"/>
      <c r="G135" s="14"/>
      <c r="H135" s="14"/>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row>
    <row r="137" spans="2:80" ht="13">
      <c r="B137" s="2" t="s">
        <v>1799</v>
      </c>
    </row>
    <row r="139" spans="2:80" ht="13">
      <c r="B139" s="20" t="s">
        <v>1800</v>
      </c>
      <c r="C139" s="25" t="s">
        <v>1788</v>
      </c>
      <c r="D139" s="2"/>
    </row>
    <row r="140" spans="2:80">
      <c r="B140" s="22" t="s">
        <v>1752</v>
      </c>
      <c r="C140" s="32" t="s">
        <v>1752</v>
      </c>
    </row>
    <row r="143" spans="2:80" ht="13">
      <c r="B143" s="20" t="s">
        <v>1801</v>
      </c>
      <c r="C143" s="25" t="s">
        <v>1802</v>
      </c>
      <c r="D143" s="2"/>
    </row>
    <row r="144" spans="2:80">
      <c r="B144" s="22" t="s">
        <v>1752</v>
      </c>
      <c r="C144" s="32" t="s">
        <v>1752</v>
      </c>
    </row>
    <row r="147" spans="2:80" ht="13">
      <c r="B147" s="2" t="s">
        <v>1803</v>
      </c>
    </row>
    <row r="150" spans="2:80" ht="13">
      <c r="B150" s="2" t="s">
        <v>1804</v>
      </c>
    </row>
    <row r="152" spans="2:80" ht="13">
      <c r="B152" s="20" t="s">
        <v>1780</v>
      </c>
      <c r="C152" s="25" t="s">
        <v>1805</v>
      </c>
      <c r="D152" s="20" t="s">
        <v>1795</v>
      </c>
      <c r="E152" s="20" t="s">
        <v>1796</v>
      </c>
      <c r="F152" s="27" t="s">
        <v>1797</v>
      </c>
      <c r="G152" s="14"/>
    </row>
    <row r="153" spans="2:80">
      <c r="B153" s="22" t="s">
        <v>1752</v>
      </c>
      <c r="C153" s="32" t="s">
        <v>1752</v>
      </c>
      <c r="D153" s="22" t="s">
        <v>1752</v>
      </c>
      <c r="E153" s="22" t="s">
        <v>1752</v>
      </c>
      <c r="F153" s="33" t="s">
        <v>1752</v>
      </c>
    </row>
    <row r="156" spans="2:80" ht="13">
      <c r="B156" s="2" t="s">
        <v>1798</v>
      </c>
      <c r="C156" s="12" t="s">
        <v>1752</v>
      </c>
      <c r="D156" s="2"/>
      <c r="E156" s="2"/>
      <c r="F156" s="14"/>
      <c r="G156" s="14"/>
      <c r="H156" s="14"/>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row>
    <row r="158" spans="2:80" ht="13">
      <c r="B158" s="2" t="s">
        <v>1799</v>
      </c>
    </row>
    <row r="160" spans="2:80" ht="13">
      <c r="B160" s="20" t="s">
        <v>1800</v>
      </c>
      <c r="C160" s="25" t="s">
        <v>1788</v>
      </c>
      <c r="D160" s="2"/>
    </row>
    <row r="161" spans="2:7">
      <c r="B161" s="22" t="s">
        <v>1752</v>
      </c>
      <c r="C161" s="32" t="s">
        <v>1752</v>
      </c>
    </row>
    <row r="164" spans="2:7" ht="13">
      <c r="B164" s="20" t="s">
        <v>1801</v>
      </c>
      <c r="C164" s="25" t="s">
        <v>1802</v>
      </c>
      <c r="D164" s="2"/>
    </row>
    <row r="165" spans="2:7">
      <c r="B165" s="22" t="s">
        <v>1752</v>
      </c>
      <c r="C165" s="32" t="s">
        <v>1752</v>
      </c>
    </row>
    <row r="168" spans="2:7" ht="13">
      <c r="B168" s="2" t="s">
        <v>1803</v>
      </c>
    </row>
    <row r="171" spans="2:7" ht="13">
      <c r="B171" s="2" t="s">
        <v>1806</v>
      </c>
    </row>
    <row r="172" spans="2:7" ht="13">
      <c r="B172" s="20" t="s">
        <v>1780</v>
      </c>
      <c r="C172" s="25" t="s">
        <v>1807</v>
      </c>
      <c r="D172" s="20" t="s">
        <v>1808</v>
      </c>
      <c r="E172" s="20" t="s">
        <v>1809</v>
      </c>
      <c r="F172" s="27" t="s">
        <v>1810</v>
      </c>
      <c r="G172" s="14"/>
    </row>
    <row r="173" spans="2:7">
      <c r="B173" s="22" t="s">
        <v>1752</v>
      </c>
      <c r="C173" s="32" t="s">
        <v>1752</v>
      </c>
      <c r="D173" s="22" t="s">
        <v>1752</v>
      </c>
      <c r="E173" s="22" t="s">
        <v>1752</v>
      </c>
      <c r="F173" s="33" t="s">
        <v>1752</v>
      </c>
    </row>
    <row r="174" spans="2:7">
      <c r="B174" s="1" t="s">
        <v>1811</v>
      </c>
    </row>
  </sheetData>
  <mergeCells count="3">
    <mergeCell ref="B1:E1"/>
    <mergeCell ref="C3:C7"/>
    <mergeCell ref="D3:D7"/>
  </mergeCells>
  <phoneticPr fontId="0" type="noConversion"/>
  <hyperlinks>
    <hyperlink ref="A1" location="Index!A1" display="Index" xr:uid="{B89754C5-834B-41C9-9C8E-29196EE2B205}"/>
  </hyperlinks>
  <pageMargins left="0.7" right="0.7" top="0.75" bottom="0.75" header="0.3" footer="0.3"/>
  <headerFooter alignWithMargins="0"/>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3D0C6-4D62-45F4-9883-7CBB27D4261A}">
  <sheetPr codeName="Sheet41"/>
  <dimension ref="A1:CB169"/>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bestFit="1" customWidth="1"/>
    <col min="6" max="6" width="29" style="4" bestFit="1" customWidth="1"/>
    <col min="7" max="7" width="18.1796875" style="4" bestFit="1" customWidth="1"/>
    <col min="8" max="8" width="9.1796875" style="4" bestFit="1"/>
    <col min="9" max="16384" width="9.1796875" style="1"/>
  </cols>
  <sheetData>
    <row r="1" spans="1:9" ht="13">
      <c r="A1" s="3" t="s">
        <v>1578</v>
      </c>
      <c r="B1" s="226" t="s">
        <v>1641</v>
      </c>
      <c r="C1" s="226"/>
      <c r="D1" s="226"/>
      <c r="E1" s="226"/>
    </row>
    <row r="3" spans="1:9" ht="14.5">
      <c r="B3" s="5" t="s">
        <v>576</v>
      </c>
      <c r="C3" s="227"/>
      <c r="D3" s="228"/>
      <c r="E3" s="6"/>
    </row>
    <row r="4" spans="1:9" ht="14.5">
      <c r="B4" s="7" t="s">
        <v>577</v>
      </c>
      <c r="C4" s="227"/>
      <c r="D4" s="228"/>
      <c r="E4" s="6"/>
    </row>
    <row r="5" spans="1:9" ht="14.5">
      <c r="B5" s="35" t="s">
        <v>1720</v>
      </c>
      <c r="C5" s="227"/>
      <c r="D5" s="228"/>
      <c r="E5" s="6"/>
    </row>
    <row r="6" spans="1:9" ht="14.5">
      <c r="B6" s="7" t="s">
        <v>2079</v>
      </c>
      <c r="C6" s="227"/>
      <c r="D6" s="228"/>
      <c r="E6" s="6"/>
    </row>
    <row r="7" spans="1:9" ht="29">
      <c r="B7" s="7" t="s">
        <v>578</v>
      </c>
      <c r="C7" s="227"/>
      <c r="D7" s="228"/>
      <c r="E7" s="6"/>
    </row>
    <row r="8" spans="1:9" ht="29">
      <c r="B8" s="7" t="s">
        <v>1723</v>
      </c>
      <c r="C8" s="8" t="s">
        <v>1724</v>
      </c>
      <c r="D8" s="8" t="s">
        <v>1725</v>
      </c>
      <c r="E8" s="6"/>
    </row>
    <row r="10" spans="1:9">
      <c r="B10" s="1" t="s">
        <v>1738</v>
      </c>
    </row>
    <row r="12" spans="1:9" ht="13">
      <c r="B12" s="10" t="s">
        <v>1726</v>
      </c>
      <c r="C12" s="11" t="s">
        <v>1727</v>
      </c>
      <c r="D12" s="10" t="s">
        <v>1728</v>
      </c>
      <c r="E12" s="10" t="s">
        <v>1729</v>
      </c>
      <c r="F12" s="13" t="s">
        <v>1739</v>
      </c>
      <c r="G12" s="13" t="s">
        <v>1740</v>
      </c>
      <c r="H12" s="13" t="s">
        <v>1741</v>
      </c>
      <c r="I12" s="2" t="s">
        <v>1742</v>
      </c>
    </row>
    <row r="13" spans="1:9" ht="13">
      <c r="B13" s="2" t="s">
        <v>1743</v>
      </c>
    </row>
    <row r="14" spans="1:9" ht="13">
      <c r="B14" s="2" t="s">
        <v>1731</v>
      </c>
    </row>
    <row r="15" spans="1:9">
      <c r="B15" s="1" t="s">
        <v>2747</v>
      </c>
      <c r="C15" s="9" t="s">
        <v>1732</v>
      </c>
      <c r="D15" s="1" t="s">
        <v>1992</v>
      </c>
      <c r="E15" s="1" t="s">
        <v>1993</v>
      </c>
      <c r="F15" s="4">
        <v>1774000</v>
      </c>
      <c r="G15" s="4">
        <v>17514.7</v>
      </c>
      <c r="H15" s="4">
        <v>9.3800000000000008</v>
      </c>
    </row>
    <row r="16" spans="1:9">
      <c r="B16" s="1" t="s">
        <v>3320</v>
      </c>
      <c r="C16" s="9" t="s">
        <v>1732</v>
      </c>
      <c r="D16" s="1" t="s">
        <v>1992</v>
      </c>
      <c r="E16" s="1" t="s">
        <v>1035</v>
      </c>
      <c r="F16" s="4">
        <v>1148526</v>
      </c>
      <c r="G16" s="4">
        <v>14159.03</v>
      </c>
      <c r="H16" s="4">
        <v>7.59</v>
      </c>
    </row>
    <row r="17" spans="2:8">
      <c r="B17" s="1" t="s">
        <v>3426</v>
      </c>
      <c r="C17" s="9" t="s">
        <v>1732</v>
      </c>
      <c r="D17" s="1" t="s">
        <v>2009</v>
      </c>
      <c r="E17" s="1" t="s">
        <v>1244</v>
      </c>
      <c r="F17" s="4">
        <v>974690</v>
      </c>
      <c r="G17" s="4">
        <v>13883.48</v>
      </c>
      <c r="H17" s="4">
        <v>7.44</v>
      </c>
    </row>
    <row r="18" spans="2:8">
      <c r="B18" s="1" t="s">
        <v>2762</v>
      </c>
      <c r="C18" s="9" t="s">
        <v>1732</v>
      </c>
      <c r="D18" s="1" t="s">
        <v>1992</v>
      </c>
      <c r="E18" s="1" t="s">
        <v>2008</v>
      </c>
      <c r="F18" s="4">
        <v>707680</v>
      </c>
      <c r="G18" s="4">
        <v>9520.42</v>
      </c>
      <c r="H18" s="4">
        <v>5.0999999999999996</v>
      </c>
    </row>
    <row r="19" spans="2:8">
      <c r="B19" s="1" t="s">
        <v>2748</v>
      </c>
      <c r="C19" s="9" t="s">
        <v>1732</v>
      </c>
      <c r="D19" s="1" t="s">
        <v>1997</v>
      </c>
      <c r="E19" s="1" t="s">
        <v>2175</v>
      </c>
      <c r="F19" s="4">
        <v>555948</v>
      </c>
      <c r="G19" s="4">
        <v>8263.61</v>
      </c>
      <c r="H19" s="4">
        <v>4.43</v>
      </c>
    </row>
    <row r="20" spans="2:8">
      <c r="B20" s="1" t="s">
        <v>2774</v>
      </c>
      <c r="C20" s="9" t="s">
        <v>1732</v>
      </c>
      <c r="D20" s="1" t="s">
        <v>2111</v>
      </c>
      <c r="E20" s="1" t="s">
        <v>2196</v>
      </c>
      <c r="F20" s="4">
        <v>509700</v>
      </c>
      <c r="G20" s="4">
        <v>7398.3</v>
      </c>
      <c r="H20" s="4">
        <v>3.96</v>
      </c>
    </row>
    <row r="21" spans="2:8">
      <c r="B21" s="1" t="s">
        <v>3110</v>
      </c>
      <c r="C21" s="9" t="s">
        <v>1732</v>
      </c>
      <c r="D21" s="1" t="s">
        <v>2017</v>
      </c>
      <c r="E21" s="1" t="s">
        <v>2018</v>
      </c>
      <c r="F21" s="4">
        <v>2028502</v>
      </c>
      <c r="G21" s="4">
        <v>6835.04</v>
      </c>
      <c r="H21" s="4">
        <v>3.66</v>
      </c>
    </row>
    <row r="22" spans="2:8">
      <c r="B22" s="1" t="s">
        <v>3443</v>
      </c>
      <c r="C22" s="9" t="s">
        <v>1732</v>
      </c>
      <c r="D22" s="1" t="s">
        <v>2106</v>
      </c>
      <c r="E22" s="1" t="s">
        <v>1332</v>
      </c>
      <c r="F22" s="4">
        <v>346306</v>
      </c>
      <c r="G22" s="4">
        <v>6823.61</v>
      </c>
      <c r="H22" s="4">
        <v>3.66</v>
      </c>
    </row>
    <row r="23" spans="2:8">
      <c r="B23" s="1" t="s">
        <v>3432</v>
      </c>
      <c r="C23" s="9" t="s">
        <v>1732</v>
      </c>
      <c r="D23" s="1" t="s">
        <v>2206</v>
      </c>
      <c r="E23" s="1" t="s">
        <v>1269</v>
      </c>
      <c r="F23" s="4">
        <v>326500</v>
      </c>
      <c r="G23" s="4">
        <v>6385.36</v>
      </c>
      <c r="H23" s="4">
        <v>3.42</v>
      </c>
    </row>
    <row r="24" spans="2:8">
      <c r="B24" s="1" t="s">
        <v>2773</v>
      </c>
      <c r="C24" s="9" t="s">
        <v>1732</v>
      </c>
      <c r="D24" s="1" t="s">
        <v>2048</v>
      </c>
      <c r="E24" s="1" t="s">
        <v>2193</v>
      </c>
      <c r="F24" s="4">
        <v>157071</v>
      </c>
      <c r="G24" s="4">
        <v>6331.37</v>
      </c>
      <c r="H24" s="4">
        <v>3.39</v>
      </c>
    </row>
    <row r="25" spans="2:8">
      <c r="B25" s="1" t="s">
        <v>3115</v>
      </c>
      <c r="C25" s="9" t="s">
        <v>1732</v>
      </c>
      <c r="D25" s="1" t="s">
        <v>2009</v>
      </c>
      <c r="E25" s="1" t="s">
        <v>2027</v>
      </c>
      <c r="F25" s="4">
        <v>415000</v>
      </c>
      <c r="G25" s="4">
        <v>6151.55</v>
      </c>
      <c r="H25" s="4">
        <v>3.3</v>
      </c>
    </row>
    <row r="26" spans="2:8">
      <c r="B26" s="1" t="s">
        <v>3281</v>
      </c>
      <c r="C26" s="9" t="s">
        <v>1732</v>
      </c>
      <c r="D26" s="1" t="s">
        <v>2032</v>
      </c>
      <c r="E26" s="1" t="s">
        <v>953</v>
      </c>
      <c r="F26" s="4">
        <v>105617</v>
      </c>
      <c r="G26" s="4">
        <v>5815.8</v>
      </c>
      <c r="H26" s="4">
        <v>3.12</v>
      </c>
    </row>
    <row r="27" spans="2:8">
      <c r="B27" s="1" t="s">
        <v>3517</v>
      </c>
      <c r="C27" s="9" t="s">
        <v>1732</v>
      </c>
      <c r="D27" s="1" t="s">
        <v>2106</v>
      </c>
      <c r="E27" s="1" t="s">
        <v>1515</v>
      </c>
      <c r="F27" s="4">
        <v>758709</v>
      </c>
      <c r="G27" s="4">
        <v>5668.69</v>
      </c>
      <c r="H27" s="4">
        <v>3.04</v>
      </c>
    </row>
    <row r="28" spans="2:8">
      <c r="B28" s="1" t="s">
        <v>3184</v>
      </c>
      <c r="C28" s="9" t="s">
        <v>1732</v>
      </c>
      <c r="D28" s="1" t="s">
        <v>2040</v>
      </c>
      <c r="E28" s="1" t="s">
        <v>2249</v>
      </c>
      <c r="F28" s="4">
        <v>1000330</v>
      </c>
      <c r="G28" s="4">
        <v>5655.87</v>
      </c>
      <c r="H28" s="4">
        <v>3.03</v>
      </c>
    </row>
    <row r="29" spans="2:8">
      <c r="B29" s="1" t="s">
        <v>3337</v>
      </c>
      <c r="C29" s="9" t="s">
        <v>1732</v>
      </c>
      <c r="D29" s="1" t="s">
        <v>2024</v>
      </c>
      <c r="E29" s="1" t="s">
        <v>1055</v>
      </c>
      <c r="F29" s="4">
        <v>5344735</v>
      </c>
      <c r="G29" s="4">
        <v>5632.82</v>
      </c>
      <c r="H29" s="4">
        <v>3.02</v>
      </c>
    </row>
    <row r="30" spans="2:8">
      <c r="B30" s="1" t="s">
        <v>3183</v>
      </c>
      <c r="C30" s="9" t="s">
        <v>1732</v>
      </c>
      <c r="D30" s="1" t="s">
        <v>2040</v>
      </c>
      <c r="E30" s="1" t="s">
        <v>2248</v>
      </c>
      <c r="F30" s="4">
        <v>46015</v>
      </c>
      <c r="G30" s="4">
        <v>5497.41</v>
      </c>
      <c r="H30" s="4">
        <v>2.95</v>
      </c>
    </row>
    <row r="31" spans="2:8">
      <c r="B31" s="1" t="s">
        <v>2771</v>
      </c>
      <c r="C31" s="9" t="s">
        <v>1732</v>
      </c>
      <c r="D31" s="1" t="s">
        <v>2098</v>
      </c>
      <c r="E31" s="1" t="s">
        <v>2189</v>
      </c>
      <c r="F31" s="4">
        <v>238162</v>
      </c>
      <c r="G31" s="4">
        <v>5449.15</v>
      </c>
      <c r="H31" s="4">
        <v>2.92</v>
      </c>
    </row>
    <row r="32" spans="2:8">
      <c r="B32" s="1" t="s">
        <v>3285</v>
      </c>
      <c r="C32" s="9" t="s">
        <v>1732</v>
      </c>
      <c r="D32" s="1" t="s">
        <v>2050</v>
      </c>
      <c r="E32" s="1" t="s">
        <v>959</v>
      </c>
      <c r="F32" s="4">
        <v>12810</v>
      </c>
      <c r="G32" s="4">
        <v>5277.72</v>
      </c>
      <c r="H32" s="4">
        <v>2.83</v>
      </c>
    </row>
    <row r="33" spans="2:8">
      <c r="B33" s="1" t="s">
        <v>3442</v>
      </c>
      <c r="C33" s="9" t="s">
        <v>1732</v>
      </c>
      <c r="D33" s="1" t="s">
        <v>2108</v>
      </c>
      <c r="E33" s="1" t="s">
        <v>1331</v>
      </c>
      <c r="F33" s="4">
        <v>1332408</v>
      </c>
      <c r="G33" s="4">
        <v>4715.3900000000003</v>
      </c>
      <c r="H33" s="4">
        <v>2.5299999999999998</v>
      </c>
    </row>
    <row r="34" spans="2:8">
      <c r="B34" s="1" t="s">
        <v>3269</v>
      </c>
      <c r="C34" s="9" t="s">
        <v>1732</v>
      </c>
      <c r="D34" s="1" t="s">
        <v>2032</v>
      </c>
      <c r="E34" s="1" t="s">
        <v>2381</v>
      </c>
      <c r="F34" s="4">
        <v>266758</v>
      </c>
      <c r="G34" s="4">
        <v>4510.08</v>
      </c>
      <c r="H34" s="4">
        <v>2.42</v>
      </c>
    </row>
    <row r="35" spans="2:8">
      <c r="B35" s="1" t="s">
        <v>3123</v>
      </c>
      <c r="C35" s="9" t="s">
        <v>1732</v>
      </c>
      <c r="D35" s="1" t="s">
        <v>2001</v>
      </c>
      <c r="E35" s="1" t="s">
        <v>2045</v>
      </c>
      <c r="F35" s="4">
        <v>1072500</v>
      </c>
      <c r="G35" s="4">
        <v>4324.8599999999997</v>
      </c>
      <c r="H35" s="4">
        <v>2.3199999999999998</v>
      </c>
    </row>
    <row r="36" spans="2:8">
      <c r="B36" s="1" t="s">
        <v>3368</v>
      </c>
      <c r="C36" s="9" t="s">
        <v>1732</v>
      </c>
      <c r="D36" s="1" t="s">
        <v>2058</v>
      </c>
      <c r="E36" s="1" t="s">
        <v>1121</v>
      </c>
      <c r="F36" s="4">
        <v>700000</v>
      </c>
      <c r="G36" s="4">
        <v>4184.95</v>
      </c>
      <c r="H36" s="4">
        <v>2.2400000000000002</v>
      </c>
    </row>
    <row r="37" spans="2:8">
      <c r="B37" s="1" t="s">
        <v>3190</v>
      </c>
      <c r="C37" s="9" t="s">
        <v>1732</v>
      </c>
      <c r="D37" s="1" t="s">
        <v>2017</v>
      </c>
      <c r="E37" s="1" t="s">
        <v>2257</v>
      </c>
      <c r="F37" s="4">
        <v>2250000</v>
      </c>
      <c r="G37" s="4">
        <v>3551.63</v>
      </c>
      <c r="H37" s="4">
        <v>1.9</v>
      </c>
    </row>
    <row r="38" spans="2:8">
      <c r="B38" s="1" t="s">
        <v>3509</v>
      </c>
      <c r="C38" s="9" t="s">
        <v>1732</v>
      </c>
      <c r="D38" s="1" t="s">
        <v>2048</v>
      </c>
      <c r="E38" s="1" t="s">
        <v>1481</v>
      </c>
      <c r="F38" s="4">
        <v>1255839</v>
      </c>
      <c r="G38" s="4">
        <v>3522</v>
      </c>
      <c r="H38" s="4">
        <v>1.89</v>
      </c>
    </row>
    <row r="39" spans="2:8">
      <c r="B39" s="1" t="s">
        <v>3438</v>
      </c>
      <c r="C39" s="9" t="s">
        <v>1732</v>
      </c>
      <c r="D39" s="1" t="s">
        <v>1994</v>
      </c>
      <c r="E39" s="1" t="s">
        <v>1313</v>
      </c>
      <c r="F39" s="4">
        <v>140000</v>
      </c>
      <c r="G39" s="4">
        <v>3451.7</v>
      </c>
      <c r="H39" s="4">
        <v>1.85</v>
      </c>
    </row>
    <row r="40" spans="2:8" ht="13">
      <c r="B40" s="2" t="s">
        <v>1744</v>
      </c>
      <c r="G40" s="14">
        <f>SUM(G15:G39)</f>
        <v>170524.54</v>
      </c>
      <c r="H40" s="14">
        <f>SUM(H15:H39)</f>
        <v>91.389999999999986</v>
      </c>
    </row>
    <row r="41" spans="2:8" ht="13">
      <c r="B41" s="2" t="s">
        <v>3093</v>
      </c>
    </row>
    <row r="42" spans="2:8">
      <c r="B42" s="1" t="s">
        <v>1346</v>
      </c>
      <c r="C42" s="9" t="s">
        <v>1732</v>
      </c>
      <c r="D42" s="1" t="s">
        <v>2098</v>
      </c>
      <c r="E42" s="1" t="s">
        <v>1347</v>
      </c>
      <c r="F42" s="4">
        <v>978150</v>
      </c>
      <c r="G42" s="4">
        <v>1129.96</v>
      </c>
      <c r="H42" s="4">
        <v>0.61</v>
      </c>
    </row>
    <row r="43" spans="2:8" ht="13">
      <c r="B43" s="2" t="s">
        <v>3094</v>
      </c>
      <c r="C43" s="12"/>
      <c r="D43" s="2"/>
      <c r="E43" s="2"/>
      <c r="F43" s="14"/>
      <c r="G43" s="14">
        <f>G42</f>
        <v>1129.96</v>
      </c>
      <c r="H43" s="14">
        <f>H42</f>
        <v>0.61</v>
      </c>
    </row>
    <row r="44" spans="2:8" ht="13">
      <c r="B44" s="2" t="s">
        <v>1736</v>
      </c>
      <c r="C44" s="12"/>
      <c r="D44" s="2"/>
      <c r="E44" s="2"/>
      <c r="F44" s="14"/>
      <c r="G44" s="14">
        <v>5900.56</v>
      </c>
      <c r="H44" s="14">
        <v>3.16</v>
      </c>
    </row>
    <row r="45" spans="2:8" ht="13">
      <c r="B45" s="2" t="s">
        <v>1737</v>
      </c>
      <c r="C45" s="12"/>
      <c r="D45" s="2"/>
      <c r="E45" s="2"/>
      <c r="F45" s="14"/>
      <c r="G45" s="14">
        <v>177555.06</v>
      </c>
      <c r="H45" s="14">
        <v>95.16</v>
      </c>
    </row>
    <row r="46" spans="2:8" ht="13">
      <c r="B46" s="2" t="s">
        <v>1971</v>
      </c>
      <c r="C46" s="12"/>
      <c r="D46" s="2"/>
      <c r="E46" s="2"/>
      <c r="F46" s="14"/>
      <c r="G46" s="14">
        <v>9071.0306765400128</v>
      </c>
      <c r="H46" s="14">
        <v>4.8400000000000034</v>
      </c>
    </row>
    <row r="47" spans="2:8" ht="13">
      <c r="B47" s="2" t="s">
        <v>1746</v>
      </c>
      <c r="C47" s="12"/>
      <c r="D47" s="2"/>
      <c r="E47" s="2"/>
      <c r="F47" s="14"/>
      <c r="G47" s="14">
        <v>186626.09067654001</v>
      </c>
      <c r="H47" s="14">
        <v>100</v>
      </c>
    </row>
    <row r="48" spans="2:8">
      <c r="B48" s="1" t="s">
        <v>1747</v>
      </c>
    </row>
    <row r="49" spans="2:3" ht="13">
      <c r="B49" s="2" t="s">
        <v>1748</v>
      </c>
    </row>
    <row r="50" spans="2:3" ht="13">
      <c r="B50" s="2" t="s">
        <v>1749</v>
      </c>
      <c r="C50" s="9" t="s">
        <v>1750</v>
      </c>
    </row>
    <row r="51" spans="2:3" ht="13">
      <c r="B51" s="2" t="s">
        <v>1753</v>
      </c>
      <c r="C51" s="9" t="s">
        <v>1752</v>
      </c>
    </row>
    <row r="52" spans="2:3" ht="13">
      <c r="B52" s="2" t="s">
        <v>1754</v>
      </c>
      <c r="C52" s="9" t="s">
        <v>1752</v>
      </c>
    </row>
    <row r="53" spans="2:3" ht="13">
      <c r="B53" s="2" t="s">
        <v>1755</v>
      </c>
      <c r="C53" s="9" t="s">
        <v>1756</v>
      </c>
    </row>
    <row r="54" spans="2:3" ht="13">
      <c r="B54" s="2" t="s">
        <v>579</v>
      </c>
      <c r="C54" s="12"/>
    </row>
    <row r="55" spans="2:3" ht="13">
      <c r="B55" s="2" t="s">
        <v>580</v>
      </c>
      <c r="C55" s="12"/>
    </row>
    <row r="56" spans="2:3" ht="13">
      <c r="B56" s="2" t="s">
        <v>581</v>
      </c>
      <c r="C56" s="12"/>
    </row>
    <row r="57" spans="2:3" ht="13">
      <c r="B57" s="2" t="s">
        <v>582</v>
      </c>
      <c r="C57" s="12"/>
    </row>
    <row r="58" spans="2:3" ht="13">
      <c r="B58" s="2" t="s">
        <v>583</v>
      </c>
      <c r="C58" s="12"/>
    </row>
    <row r="59" spans="2:3" ht="13">
      <c r="B59" s="2" t="s">
        <v>584</v>
      </c>
      <c r="C59" s="12"/>
    </row>
    <row r="60" spans="2:3" ht="13">
      <c r="B60" s="2" t="s">
        <v>585</v>
      </c>
      <c r="C60" s="12"/>
    </row>
    <row r="61" spans="2:3" ht="13">
      <c r="B61" s="2" t="s">
        <v>586</v>
      </c>
      <c r="C61" s="12"/>
    </row>
    <row r="62" spans="2:3" ht="13">
      <c r="B62" s="2" t="s">
        <v>587</v>
      </c>
      <c r="C62" s="12"/>
    </row>
    <row r="63" spans="2:3">
      <c r="B63" s="1" t="s">
        <v>1766</v>
      </c>
    </row>
    <row r="64" spans="2:3">
      <c r="B64" s="1" t="s">
        <v>1974</v>
      </c>
    </row>
    <row r="67" spans="2:4" ht="14.5">
      <c r="B67" s="43" t="s">
        <v>4109</v>
      </c>
      <c r="C67" s="45"/>
    </row>
    <row r="68" spans="2:4" ht="14.5">
      <c r="B68" s="43" t="s">
        <v>4108</v>
      </c>
      <c r="C68" s="46" t="s">
        <v>1975</v>
      </c>
    </row>
    <row r="69" spans="2:4" ht="14.5">
      <c r="B69" s="16" t="s">
        <v>1976</v>
      </c>
      <c r="C69" s="17" t="s">
        <v>2586</v>
      </c>
    </row>
    <row r="70" spans="2:4" ht="14.5">
      <c r="B70" s="16" t="s">
        <v>1977</v>
      </c>
      <c r="C70" s="17" t="s">
        <v>2586</v>
      </c>
    </row>
    <row r="71" spans="2:4" ht="14.5">
      <c r="B71" s="16" t="s">
        <v>1978</v>
      </c>
      <c r="C71" s="17" t="s">
        <v>2586</v>
      </c>
    </row>
    <row r="72" spans="2:4" ht="14.5">
      <c r="B72" s="16" t="s">
        <v>1979</v>
      </c>
      <c r="C72" s="17" t="s">
        <v>2586</v>
      </c>
    </row>
    <row r="73" spans="2:4" ht="14.5">
      <c r="B73" s="16" t="s">
        <v>1980</v>
      </c>
      <c r="C73" s="17" t="s">
        <v>2586</v>
      </c>
    </row>
    <row r="74" spans="2:4" ht="14.5">
      <c r="B74" s="16" t="s">
        <v>1981</v>
      </c>
      <c r="C74" s="17" t="s">
        <v>2586</v>
      </c>
    </row>
    <row r="75" spans="2:4" ht="14.5">
      <c r="B75" s="43" t="s">
        <v>1982</v>
      </c>
      <c r="C75" s="45" t="s">
        <v>2586</v>
      </c>
    </row>
    <row r="77" spans="2:4" ht="14.5">
      <c r="B77" s="16" t="s">
        <v>1775</v>
      </c>
      <c r="C77" s="17"/>
      <c r="D77" s="16"/>
    </row>
    <row r="78" spans="2:4" ht="29">
      <c r="B78" s="19" t="s">
        <v>1776</v>
      </c>
      <c r="C78" s="18" t="s">
        <v>1777</v>
      </c>
      <c r="D78" s="19" t="s">
        <v>1778</v>
      </c>
    </row>
    <row r="79" spans="2:4" ht="14.5">
      <c r="B79" s="16" t="s">
        <v>1752</v>
      </c>
      <c r="C79" s="17" t="s">
        <v>1752</v>
      </c>
      <c r="D79" s="16" t="s">
        <v>1752</v>
      </c>
    </row>
    <row r="81" spans="2:7" ht="13">
      <c r="B81" s="20" t="s">
        <v>1779</v>
      </c>
      <c r="C81" s="21">
        <v>45961</v>
      </c>
      <c r="D81" s="22"/>
      <c r="E81" s="23"/>
      <c r="F81" s="24"/>
    </row>
    <row r="82" spans="2:7" ht="13">
      <c r="B82" s="20" t="s">
        <v>1780</v>
      </c>
      <c r="C82" s="25" t="s">
        <v>1781</v>
      </c>
      <c r="D82" s="20" t="s">
        <v>1782</v>
      </c>
      <c r="E82" s="26" t="s">
        <v>1783</v>
      </c>
      <c r="F82" s="27" t="s">
        <v>1784</v>
      </c>
      <c r="G82" s="14"/>
    </row>
    <row r="83" spans="2:7">
      <c r="B83" s="28" t="s">
        <v>1752</v>
      </c>
      <c r="C83" s="29" t="s">
        <v>1752</v>
      </c>
      <c r="D83" s="28" t="s">
        <v>1752</v>
      </c>
      <c r="E83" s="30" t="s">
        <v>1752</v>
      </c>
      <c r="F83" s="31" t="s">
        <v>1752</v>
      </c>
    </row>
    <row r="86" spans="2:7" ht="13">
      <c r="B86" s="2" t="s">
        <v>1785</v>
      </c>
    </row>
    <row r="87" spans="2:7" ht="13">
      <c r="B87" s="2"/>
    </row>
    <row r="88" spans="2:7" ht="13">
      <c r="B88" s="2" t="s">
        <v>1786</v>
      </c>
    </row>
    <row r="89" spans="2:7" ht="13">
      <c r="B89" s="20" t="s">
        <v>1787</v>
      </c>
      <c r="C89" s="25" t="s">
        <v>1788</v>
      </c>
      <c r="D89" s="2"/>
    </row>
    <row r="90" spans="2:7">
      <c r="B90" s="22" t="s">
        <v>1752</v>
      </c>
      <c r="C90" s="32" t="s">
        <v>1752</v>
      </c>
    </row>
    <row r="92" spans="2:7" ht="13">
      <c r="B92" s="20" t="s">
        <v>1789</v>
      </c>
      <c r="C92" s="25" t="s">
        <v>1788</v>
      </c>
    </row>
    <row r="93" spans="2:7">
      <c r="B93" s="22" t="s">
        <v>1752</v>
      </c>
      <c r="C93" s="32" t="s">
        <v>1752</v>
      </c>
    </row>
    <row r="95" spans="2:7" ht="13">
      <c r="B95" s="20" t="s">
        <v>1752</v>
      </c>
      <c r="C95" s="25" t="s">
        <v>1752</v>
      </c>
    </row>
    <row r="96" spans="2:7">
      <c r="B96" s="22" t="s">
        <v>1752</v>
      </c>
      <c r="C96" s="32" t="s">
        <v>1752</v>
      </c>
    </row>
    <row r="98" spans="2:7" ht="13">
      <c r="B98" s="26" t="s">
        <v>1790</v>
      </c>
      <c r="C98" s="25" t="s">
        <v>1791</v>
      </c>
    </row>
    <row r="99" spans="2:7">
      <c r="B99" s="23" t="s">
        <v>1752</v>
      </c>
      <c r="C99" s="32" t="s">
        <v>1752</v>
      </c>
    </row>
    <row r="101" spans="2:7" ht="13">
      <c r="B101" s="20" t="s">
        <v>1792</v>
      </c>
      <c r="C101" s="25" t="s">
        <v>1752</v>
      </c>
    </row>
    <row r="103" spans="2:7" ht="13">
      <c r="B103" s="20" t="s">
        <v>1793</v>
      </c>
      <c r="C103" s="21">
        <v>45961</v>
      </c>
      <c r="D103" s="22"/>
      <c r="E103" s="23"/>
      <c r="F103" s="24"/>
    </row>
    <row r="104" spans="2:7" ht="13">
      <c r="B104" s="20" t="s">
        <v>1780</v>
      </c>
      <c r="C104" s="25" t="s">
        <v>1781</v>
      </c>
      <c r="D104" s="20" t="s">
        <v>1782</v>
      </c>
      <c r="E104" s="26" t="s">
        <v>1783</v>
      </c>
      <c r="F104" s="27" t="s">
        <v>1784</v>
      </c>
      <c r="G104" s="14"/>
    </row>
    <row r="105" spans="2:7">
      <c r="B105" s="28" t="s">
        <v>1752</v>
      </c>
      <c r="C105" s="29" t="s">
        <v>1752</v>
      </c>
      <c r="D105" s="28" t="s">
        <v>1752</v>
      </c>
      <c r="E105" s="30" t="s">
        <v>1752</v>
      </c>
      <c r="F105" s="31" t="s">
        <v>1752</v>
      </c>
    </row>
    <row r="106" spans="2:7" ht="13">
      <c r="B106" s="2" t="s">
        <v>1785</v>
      </c>
    </row>
    <row r="107" spans="2:7" ht="13">
      <c r="B107" s="2"/>
    </row>
    <row r="108" spans="2:7" ht="13">
      <c r="B108" s="2" t="s">
        <v>1786</v>
      </c>
    </row>
    <row r="109" spans="2:7" ht="13">
      <c r="B109" s="20" t="s">
        <v>1787</v>
      </c>
      <c r="C109" s="25" t="s">
        <v>1788</v>
      </c>
      <c r="D109" s="2"/>
    </row>
    <row r="110" spans="2:7">
      <c r="B110" s="22" t="s">
        <v>1752</v>
      </c>
      <c r="C110" s="32" t="s">
        <v>1752</v>
      </c>
    </row>
    <row r="112" spans="2:7" ht="13">
      <c r="B112" s="20" t="s">
        <v>1789</v>
      </c>
      <c r="C112" s="25" t="s">
        <v>1788</v>
      </c>
    </row>
    <row r="113" spans="2:6">
      <c r="B113" s="22" t="s">
        <v>1752</v>
      </c>
      <c r="C113" s="32" t="s">
        <v>1752</v>
      </c>
    </row>
    <row r="115" spans="2:6" ht="13">
      <c r="B115" s="20" t="s">
        <v>1752</v>
      </c>
      <c r="C115" s="25" t="s">
        <v>1752</v>
      </c>
    </row>
    <row r="116" spans="2:6">
      <c r="B116" s="22" t="s">
        <v>1752</v>
      </c>
      <c r="C116" s="32" t="s">
        <v>1752</v>
      </c>
    </row>
    <row r="118" spans="2:6" ht="13">
      <c r="B118" s="26" t="s">
        <v>1790</v>
      </c>
      <c r="C118" s="25" t="s">
        <v>1791</v>
      </c>
    </row>
    <row r="119" spans="2:6">
      <c r="B119" s="23" t="s">
        <v>1752</v>
      </c>
      <c r="C119" s="32" t="s">
        <v>1752</v>
      </c>
    </row>
    <row r="121" spans="2:6" ht="13">
      <c r="B121" s="20" t="s">
        <v>1792</v>
      </c>
      <c r="C121" s="25" t="s">
        <v>1752</v>
      </c>
    </row>
    <row r="124" spans="2:6" ht="13">
      <c r="B124" s="2" t="s">
        <v>1794</v>
      </c>
    </row>
    <row r="126" spans="2:6" ht="13">
      <c r="B126" s="20" t="s">
        <v>1780</v>
      </c>
      <c r="C126" s="25" t="s">
        <v>1795</v>
      </c>
      <c r="D126" s="20" t="s">
        <v>1796</v>
      </c>
      <c r="E126" s="20" t="s">
        <v>1797</v>
      </c>
      <c r="F126" s="14"/>
    </row>
    <row r="127" spans="2:6">
      <c r="B127" s="22" t="s">
        <v>1752</v>
      </c>
      <c r="C127" s="32" t="s">
        <v>1752</v>
      </c>
      <c r="D127" s="22" t="s">
        <v>1752</v>
      </c>
      <c r="E127" s="22" t="s">
        <v>1752</v>
      </c>
    </row>
    <row r="130" spans="2:80" ht="13">
      <c r="B130" s="2" t="s">
        <v>1798</v>
      </c>
      <c r="C130" s="12" t="s">
        <v>1752</v>
      </c>
      <c r="D130" s="2"/>
      <c r="E130" s="2"/>
      <c r="F130" s="14"/>
      <c r="G130" s="14"/>
      <c r="H130" s="14"/>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row>
    <row r="132" spans="2:80" ht="13">
      <c r="B132" s="2" t="s">
        <v>1799</v>
      </c>
    </row>
    <row r="134" spans="2:80" ht="13">
      <c r="B134" s="20" t="s">
        <v>1800</v>
      </c>
      <c r="C134" s="25" t="s">
        <v>1788</v>
      </c>
      <c r="D134" s="2"/>
    </row>
    <row r="135" spans="2:80">
      <c r="B135" s="22" t="s">
        <v>1752</v>
      </c>
      <c r="C135" s="32" t="s">
        <v>1752</v>
      </c>
    </row>
    <row r="138" spans="2:80" ht="13">
      <c r="B138" s="20" t="s">
        <v>1801</v>
      </c>
      <c r="C138" s="25" t="s">
        <v>1802</v>
      </c>
      <c r="D138" s="2"/>
    </row>
    <row r="139" spans="2:80">
      <c r="B139" s="22" t="s">
        <v>1752</v>
      </c>
      <c r="C139" s="32" t="s">
        <v>1752</v>
      </c>
    </row>
    <row r="142" spans="2:80" ht="13">
      <c r="B142" s="2" t="s">
        <v>1803</v>
      </c>
    </row>
    <row r="145" spans="2:80" ht="13">
      <c r="B145" s="2" t="s">
        <v>1804</v>
      </c>
    </row>
    <row r="147" spans="2:80" ht="13">
      <c r="B147" s="20" t="s">
        <v>1780</v>
      </c>
      <c r="C147" s="25" t="s">
        <v>1805</v>
      </c>
      <c r="D147" s="20" t="s">
        <v>1795</v>
      </c>
      <c r="E147" s="20" t="s">
        <v>1796</v>
      </c>
      <c r="F147" s="27" t="s">
        <v>1797</v>
      </c>
      <c r="G147" s="14"/>
    </row>
    <row r="148" spans="2:80">
      <c r="B148" s="22" t="s">
        <v>1752</v>
      </c>
      <c r="C148" s="32" t="s">
        <v>1752</v>
      </c>
      <c r="D148" s="22" t="s">
        <v>1752</v>
      </c>
      <c r="E148" s="22" t="s">
        <v>1752</v>
      </c>
      <c r="F148" s="33" t="s">
        <v>1752</v>
      </c>
    </row>
    <row r="151" spans="2:80" ht="13">
      <c r="B151" s="2" t="s">
        <v>1798</v>
      </c>
      <c r="C151" s="12" t="s">
        <v>1752</v>
      </c>
      <c r="D151" s="2"/>
      <c r="E151" s="2"/>
      <c r="F151" s="14"/>
      <c r="G151" s="14"/>
      <c r="H151" s="14"/>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row>
    <row r="153" spans="2:80" ht="13">
      <c r="B153" s="2" t="s">
        <v>1799</v>
      </c>
    </row>
    <row r="155" spans="2:80" ht="13">
      <c r="B155" s="20" t="s">
        <v>1800</v>
      </c>
      <c r="C155" s="25" t="s">
        <v>1788</v>
      </c>
      <c r="D155" s="2"/>
    </row>
    <row r="156" spans="2:80">
      <c r="B156" s="22" t="s">
        <v>1752</v>
      </c>
      <c r="C156" s="32" t="s">
        <v>1752</v>
      </c>
    </row>
    <row r="159" spans="2:80" ht="13">
      <c r="B159" s="20" t="s">
        <v>1801</v>
      </c>
      <c r="C159" s="25" t="s">
        <v>1802</v>
      </c>
      <c r="D159" s="2"/>
    </row>
    <row r="160" spans="2:80">
      <c r="B160" s="22" t="s">
        <v>1752</v>
      </c>
      <c r="C160" s="32" t="s">
        <v>1752</v>
      </c>
    </row>
    <row r="163" spans="2:7" ht="13">
      <c r="B163" s="2" t="s">
        <v>1803</v>
      </c>
    </row>
    <row r="166" spans="2:7" ht="13">
      <c r="B166" s="2" t="s">
        <v>1806</v>
      </c>
    </row>
    <row r="167" spans="2:7" ht="13">
      <c r="B167" s="20" t="s">
        <v>1780</v>
      </c>
      <c r="C167" s="25" t="s">
        <v>1807</v>
      </c>
      <c r="D167" s="20" t="s">
        <v>1808</v>
      </c>
      <c r="E167" s="20" t="s">
        <v>1809</v>
      </c>
      <c r="F167" s="27" t="s">
        <v>1810</v>
      </c>
      <c r="G167" s="14"/>
    </row>
    <row r="168" spans="2:7">
      <c r="B168" s="22" t="s">
        <v>1752</v>
      </c>
      <c r="C168" s="32" t="s">
        <v>1752</v>
      </c>
      <c r="D168" s="22" t="s">
        <v>1752</v>
      </c>
      <c r="E168" s="22" t="s">
        <v>1752</v>
      </c>
      <c r="F168" s="33" t="s">
        <v>1752</v>
      </c>
    </row>
    <row r="169" spans="2:7">
      <c r="B169" s="1" t="s">
        <v>1811</v>
      </c>
    </row>
  </sheetData>
  <mergeCells count="3">
    <mergeCell ref="B1:E1"/>
    <mergeCell ref="C3:C7"/>
    <mergeCell ref="D3:D7"/>
  </mergeCells>
  <phoneticPr fontId="0" type="noConversion"/>
  <hyperlinks>
    <hyperlink ref="A1" location="Index!A1" display="Index" xr:uid="{AAF5E774-FE0F-421E-918A-5BBC6525740E}"/>
  </hyperlinks>
  <pageMargins left="0.7" right="0.7" top="0.75" bottom="0.75" header="0.3" footer="0.3"/>
  <headerFooter alignWithMargins="0"/>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A48E3-A323-429D-A472-8141B2B4E8CA}">
  <sheetPr codeName="Sheet42"/>
  <dimension ref="A1:CB198"/>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bestFit="1" customWidth="1"/>
    <col min="6" max="6" width="29" style="4" bestFit="1" customWidth="1"/>
    <col min="7" max="7" width="18.1796875" style="4" bestFit="1" customWidth="1"/>
    <col min="8" max="8" width="9.1796875" style="4" bestFit="1"/>
    <col min="9" max="16384" width="9.1796875" style="1"/>
  </cols>
  <sheetData>
    <row r="1" spans="1:9" ht="13">
      <c r="A1" s="3" t="s">
        <v>1578</v>
      </c>
      <c r="B1" s="226" t="s">
        <v>1639</v>
      </c>
      <c r="C1" s="226"/>
      <c r="D1" s="226"/>
      <c r="E1" s="226"/>
    </row>
    <row r="3" spans="1:9" ht="14.5">
      <c r="B3" s="5" t="s">
        <v>588</v>
      </c>
      <c r="C3" s="227"/>
      <c r="D3" s="228"/>
      <c r="E3" s="6"/>
    </row>
    <row r="4" spans="1:9" ht="14.5">
      <c r="B4" s="35" t="s">
        <v>589</v>
      </c>
      <c r="C4" s="227"/>
      <c r="D4" s="228"/>
      <c r="E4" s="6"/>
    </row>
    <row r="5" spans="1:9" ht="14.5">
      <c r="B5" s="35" t="s">
        <v>1720</v>
      </c>
      <c r="C5" s="227"/>
      <c r="D5" s="228"/>
      <c r="E5" s="6"/>
    </row>
    <row r="6" spans="1:9" ht="14.5">
      <c r="B6" s="7" t="s">
        <v>590</v>
      </c>
      <c r="C6" s="227"/>
      <c r="D6" s="228"/>
      <c r="E6" s="6"/>
    </row>
    <row r="7" spans="1:9" ht="29">
      <c r="B7" s="7" t="s">
        <v>591</v>
      </c>
      <c r="C7" s="227"/>
      <c r="D7" s="228"/>
      <c r="E7" s="6"/>
    </row>
    <row r="8" spans="1:9" ht="43.5">
      <c r="B8" s="7" t="s">
        <v>592</v>
      </c>
      <c r="C8" s="8" t="s">
        <v>1724</v>
      </c>
      <c r="D8" s="8" t="s">
        <v>1725</v>
      </c>
      <c r="E8" s="6"/>
    </row>
    <row r="10" spans="1:9">
      <c r="B10" s="1" t="s">
        <v>1738</v>
      </c>
    </row>
    <row r="12" spans="1:9" ht="13">
      <c r="B12" s="10" t="s">
        <v>1726</v>
      </c>
      <c r="C12" s="11" t="s">
        <v>1727</v>
      </c>
      <c r="D12" s="10" t="s">
        <v>1728</v>
      </c>
      <c r="E12" s="10" t="s">
        <v>1729</v>
      </c>
      <c r="F12" s="13" t="s">
        <v>1739</v>
      </c>
      <c r="G12" s="13" t="s">
        <v>1740</v>
      </c>
      <c r="H12" s="13" t="s">
        <v>1741</v>
      </c>
      <c r="I12" s="2" t="s">
        <v>1742</v>
      </c>
    </row>
    <row r="13" spans="1:9" ht="13">
      <c r="B13" s="2" t="s">
        <v>1743</v>
      </c>
    </row>
    <row r="14" spans="1:9" ht="13">
      <c r="B14" s="2" t="s">
        <v>1731</v>
      </c>
    </row>
    <row r="15" spans="1:9">
      <c r="B15" s="1" t="s">
        <v>2747</v>
      </c>
      <c r="C15" s="9" t="s">
        <v>1732</v>
      </c>
      <c r="D15" s="1" t="s">
        <v>1992</v>
      </c>
      <c r="E15" s="1" t="s">
        <v>1993</v>
      </c>
      <c r="F15" s="4">
        <v>2600000</v>
      </c>
      <c r="G15" s="4">
        <v>25669.8</v>
      </c>
      <c r="H15" s="4">
        <v>7.1</v>
      </c>
    </row>
    <row r="16" spans="1:9">
      <c r="B16" s="1" t="s">
        <v>2748</v>
      </c>
      <c r="C16" s="9" t="s">
        <v>1732</v>
      </c>
      <c r="D16" s="1" t="s">
        <v>1997</v>
      </c>
      <c r="E16" s="1" t="s">
        <v>2175</v>
      </c>
      <c r="F16" s="4">
        <v>1000000</v>
      </c>
      <c r="G16" s="4">
        <v>14864</v>
      </c>
      <c r="H16" s="4">
        <v>4.1100000000000003</v>
      </c>
    </row>
    <row r="17" spans="2:8">
      <c r="B17" s="1" t="s">
        <v>2775</v>
      </c>
      <c r="C17" s="9" t="s">
        <v>1732</v>
      </c>
      <c r="D17" s="1" t="s">
        <v>1992</v>
      </c>
      <c r="E17" s="1" t="s">
        <v>1996</v>
      </c>
      <c r="F17" s="4">
        <v>670000</v>
      </c>
      <c r="G17" s="4">
        <v>14084.74</v>
      </c>
      <c r="H17" s="4">
        <v>3.89</v>
      </c>
    </row>
    <row r="18" spans="2:8">
      <c r="B18" s="1" t="s">
        <v>3320</v>
      </c>
      <c r="C18" s="9" t="s">
        <v>1732</v>
      </c>
      <c r="D18" s="1" t="s">
        <v>1992</v>
      </c>
      <c r="E18" s="1" t="s">
        <v>1035</v>
      </c>
      <c r="F18" s="4">
        <v>1100000</v>
      </c>
      <c r="G18" s="4">
        <v>13560.8</v>
      </c>
      <c r="H18" s="4">
        <v>3.75</v>
      </c>
    </row>
    <row r="19" spans="2:8">
      <c r="B19" s="1" t="s">
        <v>2773</v>
      </c>
      <c r="C19" s="9" t="s">
        <v>1732</v>
      </c>
      <c r="D19" s="1" t="s">
        <v>2048</v>
      </c>
      <c r="E19" s="1" t="s">
        <v>2193</v>
      </c>
      <c r="F19" s="4">
        <v>288322</v>
      </c>
      <c r="G19" s="4">
        <v>11621.97</v>
      </c>
      <c r="H19" s="4">
        <v>3.21</v>
      </c>
    </row>
    <row r="20" spans="2:8">
      <c r="B20" s="1" t="s">
        <v>3268</v>
      </c>
      <c r="C20" s="9" t="s">
        <v>1732</v>
      </c>
      <c r="D20" s="1" t="s">
        <v>2006</v>
      </c>
      <c r="E20" s="1" t="s">
        <v>2380</v>
      </c>
      <c r="F20" s="4">
        <v>70000</v>
      </c>
      <c r="G20" s="4">
        <v>11330.2</v>
      </c>
      <c r="H20" s="4">
        <v>3.13</v>
      </c>
    </row>
    <row r="21" spans="2:8">
      <c r="B21" s="1" t="s">
        <v>3115</v>
      </c>
      <c r="C21" s="9" t="s">
        <v>1732</v>
      </c>
      <c r="D21" s="1" t="s">
        <v>2009</v>
      </c>
      <c r="E21" s="1" t="s">
        <v>2027</v>
      </c>
      <c r="F21" s="4">
        <v>750000</v>
      </c>
      <c r="G21" s="4">
        <v>11117.25</v>
      </c>
      <c r="H21" s="4">
        <v>3.07</v>
      </c>
    </row>
    <row r="22" spans="2:8">
      <c r="B22" s="1" t="s">
        <v>2763</v>
      </c>
      <c r="C22" s="9" t="s">
        <v>1732</v>
      </c>
      <c r="D22" s="1" t="s">
        <v>2001</v>
      </c>
      <c r="E22" s="1" t="s">
        <v>2185</v>
      </c>
      <c r="F22" s="4">
        <v>520000</v>
      </c>
      <c r="G22" s="4">
        <v>10859.16</v>
      </c>
      <c r="H22" s="4">
        <v>3</v>
      </c>
    </row>
    <row r="23" spans="2:8">
      <c r="B23" s="1" t="s">
        <v>2750</v>
      </c>
      <c r="C23" s="9" t="s">
        <v>1732</v>
      </c>
      <c r="D23" s="1" t="s">
        <v>1994</v>
      </c>
      <c r="E23" s="1" t="s">
        <v>1995</v>
      </c>
      <c r="F23" s="4">
        <v>2500000</v>
      </c>
      <c r="G23" s="4">
        <v>10508.75</v>
      </c>
      <c r="H23" s="4">
        <v>2.9</v>
      </c>
    </row>
    <row r="24" spans="2:8">
      <c r="B24" s="1" t="s">
        <v>3184</v>
      </c>
      <c r="C24" s="9" t="s">
        <v>1732</v>
      </c>
      <c r="D24" s="1" t="s">
        <v>2040</v>
      </c>
      <c r="E24" s="1" t="s">
        <v>2249</v>
      </c>
      <c r="F24" s="4">
        <v>1781209</v>
      </c>
      <c r="G24" s="4">
        <v>10070.959999999999</v>
      </c>
      <c r="H24" s="4">
        <v>2.78</v>
      </c>
    </row>
    <row r="25" spans="2:8">
      <c r="B25" s="1" t="s">
        <v>2752</v>
      </c>
      <c r="C25" s="9" t="s">
        <v>1732</v>
      </c>
      <c r="D25" s="1" t="s">
        <v>2009</v>
      </c>
      <c r="E25" s="1" t="s">
        <v>2026</v>
      </c>
      <c r="F25" s="4">
        <v>310000</v>
      </c>
      <c r="G25" s="4">
        <v>9479.7999999999993</v>
      </c>
      <c r="H25" s="4">
        <v>2.62</v>
      </c>
    </row>
    <row r="26" spans="2:8">
      <c r="B26" s="1" t="s">
        <v>3426</v>
      </c>
      <c r="C26" s="9" t="s">
        <v>1732</v>
      </c>
      <c r="D26" s="1" t="s">
        <v>2009</v>
      </c>
      <c r="E26" s="1" t="s">
        <v>1244</v>
      </c>
      <c r="F26" s="4">
        <v>630000</v>
      </c>
      <c r="G26" s="4">
        <v>8973.7199999999993</v>
      </c>
      <c r="H26" s="4">
        <v>2.48</v>
      </c>
    </row>
    <row r="27" spans="2:8">
      <c r="B27" s="1" t="s">
        <v>3329</v>
      </c>
      <c r="C27" s="9" t="s">
        <v>1732</v>
      </c>
      <c r="D27" s="1" t="s">
        <v>2015</v>
      </c>
      <c r="E27" s="1" t="s">
        <v>1047</v>
      </c>
      <c r="F27" s="4">
        <v>200000</v>
      </c>
      <c r="G27" s="4">
        <v>8307</v>
      </c>
      <c r="H27" s="4">
        <v>2.2999999999999998</v>
      </c>
    </row>
    <row r="28" spans="2:8">
      <c r="B28" s="1" t="s">
        <v>2762</v>
      </c>
      <c r="C28" s="9" t="s">
        <v>1732</v>
      </c>
      <c r="D28" s="1" t="s">
        <v>1992</v>
      </c>
      <c r="E28" s="1" t="s">
        <v>2008</v>
      </c>
      <c r="F28" s="4">
        <v>550000</v>
      </c>
      <c r="G28" s="4">
        <v>7399.15</v>
      </c>
      <c r="H28" s="4">
        <v>2.0499999999999998</v>
      </c>
    </row>
    <row r="29" spans="2:8">
      <c r="B29" s="1" t="s">
        <v>3269</v>
      </c>
      <c r="C29" s="9" t="s">
        <v>1732</v>
      </c>
      <c r="D29" s="1" t="s">
        <v>2032</v>
      </c>
      <c r="E29" s="1" t="s">
        <v>2381</v>
      </c>
      <c r="F29" s="4">
        <v>424836</v>
      </c>
      <c r="G29" s="4">
        <v>7182.7</v>
      </c>
      <c r="H29" s="4">
        <v>1.99</v>
      </c>
    </row>
    <row r="30" spans="2:8">
      <c r="B30" s="1" t="s">
        <v>3316</v>
      </c>
      <c r="C30" s="9" t="s">
        <v>1732</v>
      </c>
      <c r="D30" s="1" t="s">
        <v>2001</v>
      </c>
      <c r="E30" s="1" t="s">
        <v>1007</v>
      </c>
      <c r="F30" s="4">
        <v>800000</v>
      </c>
      <c r="G30" s="4">
        <v>7029.2</v>
      </c>
      <c r="H30" s="4">
        <v>1.94</v>
      </c>
    </row>
    <row r="31" spans="2:8">
      <c r="B31" s="1" t="s">
        <v>3224</v>
      </c>
      <c r="C31" s="9" t="s">
        <v>1732</v>
      </c>
      <c r="D31" s="1" t="s">
        <v>2106</v>
      </c>
      <c r="E31" s="1" t="s">
        <v>2315</v>
      </c>
      <c r="F31" s="4">
        <v>90000</v>
      </c>
      <c r="G31" s="4">
        <v>6912.9</v>
      </c>
      <c r="H31" s="4">
        <v>1.91</v>
      </c>
    </row>
    <row r="32" spans="2:8">
      <c r="B32" s="1" t="s">
        <v>3338</v>
      </c>
      <c r="C32" s="9" t="s">
        <v>1732</v>
      </c>
      <c r="D32" s="1" t="s">
        <v>1058</v>
      </c>
      <c r="E32" s="1" t="s">
        <v>1059</v>
      </c>
      <c r="F32" s="4">
        <v>520000</v>
      </c>
      <c r="G32" s="4">
        <v>5816.72</v>
      </c>
      <c r="H32" s="4">
        <v>1.61</v>
      </c>
    </row>
    <row r="33" spans="2:8">
      <c r="B33" s="1" t="s">
        <v>3111</v>
      </c>
      <c r="C33" s="9" t="s">
        <v>1732</v>
      </c>
      <c r="D33" s="1" t="s">
        <v>2001</v>
      </c>
      <c r="E33" s="1" t="s">
        <v>2019</v>
      </c>
      <c r="F33" s="4">
        <v>600000</v>
      </c>
      <c r="G33" s="4">
        <v>5572.2</v>
      </c>
      <c r="H33" s="4">
        <v>1.54</v>
      </c>
    </row>
    <row r="34" spans="2:8">
      <c r="B34" s="1" t="s">
        <v>3357</v>
      </c>
      <c r="C34" s="9" t="s">
        <v>1732</v>
      </c>
      <c r="D34" s="1" t="s">
        <v>2032</v>
      </c>
      <c r="E34" s="1" t="s">
        <v>1094</v>
      </c>
      <c r="F34" s="4">
        <v>99331</v>
      </c>
      <c r="G34" s="4">
        <v>5174.1499999999996</v>
      </c>
      <c r="H34" s="4">
        <v>1.43</v>
      </c>
    </row>
    <row r="35" spans="2:8">
      <c r="B35" s="1" t="s">
        <v>3189</v>
      </c>
      <c r="C35" s="9" t="s">
        <v>1732</v>
      </c>
      <c r="D35" s="1" t="s">
        <v>2252</v>
      </c>
      <c r="E35" s="1" t="s">
        <v>2256</v>
      </c>
      <c r="F35" s="4">
        <v>423779</v>
      </c>
      <c r="G35" s="4">
        <v>5110.7700000000004</v>
      </c>
      <c r="H35" s="4">
        <v>1.41</v>
      </c>
    </row>
    <row r="36" spans="2:8">
      <c r="B36" s="1" t="s">
        <v>3110</v>
      </c>
      <c r="C36" s="9" t="s">
        <v>1732</v>
      </c>
      <c r="D36" s="1" t="s">
        <v>2017</v>
      </c>
      <c r="E36" s="1" t="s">
        <v>2018</v>
      </c>
      <c r="F36" s="4">
        <v>1503000</v>
      </c>
      <c r="G36" s="4">
        <v>5064.3599999999997</v>
      </c>
      <c r="H36" s="4">
        <v>1.4</v>
      </c>
    </row>
    <row r="37" spans="2:8">
      <c r="B37" s="1" t="s">
        <v>3327</v>
      </c>
      <c r="C37" s="9" t="s">
        <v>1732</v>
      </c>
      <c r="D37" s="1" t="s">
        <v>2055</v>
      </c>
      <c r="E37" s="1" t="s">
        <v>1045</v>
      </c>
      <c r="F37" s="4">
        <v>86368</v>
      </c>
      <c r="G37" s="4">
        <v>5040.87</v>
      </c>
      <c r="H37" s="4">
        <v>1.39</v>
      </c>
    </row>
    <row r="38" spans="2:8">
      <c r="B38" s="1" t="s">
        <v>3439</v>
      </c>
      <c r="C38" s="9" t="s">
        <v>1732</v>
      </c>
      <c r="D38" s="1" t="s">
        <v>2060</v>
      </c>
      <c r="E38" s="1" t="s">
        <v>1314</v>
      </c>
      <c r="F38" s="4">
        <v>200000</v>
      </c>
      <c r="G38" s="4">
        <v>5021.6000000000004</v>
      </c>
      <c r="H38" s="4">
        <v>1.39</v>
      </c>
    </row>
    <row r="39" spans="2:8">
      <c r="B39" s="1" t="s">
        <v>3377</v>
      </c>
      <c r="C39" s="9" t="s">
        <v>1732</v>
      </c>
      <c r="D39" s="1" t="s">
        <v>1058</v>
      </c>
      <c r="E39" s="1" t="s">
        <v>1148</v>
      </c>
      <c r="F39" s="4">
        <v>1021567</v>
      </c>
      <c r="G39" s="4">
        <v>4980.6499999999996</v>
      </c>
      <c r="H39" s="4">
        <v>1.38</v>
      </c>
    </row>
    <row r="40" spans="2:8">
      <c r="B40" s="1" t="s">
        <v>3374</v>
      </c>
      <c r="C40" s="9" t="s">
        <v>1732</v>
      </c>
      <c r="D40" s="1" t="s">
        <v>2015</v>
      </c>
      <c r="E40" s="1" t="s">
        <v>1141</v>
      </c>
      <c r="F40" s="4">
        <v>1200000</v>
      </c>
      <c r="G40" s="4">
        <v>4919.3999999999996</v>
      </c>
      <c r="H40" s="4">
        <v>1.36</v>
      </c>
    </row>
    <row r="41" spans="2:8">
      <c r="B41" s="1" t="s">
        <v>3196</v>
      </c>
      <c r="C41" s="9" t="s">
        <v>1732</v>
      </c>
      <c r="D41" s="1" t="s">
        <v>2040</v>
      </c>
      <c r="E41" s="1" t="s">
        <v>2265</v>
      </c>
      <c r="F41" s="4">
        <v>470000</v>
      </c>
      <c r="G41" s="4">
        <v>4908.92</v>
      </c>
      <c r="H41" s="4">
        <v>1.36</v>
      </c>
    </row>
    <row r="42" spans="2:8">
      <c r="B42" s="1" t="s">
        <v>3337</v>
      </c>
      <c r="C42" s="9" t="s">
        <v>1732</v>
      </c>
      <c r="D42" s="1" t="s">
        <v>2024</v>
      </c>
      <c r="E42" s="1" t="s">
        <v>1055</v>
      </c>
      <c r="F42" s="4">
        <v>4500000</v>
      </c>
      <c r="G42" s="4">
        <v>4742.55</v>
      </c>
      <c r="H42" s="4">
        <v>1.31</v>
      </c>
    </row>
    <row r="43" spans="2:8">
      <c r="B43" s="1" t="s">
        <v>2774</v>
      </c>
      <c r="C43" s="9" t="s">
        <v>1732</v>
      </c>
      <c r="D43" s="1" t="s">
        <v>2111</v>
      </c>
      <c r="E43" s="1" t="s">
        <v>2196</v>
      </c>
      <c r="F43" s="4">
        <v>325000</v>
      </c>
      <c r="G43" s="4">
        <v>4717.38</v>
      </c>
      <c r="H43" s="4">
        <v>1.3</v>
      </c>
    </row>
    <row r="44" spans="2:8">
      <c r="B44" s="1" t="s">
        <v>2776</v>
      </c>
      <c r="C44" s="9" t="s">
        <v>1732</v>
      </c>
      <c r="D44" s="1" t="s">
        <v>2060</v>
      </c>
      <c r="E44" s="1" t="s">
        <v>2194</v>
      </c>
      <c r="F44" s="4">
        <v>400000</v>
      </c>
      <c r="G44" s="4">
        <v>4515.2</v>
      </c>
      <c r="H44" s="4">
        <v>1.25</v>
      </c>
    </row>
    <row r="45" spans="2:8">
      <c r="B45" s="1" t="s">
        <v>3432</v>
      </c>
      <c r="C45" s="9" t="s">
        <v>1732</v>
      </c>
      <c r="D45" s="1" t="s">
        <v>2206</v>
      </c>
      <c r="E45" s="1" t="s">
        <v>1269</v>
      </c>
      <c r="F45" s="4">
        <v>230000</v>
      </c>
      <c r="G45" s="4">
        <v>4498.1099999999997</v>
      </c>
      <c r="H45" s="4">
        <v>1.24</v>
      </c>
    </row>
    <row r="46" spans="2:8">
      <c r="B46" s="1" t="s">
        <v>593</v>
      </c>
      <c r="C46" s="9" t="s">
        <v>1732</v>
      </c>
      <c r="D46" s="1" t="s">
        <v>2206</v>
      </c>
      <c r="E46" s="1" t="s">
        <v>594</v>
      </c>
      <c r="F46" s="4">
        <v>1250000</v>
      </c>
      <c r="G46" s="4">
        <v>4483.13</v>
      </c>
      <c r="H46" s="4">
        <v>1.24</v>
      </c>
    </row>
    <row r="47" spans="2:8">
      <c r="B47" s="1" t="s">
        <v>3107</v>
      </c>
      <c r="C47" s="9" t="s">
        <v>1732</v>
      </c>
      <c r="D47" s="1" t="s">
        <v>2009</v>
      </c>
      <c r="E47" s="1" t="s">
        <v>2010</v>
      </c>
      <c r="F47" s="4">
        <v>1800000</v>
      </c>
      <c r="G47" s="4">
        <v>4332.0600000000004</v>
      </c>
      <c r="H47" s="4">
        <v>1.2</v>
      </c>
    </row>
    <row r="48" spans="2:8">
      <c r="B48" s="1" t="s">
        <v>3507</v>
      </c>
      <c r="C48" s="9" t="s">
        <v>1732</v>
      </c>
      <c r="D48" s="1" t="s">
        <v>2040</v>
      </c>
      <c r="E48" s="1" t="s">
        <v>1479</v>
      </c>
      <c r="F48" s="4">
        <v>1031814</v>
      </c>
      <c r="G48" s="4">
        <v>4278.42</v>
      </c>
      <c r="H48" s="4">
        <v>1.18</v>
      </c>
    </row>
    <row r="49" spans="2:8">
      <c r="B49" s="1" t="s">
        <v>3112</v>
      </c>
      <c r="C49" s="9" t="s">
        <v>1732</v>
      </c>
      <c r="D49" s="1" t="s">
        <v>2020</v>
      </c>
      <c r="E49" s="1" t="s">
        <v>2021</v>
      </c>
      <c r="F49" s="4">
        <v>1141858</v>
      </c>
      <c r="G49" s="4">
        <v>4151.8</v>
      </c>
      <c r="H49" s="4">
        <v>1.1499999999999999</v>
      </c>
    </row>
    <row r="50" spans="2:8">
      <c r="B50" s="1" t="s">
        <v>3531</v>
      </c>
      <c r="C50" s="9" t="s">
        <v>1732</v>
      </c>
      <c r="D50" s="1" t="s">
        <v>2001</v>
      </c>
      <c r="E50" s="1" t="s">
        <v>595</v>
      </c>
      <c r="F50" s="4">
        <v>1300000</v>
      </c>
      <c r="G50" s="4">
        <v>4128.8</v>
      </c>
      <c r="H50" s="4">
        <v>1.1399999999999999</v>
      </c>
    </row>
    <row r="51" spans="2:8">
      <c r="B51" s="1" t="s">
        <v>3325</v>
      </c>
      <c r="C51" s="9" t="s">
        <v>1732</v>
      </c>
      <c r="D51" s="1" t="s">
        <v>1992</v>
      </c>
      <c r="E51" s="1" t="s">
        <v>1040</v>
      </c>
      <c r="F51" s="4">
        <v>2600000</v>
      </c>
      <c r="G51" s="4">
        <v>4070.56</v>
      </c>
      <c r="H51" s="4">
        <v>1.1299999999999999</v>
      </c>
    </row>
    <row r="52" spans="2:8">
      <c r="B52" s="1" t="s">
        <v>3339</v>
      </c>
      <c r="C52" s="9" t="s">
        <v>1732</v>
      </c>
      <c r="D52" s="1" t="s">
        <v>2081</v>
      </c>
      <c r="E52" s="1" t="s">
        <v>1060</v>
      </c>
      <c r="F52" s="4">
        <v>271354</v>
      </c>
      <c r="G52" s="4">
        <v>3919.98</v>
      </c>
      <c r="H52" s="4">
        <v>1.08</v>
      </c>
    </row>
    <row r="53" spans="2:8">
      <c r="B53" s="1" t="s">
        <v>3188</v>
      </c>
      <c r="C53" s="9" t="s">
        <v>1732</v>
      </c>
      <c r="D53" s="1" t="s">
        <v>2252</v>
      </c>
      <c r="E53" s="1" t="s">
        <v>2255</v>
      </c>
      <c r="F53" s="4">
        <v>360000</v>
      </c>
      <c r="G53" s="4">
        <v>3840.48</v>
      </c>
      <c r="H53" s="4">
        <v>1.06</v>
      </c>
    </row>
    <row r="54" spans="2:8">
      <c r="B54" s="1" t="s">
        <v>3493</v>
      </c>
      <c r="C54" s="9" t="s">
        <v>1732</v>
      </c>
      <c r="D54" s="1" t="s">
        <v>2048</v>
      </c>
      <c r="E54" s="1" t="s">
        <v>1440</v>
      </c>
      <c r="F54" s="4">
        <v>325000</v>
      </c>
      <c r="G54" s="4">
        <v>3791.45</v>
      </c>
      <c r="H54" s="4">
        <v>1.05</v>
      </c>
    </row>
    <row r="55" spans="2:8">
      <c r="B55" s="1" t="s">
        <v>3319</v>
      </c>
      <c r="C55" s="9" t="s">
        <v>1732</v>
      </c>
      <c r="D55" s="1" t="s">
        <v>2098</v>
      </c>
      <c r="E55" s="1" t="s">
        <v>1020</v>
      </c>
      <c r="F55" s="4">
        <v>225000</v>
      </c>
      <c r="G55" s="4">
        <v>3641.85</v>
      </c>
      <c r="H55" s="4">
        <v>1.01</v>
      </c>
    </row>
    <row r="56" spans="2:8">
      <c r="B56" s="1" t="s">
        <v>3225</v>
      </c>
      <c r="C56" s="9" t="s">
        <v>1732</v>
      </c>
      <c r="D56" s="1" t="s">
        <v>2024</v>
      </c>
      <c r="E56" s="1" t="s">
        <v>2316</v>
      </c>
      <c r="F56" s="4">
        <v>270000</v>
      </c>
      <c r="G56" s="4">
        <v>3576.69</v>
      </c>
      <c r="H56" s="4">
        <v>0.99</v>
      </c>
    </row>
    <row r="57" spans="2:8">
      <c r="B57" s="1" t="s">
        <v>3532</v>
      </c>
      <c r="C57" s="9" t="s">
        <v>1732</v>
      </c>
      <c r="D57" s="1" t="s">
        <v>2098</v>
      </c>
      <c r="E57" s="1" t="s">
        <v>596</v>
      </c>
      <c r="F57" s="4">
        <v>885087</v>
      </c>
      <c r="G57" s="4">
        <v>3414.67</v>
      </c>
      <c r="H57" s="4">
        <v>0.94</v>
      </c>
    </row>
    <row r="58" spans="2:8">
      <c r="B58" s="1" t="s">
        <v>3322</v>
      </c>
      <c r="C58" s="9" t="s">
        <v>1732</v>
      </c>
      <c r="D58" s="1" t="s">
        <v>1992</v>
      </c>
      <c r="E58" s="1" t="s">
        <v>1037</v>
      </c>
      <c r="F58" s="4">
        <v>425000</v>
      </c>
      <c r="G58" s="4">
        <v>3377.9</v>
      </c>
      <c r="H58" s="4">
        <v>0.93</v>
      </c>
    </row>
    <row r="59" spans="2:8">
      <c r="B59" s="1" t="s">
        <v>3500</v>
      </c>
      <c r="C59" s="9" t="s">
        <v>1732</v>
      </c>
      <c r="D59" s="1" t="s">
        <v>2058</v>
      </c>
      <c r="E59" s="1" t="s">
        <v>1455</v>
      </c>
      <c r="F59" s="4">
        <v>550000</v>
      </c>
      <c r="G59" s="4">
        <v>3263.43</v>
      </c>
      <c r="H59" s="4">
        <v>0.9</v>
      </c>
    </row>
    <row r="60" spans="2:8">
      <c r="B60" s="1" t="s">
        <v>3128</v>
      </c>
      <c r="C60" s="9" t="s">
        <v>1732</v>
      </c>
      <c r="D60" s="1" t="s">
        <v>2060</v>
      </c>
      <c r="E60" s="1" t="s">
        <v>2061</v>
      </c>
      <c r="F60" s="4">
        <v>1138906</v>
      </c>
      <c r="G60" s="4">
        <v>3244.74</v>
      </c>
      <c r="H60" s="4">
        <v>0.9</v>
      </c>
    </row>
    <row r="61" spans="2:8">
      <c r="B61" s="1" t="s">
        <v>3229</v>
      </c>
      <c r="C61" s="9" t="s">
        <v>1732</v>
      </c>
      <c r="D61" s="1" t="s">
        <v>2098</v>
      </c>
      <c r="E61" s="1" t="s">
        <v>2322</v>
      </c>
      <c r="F61" s="4">
        <v>168841</v>
      </c>
      <c r="G61" s="4">
        <v>2840.92</v>
      </c>
      <c r="H61" s="4">
        <v>0.79</v>
      </c>
    </row>
    <row r="62" spans="2:8">
      <c r="B62" s="1" t="s">
        <v>2772</v>
      </c>
      <c r="C62" s="9" t="s">
        <v>1732</v>
      </c>
      <c r="D62" s="1" t="s">
        <v>2038</v>
      </c>
      <c r="E62" s="1" t="s">
        <v>2039</v>
      </c>
      <c r="F62" s="4">
        <v>652852</v>
      </c>
      <c r="G62" s="4">
        <v>2829.13</v>
      </c>
      <c r="H62" s="4">
        <v>0.78</v>
      </c>
    </row>
    <row r="63" spans="2:8">
      <c r="B63" s="1" t="s">
        <v>3361</v>
      </c>
      <c r="C63" s="9" t="s">
        <v>1732</v>
      </c>
      <c r="D63" s="1" t="s">
        <v>2040</v>
      </c>
      <c r="E63" s="1" t="s">
        <v>1110</v>
      </c>
      <c r="F63" s="4">
        <v>45000</v>
      </c>
      <c r="G63" s="4">
        <v>2796.3</v>
      </c>
      <c r="H63" s="4">
        <v>0.77</v>
      </c>
    </row>
    <row r="64" spans="2:8">
      <c r="B64" s="1" t="s">
        <v>3282</v>
      </c>
      <c r="C64" s="9" t="s">
        <v>1732</v>
      </c>
      <c r="D64" s="1" t="s">
        <v>2156</v>
      </c>
      <c r="E64" s="1" t="s">
        <v>954</v>
      </c>
      <c r="F64" s="4">
        <v>55000</v>
      </c>
      <c r="G64" s="4">
        <v>1967.57</v>
      </c>
      <c r="H64" s="4">
        <v>0.54</v>
      </c>
    </row>
    <row r="65" spans="2:8">
      <c r="B65" s="1" t="s">
        <v>967</v>
      </c>
      <c r="C65" s="9" t="s">
        <v>1732</v>
      </c>
      <c r="D65" s="1" t="s">
        <v>2032</v>
      </c>
      <c r="E65" s="1" t="s">
        <v>968</v>
      </c>
      <c r="F65" s="4">
        <v>900000</v>
      </c>
      <c r="G65" s="4">
        <v>1796.67</v>
      </c>
      <c r="H65" s="4">
        <v>0.5</v>
      </c>
    </row>
    <row r="66" spans="2:8">
      <c r="B66" s="1" t="s">
        <v>3285</v>
      </c>
      <c r="C66" s="9" t="s">
        <v>1732</v>
      </c>
      <c r="D66" s="1" t="s">
        <v>2050</v>
      </c>
      <c r="E66" s="1" t="s">
        <v>959</v>
      </c>
      <c r="F66" s="4">
        <v>4177</v>
      </c>
      <c r="G66" s="4">
        <v>1720.92</v>
      </c>
      <c r="H66" s="4">
        <v>0.48</v>
      </c>
    </row>
    <row r="67" spans="2:8">
      <c r="B67" s="1" t="s">
        <v>3206</v>
      </c>
      <c r="C67" s="9" t="s">
        <v>1732</v>
      </c>
      <c r="D67" s="1" t="s">
        <v>2277</v>
      </c>
      <c r="E67" s="1" t="s">
        <v>2278</v>
      </c>
      <c r="F67" s="4">
        <v>143832</v>
      </c>
      <c r="G67" s="4">
        <v>1219.48</v>
      </c>
      <c r="H67" s="4">
        <v>0.34</v>
      </c>
    </row>
    <row r="68" spans="2:8">
      <c r="B68" s="1" t="s">
        <v>3451</v>
      </c>
      <c r="C68" s="9" t="s">
        <v>1732</v>
      </c>
      <c r="D68" s="1" t="s">
        <v>2060</v>
      </c>
      <c r="E68" s="1" t="s">
        <v>1340</v>
      </c>
      <c r="F68" s="4">
        <v>357741</v>
      </c>
      <c r="G68" s="4">
        <v>747.18</v>
      </c>
      <c r="H68" s="4">
        <v>0.21</v>
      </c>
    </row>
    <row r="69" spans="2:8" ht="13">
      <c r="B69" s="2" t="s">
        <v>1744</v>
      </c>
      <c r="G69" s="14">
        <f>SUM(G15:G68)</f>
        <v>332489.10999999981</v>
      </c>
      <c r="H69" s="14">
        <f>SUM(H15:H68)</f>
        <v>91.910000000000011</v>
      </c>
    </row>
    <row r="70" spans="2:8" ht="13">
      <c r="B70" s="2" t="s">
        <v>3093</v>
      </c>
    </row>
    <row r="71" spans="2:8">
      <c r="B71" s="1" t="s">
        <v>597</v>
      </c>
      <c r="C71" s="9" t="s">
        <v>1732</v>
      </c>
      <c r="D71" s="1" t="s">
        <v>2098</v>
      </c>
      <c r="E71" s="1" t="s">
        <v>598</v>
      </c>
      <c r="F71" s="4">
        <v>1500000</v>
      </c>
      <c r="G71" s="4">
        <v>6434.25</v>
      </c>
      <c r="H71" s="4">
        <v>1.78</v>
      </c>
    </row>
    <row r="72" spans="2:8" ht="13">
      <c r="B72" s="2" t="s">
        <v>3094</v>
      </c>
      <c r="C72" s="12"/>
      <c r="D72" s="2"/>
      <c r="E72" s="2"/>
      <c r="F72" s="14"/>
      <c r="G72" s="14">
        <f>G71</f>
        <v>6434.25</v>
      </c>
      <c r="H72" s="14">
        <f>H71</f>
        <v>1.78</v>
      </c>
    </row>
    <row r="73" spans="2:8" ht="13">
      <c r="B73" s="2" t="s">
        <v>1736</v>
      </c>
      <c r="C73" s="12"/>
      <c r="D73" s="2"/>
      <c r="E73" s="2"/>
      <c r="F73" s="14"/>
      <c r="G73" s="14">
        <v>13272.66</v>
      </c>
      <c r="H73" s="14">
        <v>3.67</v>
      </c>
    </row>
    <row r="74" spans="2:8" ht="13">
      <c r="B74" s="2" t="s">
        <v>1737</v>
      </c>
      <c r="C74" s="12"/>
      <c r="D74" s="2"/>
      <c r="E74" s="2"/>
      <c r="F74" s="14"/>
      <c r="G74" s="14">
        <v>352196.01999999996</v>
      </c>
      <c r="H74" s="14">
        <v>97.36</v>
      </c>
    </row>
    <row r="75" spans="2:8" ht="13">
      <c r="B75" s="2" t="s">
        <v>1971</v>
      </c>
      <c r="C75" s="12"/>
      <c r="D75" s="2"/>
      <c r="E75" s="2"/>
      <c r="F75" s="14"/>
      <c r="G75" s="14">
        <v>9573.5407056900185</v>
      </c>
      <c r="H75" s="14">
        <v>2.6400000000000006</v>
      </c>
    </row>
    <row r="76" spans="2:8" ht="13">
      <c r="B76" s="2" t="s">
        <v>1746</v>
      </c>
      <c r="C76" s="12"/>
      <c r="D76" s="2"/>
      <c r="E76" s="2"/>
      <c r="F76" s="14"/>
      <c r="G76" s="14">
        <v>361769.56070569</v>
      </c>
      <c r="H76" s="14">
        <v>100</v>
      </c>
    </row>
    <row r="77" spans="2:8">
      <c r="B77" s="1" t="s">
        <v>1747</v>
      </c>
    </row>
    <row r="78" spans="2:8" ht="13">
      <c r="B78" s="2" t="s">
        <v>1748</v>
      </c>
    </row>
    <row r="79" spans="2:8" ht="13">
      <c r="B79" s="2" t="s">
        <v>1749</v>
      </c>
      <c r="C79" s="9" t="s">
        <v>1750</v>
      </c>
    </row>
    <row r="80" spans="2:8" ht="13">
      <c r="B80" s="2" t="s">
        <v>1753</v>
      </c>
      <c r="C80" s="9" t="s">
        <v>1752</v>
      </c>
    </row>
    <row r="81" spans="2:3" ht="13">
      <c r="B81" s="2" t="s">
        <v>1754</v>
      </c>
      <c r="C81" s="9" t="s">
        <v>1752</v>
      </c>
    </row>
    <row r="82" spans="2:3" ht="13">
      <c r="B82" s="2" t="s">
        <v>1755</v>
      </c>
      <c r="C82" s="9" t="s">
        <v>1756</v>
      </c>
    </row>
    <row r="83" spans="2:3" ht="13">
      <c r="B83" s="2" t="s">
        <v>599</v>
      </c>
      <c r="C83" s="12"/>
    </row>
    <row r="84" spans="2:3" ht="13">
      <c r="B84" s="2" t="s">
        <v>600</v>
      </c>
      <c r="C84" s="12"/>
    </row>
    <row r="85" spans="2:3" ht="13">
      <c r="B85" s="2" t="s">
        <v>601</v>
      </c>
      <c r="C85" s="12"/>
    </row>
    <row r="86" spans="2:3" ht="13">
      <c r="B86" s="2" t="s">
        <v>602</v>
      </c>
      <c r="C86" s="12"/>
    </row>
    <row r="87" spans="2:3" ht="13">
      <c r="B87" s="2" t="s">
        <v>603</v>
      </c>
      <c r="C87" s="12"/>
    </row>
    <row r="88" spans="2:3" ht="13">
      <c r="B88" s="2" t="s">
        <v>604</v>
      </c>
      <c r="C88" s="12"/>
    </row>
    <row r="89" spans="2:3" ht="13">
      <c r="B89" s="2" t="s">
        <v>605</v>
      </c>
      <c r="C89" s="12"/>
    </row>
    <row r="90" spans="2:3" ht="13">
      <c r="B90" s="2" t="s">
        <v>606</v>
      </c>
      <c r="C90" s="12"/>
    </row>
    <row r="91" spans="2:3" ht="13">
      <c r="B91" s="2" t="s">
        <v>1217</v>
      </c>
      <c r="C91" s="12"/>
    </row>
    <row r="92" spans="2:3">
      <c r="B92" s="1" t="s">
        <v>1766</v>
      </c>
    </row>
    <row r="93" spans="2:3">
      <c r="B93" s="1" t="s">
        <v>1974</v>
      </c>
    </row>
    <row r="96" spans="2:3" ht="14.5">
      <c r="B96" s="43" t="s">
        <v>4109</v>
      </c>
      <c r="C96" s="45"/>
    </row>
    <row r="97" spans="2:7" ht="14.5">
      <c r="B97" s="43" t="s">
        <v>4108</v>
      </c>
      <c r="C97" s="46" t="s">
        <v>1975</v>
      </c>
    </row>
    <row r="98" spans="2:7" ht="14.5">
      <c r="B98" s="16" t="s">
        <v>1976</v>
      </c>
      <c r="C98" s="17" t="s">
        <v>2586</v>
      </c>
    </row>
    <row r="99" spans="2:7" ht="14.5">
      <c r="B99" s="16" t="s">
        <v>1977</v>
      </c>
      <c r="C99" s="17" t="s">
        <v>2586</v>
      </c>
    </row>
    <row r="100" spans="2:7" ht="14.5">
      <c r="B100" s="16" t="s">
        <v>1978</v>
      </c>
      <c r="C100" s="17" t="s">
        <v>2586</v>
      </c>
    </row>
    <row r="101" spans="2:7" ht="14.5">
      <c r="B101" s="16" t="s">
        <v>1979</v>
      </c>
      <c r="C101" s="17" t="s">
        <v>2586</v>
      </c>
    </row>
    <row r="102" spans="2:7" ht="14.5">
      <c r="B102" s="16" t="s">
        <v>1980</v>
      </c>
      <c r="C102" s="17" t="s">
        <v>2586</v>
      </c>
    </row>
    <row r="103" spans="2:7" ht="14.5">
      <c r="B103" s="16" t="s">
        <v>1981</v>
      </c>
      <c r="C103" s="17" t="s">
        <v>2586</v>
      </c>
    </row>
    <row r="104" spans="2:7" ht="14.5">
      <c r="B104" s="43" t="s">
        <v>1982</v>
      </c>
      <c r="C104" s="45" t="s">
        <v>2586</v>
      </c>
    </row>
    <row r="106" spans="2:7" ht="14.5">
      <c r="B106" s="16" t="s">
        <v>1775</v>
      </c>
      <c r="C106" s="17"/>
      <c r="D106" s="16"/>
    </row>
    <row r="107" spans="2:7" ht="29">
      <c r="B107" s="19" t="s">
        <v>1776</v>
      </c>
      <c r="C107" s="18" t="s">
        <v>1777</v>
      </c>
      <c r="D107" s="19" t="s">
        <v>1778</v>
      </c>
    </row>
    <row r="108" spans="2:7" ht="14.5">
      <c r="B108" s="16" t="s">
        <v>1752</v>
      </c>
      <c r="C108" s="17" t="s">
        <v>1752</v>
      </c>
      <c r="D108" s="16" t="s">
        <v>1752</v>
      </c>
    </row>
    <row r="110" spans="2:7" ht="13">
      <c r="B110" s="20" t="s">
        <v>1779</v>
      </c>
      <c r="C110" s="21">
        <v>45961</v>
      </c>
      <c r="D110" s="22"/>
      <c r="E110" s="23"/>
      <c r="F110" s="24"/>
    </row>
    <row r="111" spans="2:7" ht="13">
      <c r="B111" s="20" t="s">
        <v>1780</v>
      </c>
      <c r="C111" s="25" t="s">
        <v>1781</v>
      </c>
      <c r="D111" s="20" t="s">
        <v>1782</v>
      </c>
      <c r="E111" s="26" t="s">
        <v>1783</v>
      </c>
      <c r="F111" s="27" t="s">
        <v>1784</v>
      </c>
      <c r="G111" s="14"/>
    </row>
    <row r="112" spans="2:7">
      <c r="B112" s="28" t="s">
        <v>1752</v>
      </c>
      <c r="C112" s="29" t="s">
        <v>1752</v>
      </c>
      <c r="D112" s="28" t="s">
        <v>1752</v>
      </c>
      <c r="E112" s="30" t="s">
        <v>1752</v>
      </c>
      <c r="F112" s="31" t="s">
        <v>1752</v>
      </c>
    </row>
    <row r="115" spans="2:4" ht="13">
      <c r="B115" s="2" t="s">
        <v>1785</v>
      </c>
    </row>
    <row r="116" spans="2:4" ht="13">
      <c r="B116" s="2"/>
    </row>
    <row r="117" spans="2:4" ht="13">
      <c r="B117" s="2" t="s">
        <v>1786</v>
      </c>
    </row>
    <row r="118" spans="2:4" ht="13">
      <c r="B118" s="20" t="s">
        <v>1787</v>
      </c>
      <c r="C118" s="25" t="s">
        <v>1788</v>
      </c>
      <c r="D118" s="2"/>
    </row>
    <row r="119" spans="2:4">
      <c r="B119" s="22" t="s">
        <v>1752</v>
      </c>
      <c r="C119" s="32" t="s">
        <v>1752</v>
      </c>
    </row>
    <row r="121" spans="2:4" ht="13">
      <c r="B121" s="20" t="s">
        <v>1789</v>
      </c>
      <c r="C121" s="25" t="s">
        <v>1788</v>
      </c>
    </row>
    <row r="122" spans="2:4">
      <c r="B122" s="22" t="s">
        <v>1752</v>
      </c>
      <c r="C122" s="32" t="s">
        <v>1752</v>
      </c>
    </row>
    <row r="124" spans="2:4" ht="13">
      <c r="B124" s="20" t="s">
        <v>1752</v>
      </c>
      <c r="C124" s="25" t="s">
        <v>1752</v>
      </c>
    </row>
    <row r="125" spans="2:4">
      <c r="B125" s="22" t="s">
        <v>1752</v>
      </c>
      <c r="C125" s="32" t="s">
        <v>1752</v>
      </c>
    </row>
    <row r="127" spans="2:4" ht="13">
      <c r="B127" s="26" t="s">
        <v>1790</v>
      </c>
      <c r="C127" s="25" t="s">
        <v>1791</v>
      </c>
    </row>
    <row r="128" spans="2:4">
      <c r="B128" s="23" t="s">
        <v>1752</v>
      </c>
      <c r="C128" s="32" t="s">
        <v>1752</v>
      </c>
    </row>
    <row r="130" spans="2:7" ht="13">
      <c r="B130" s="20" t="s">
        <v>1792</v>
      </c>
      <c r="C130" s="25" t="s">
        <v>1752</v>
      </c>
    </row>
    <row r="132" spans="2:7" ht="13">
      <c r="B132" s="20" t="s">
        <v>1793</v>
      </c>
      <c r="C132" s="21">
        <v>45961</v>
      </c>
      <c r="D132" s="22"/>
      <c r="E132" s="23"/>
      <c r="F132" s="24"/>
    </row>
    <row r="133" spans="2:7" ht="13">
      <c r="B133" s="20" t="s">
        <v>1780</v>
      </c>
      <c r="C133" s="25" t="s">
        <v>1781</v>
      </c>
      <c r="D133" s="20" t="s">
        <v>1782</v>
      </c>
      <c r="E133" s="26" t="s">
        <v>1783</v>
      </c>
      <c r="F133" s="27" t="s">
        <v>1784</v>
      </c>
      <c r="G133" s="14"/>
    </row>
    <row r="134" spans="2:7">
      <c r="B134" s="28" t="s">
        <v>1752</v>
      </c>
      <c r="C134" s="29" t="s">
        <v>1752</v>
      </c>
      <c r="D134" s="28" t="s">
        <v>1752</v>
      </c>
      <c r="E134" s="30" t="s">
        <v>1752</v>
      </c>
      <c r="F134" s="31" t="s">
        <v>1752</v>
      </c>
    </row>
    <row r="135" spans="2:7" ht="13">
      <c r="B135" s="2" t="s">
        <v>1785</v>
      </c>
    </row>
    <row r="136" spans="2:7" ht="13">
      <c r="B136" s="2"/>
    </row>
    <row r="137" spans="2:7" ht="13">
      <c r="B137" s="2" t="s">
        <v>1786</v>
      </c>
    </row>
    <row r="138" spans="2:7" ht="13">
      <c r="B138" s="20" t="s">
        <v>1787</v>
      </c>
      <c r="C138" s="25" t="s">
        <v>1788</v>
      </c>
      <c r="D138" s="2"/>
    </row>
    <row r="139" spans="2:7">
      <c r="B139" s="22" t="s">
        <v>1752</v>
      </c>
      <c r="C139" s="32" t="s">
        <v>1752</v>
      </c>
    </row>
    <row r="141" spans="2:7" ht="13">
      <c r="B141" s="20" t="s">
        <v>1789</v>
      </c>
      <c r="C141" s="25" t="s">
        <v>1788</v>
      </c>
    </row>
    <row r="142" spans="2:7">
      <c r="B142" s="22" t="s">
        <v>1752</v>
      </c>
      <c r="C142" s="32" t="s">
        <v>1752</v>
      </c>
    </row>
    <row r="144" spans="2:7" ht="13">
      <c r="B144" s="20" t="s">
        <v>1752</v>
      </c>
      <c r="C144" s="25" t="s">
        <v>1752</v>
      </c>
    </row>
    <row r="145" spans="2:80">
      <c r="B145" s="22" t="s">
        <v>1752</v>
      </c>
      <c r="C145" s="32" t="s">
        <v>1752</v>
      </c>
    </row>
    <row r="147" spans="2:80" ht="13">
      <c r="B147" s="26" t="s">
        <v>1790</v>
      </c>
      <c r="C147" s="25" t="s">
        <v>1791</v>
      </c>
    </row>
    <row r="148" spans="2:80">
      <c r="B148" s="23" t="s">
        <v>1752</v>
      </c>
      <c r="C148" s="32" t="s">
        <v>1752</v>
      </c>
    </row>
    <row r="150" spans="2:80" ht="13">
      <c r="B150" s="20" t="s">
        <v>1792</v>
      </c>
      <c r="C150" s="25" t="s">
        <v>1752</v>
      </c>
    </row>
    <row r="153" spans="2:80" ht="13">
      <c r="B153" s="2" t="s">
        <v>1794</v>
      </c>
    </row>
    <row r="155" spans="2:80" ht="13">
      <c r="B155" s="20" t="s">
        <v>1780</v>
      </c>
      <c r="C155" s="25" t="s">
        <v>1795</v>
      </c>
      <c r="D155" s="20" t="s">
        <v>1796</v>
      </c>
      <c r="E155" s="20" t="s">
        <v>1797</v>
      </c>
      <c r="F155" s="14"/>
    </row>
    <row r="156" spans="2:80">
      <c r="B156" s="22" t="s">
        <v>1752</v>
      </c>
      <c r="C156" s="32" t="s">
        <v>1752</v>
      </c>
      <c r="D156" s="22" t="s">
        <v>1752</v>
      </c>
      <c r="E156" s="22" t="s">
        <v>1752</v>
      </c>
    </row>
    <row r="159" spans="2:80" ht="13">
      <c r="B159" s="2" t="s">
        <v>1798</v>
      </c>
      <c r="C159" s="12" t="s">
        <v>1752</v>
      </c>
      <c r="D159" s="2"/>
      <c r="E159" s="2"/>
      <c r="F159" s="14"/>
      <c r="G159" s="14"/>
      <c r="H159" s="14"/>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row>
    <row r="161" spans="2:7" ht="13">
      <c r="B161" s="2" t="s">
        <v>1799</v>
      </c>
    </row>
    <row r="163" spans="2:7" ht="13">
      <c r="B163" s="20" t="s">
        <v>1800</v>
      </c>
      <c r="C163" s="25" t="s">
        <v>1788</v>
      </c>
      <c r="D163" s="2"/>
    </row>
    <row r="164" spans="2:7">
      <c r="B164" s="22" t="s">
        <v>1752</v>
      </c>
      <c r="C164" s="32" t="s">
        <v>1752</v>
      </c>
    </row>
    <row r="167" spans="2:7" ht="13">
      <c r="B167" s="20" t="s">
        <v>1801</v>
      </c>
      <c r="C167" s="25" t="s">
        <v>1802</v>
      </c>
      <c r="D167" s="2"/>
    </row>
    <row r="168" spans="2:7">
      <c r="B168" s="22" t="s">
        <v>1752</v>
      </c>
      <c r="C168" s="32" t="s">
        <v>1752</v>
      </c>
    </row>
    <row r="171" spans="2:7" ht="13">
      <c r="B171" s="2" t="s">
        <v>1803</v>
      </c>
    </row>
    <row r="174" spans="2:7" ht="13">
      <c r="B174" s="2" t="s">
        <v>1804</v>
      </c>
    </row>
    <row r="176" spans="2:7" ht="13">
      <c r="B176" s="20" t="s">
        <v>1780</v>
      </c>
      <c r="C176" s="25" t="s">
        <v>1805</v>
      </c>
      <c r="D176" s="20" t="s">
        <v>1795</v>
      </c>
      <c r="E176" s="20" t="s">
        <v>1796</v>
      </c>
      <c r="F176" s="27" t="s">
        <v>1797</v>
      </c>
      <c r="G176" s="14"/>
    </row>
    <row r="177" spans="2:80">
      <c r="B177" s="22" t="s">
        <v>1752</v>
      </c>
      <c r="C177" s="32" t="s">
        <v>1752</v>
      </c>
      <c r="D177" s="22" t="s">
        <v>1752</v>
      </c>
      <c r="E177" s="22" t="s">
        <v>1752</v>
      </c>
      <c r="F177" s="33" t="s">
        <v>1752</v>
      </c>
    </row>
    <row r="180" spans="2:80" ht="13">
      <c r="B180" s="2" t="s">
        <v>1798</v>
      </c>
      <c r="C180" s="12" t="s">
        <v>1752</v>
      </c>
      <c r="D180" s="2"/>
      <c r="E180" s="2"/>
      <c r="F180" s="14"/>
      <c r="G180" s="14"/>
      <c r="H180" s="14"/>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row>
    <row r="182" spans="2:80" ht="13">
      <c r="B182" s="2" t="s">
        <v>1799</v>
      </c>
    </row>
    <row r="184" spans="2:80" ht="13">
      <c r="B184" s="20" t="s">
        <v>1800</v>
      </c>
      <c r="C184" s="25" t="s">
        <v>1788</v>
      </c>
      <c r="D184" s="2"/>
    </row>
    <row r="185" spans="2:80">
      <c r="B185" s="22" t="s">
        <v>1752</v>
      </c>
      <c r="C185" s="32" t="s">
        <v>1752</v>
      </c>
    </row>
    <row r="188" spans="2:80" ht="13">
      <c r="B188" s="20" t="s">
        <v>1801</v>
      </c>
      <c r="C188" s="25" t="s">
        <v>1802</v>
      </c>
      <c r="D188" s="2"/>
    </row>
    <row r="189" spans="2:80">
      <c r="B189" s="22" t="s">
        <v>1752</v>
      </c>
      <c r="C189" s="32" t="s">
        <v>1752</v>
      </c>
    </row>
    <row r="192" spans="2:80" ht="13">
      <c r="B192" s="2" t="s">
        <v>1803</v>
      </c>
    </row>
    <row r="195" spans="2:7" ht="13">
      <c r="B195" s="2" t="s">
        <v>1806</v>
      </c>
    </row>
    <row r="196" spans="2:7" ht="13">
      <c r="B196" s="20" t="s">
        <v>1780</v>
      </c>
      <c r="C196" s="25" t="s">
        <v>1807</v>
      </c>
      <c r="D196" s="20" t="s">
        <v>1808</v>
      </c>
      <c r="E196" s="20" t="s">
        <v>1809</v>
      </c>
      <c r="F196" s="27" t="s">
        <v>1810</v>
      </c>
      <c r="G196" s="14"/>
    </row>
    <row r="197" spans="2:7">
      <c r="B197" s="22" t="s">
        <v>1752</v>
      </c>
      <c r="C197" s="32" t="s">
        <v>1752</v>
      </c>
      <c r="D197" s="22" t="s">
        <v>1752</v>
      </c>
      <c r="E197" s="22" t="s">
        <v>1752</v>
      </c>
      <c r="F197" s="33" t="s">
        <v>1752</v>
      </c>
    </row>
    <row r="198" spans="2:7">
      <c r="B198" s="1" t="s">
        <v>1811</v>
      </c>
    </row>
  </sheetData>
  <mergeCells count="3">
    <mergeCell ref="B1:E1"/>
    <mergeCell ref="C3:C7"/>
    <mergeCell ref="D3:D7"/>
  </mergeCells>
  <phoneticPr fontId="0" type="noConversion"/>
  <hyperlinks>
    <hyperlink ref="A1" location="Index!A1" display="Index" xr:uid="{54D7A28C-94D5-4CE9-8F56-2EB0CDC4E559}"/>
  </hyperlinks>
  <pageMargins left="0.7" right="0.7" top="0.75" bottom="0.75" header="0.3" footer="0.3"/>
  <headerFooter alignWithMargins="0"/>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CE700-405D-4D6F-9D45-18B2F8D87625}">
  <sheetPr codeName="Sheet43"/>
  <dimension ref="A1:CB203"/>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bestFit="1" customWidth="1"/>
    <col min="6" max="6" width="29" style="4" bestFit="1" customWidth="1"/>
    <col min="7" max="7" width="18.1796875" style="4" bestFit="1" customWidth="1"/>
    <col min="8" max="8" width="9.1796875" style="4" bestFit="1"/>
    <col min="9" max="16384" width="9.1796875" style="1"/>
  </cols>
  <sheetData>
    <row r="1" spans="1:9" ht="13">
      <c r="A1" s="3" t="s">
        <v>1578</v>
      </c>
      <c r="B1" s="226" t="s">
        <v>1637</v>
      </c>
      <c r="C1" s="226"/>
      <c r="D1" s="226"/>
      <c r="E1" s="226"/>
    </row>
    <row r="3" spans="1:9" ht="14.5">
      <c r="B3" s="5" t="s">
        <v>607</v>
      </c>
      <c r="C3" s="227"/>
      <c r="D3" s="228"/>
      <c r="E3" s="6"/>
    </row>
    <row r="4" spans="1:9" ht="14.5">
      <c r="B4" s="7" t="s">
        <v>608</v>
      </c>
      <c r="C4" s="227"/>
      <c r="D4" s="228"/>
      <c r="E4" s="6"/>
    </row>
    <row r="5" spans="1:9" ht="14.5">
      <c r="B5" s="7" t="s">
        <v>1720</v>
      </c>
      <c r="C5" s="227"/>
      <c r="D5" s="228"/>
      <c r="E5" s="6"/>
    </row>
    <row r="6" spans="1:9" ht="14.5">
      <c r="B6" s="7" t="s">
        <v>1721</v>
      </c>
      <c r="C6" s="227"/>
      <c r="D6" s="228"/>
      <c r="E6" s="6"/>
    </row>
    <row r="7" spans="1:9" ht="29">
      <c r="B7" s="7" t="s">
        <v>609</v>
      </c>
      <c r="C7" s="227"/>
      <c r="D7" s="228"/>
      <c r="E7" s="6"/>
    </row>
    <row r="8" spans="1:9" ht="29">
      <c r="B8" s="7" t="s">
        <v>1723</v>
      </c>
      <c r="C8" s="8" t="s">
        <v>1724</v>
      </c>
      <c r="D8" s="8" t="s">
        <v>1725</v>
      </c>
      <c r="E8" s="6"/>
    </row>
    <row r="10" spans="1:9">
      <c r="B10" s="1" t="s">
        <v>1738</v>
      </c>
    </row>
    <row r="12" spans="1:9" ht="13">
      <c r="B12" s="10" t="s">
        <v>1726</v>
      </c>
      <c r="C12" s="11" t="s">
        <v>1727</v>
      </c>
      <c r="D12" s="10" t="s">
        <v>1728</v>
      </c>
      <c r="E12" s="10" t="s">
        <v>1729</v>
      </c>
      <c r="F12" s="13" t="s">
        <v>1739</v>
      </c>
      <c r="G12" s="13" t="s">
        <v>1740</v>
      </c>
      <c r="H12" s="13" t="s">
        <v>1741</v>
      </c>
      <c r="I12" s="2" t="s">
        <v>1742</v>
      </c>
    </row>
    <row r="13" spans="1:9" ht="13">
      <c r="B13" s="2" t="s">
        <v>1743</v>
      </c>
    </row>
    <row r="14" spans="1:9" ht="13">
      <c r="B14" s="2" t="s">
        <v>1731</v>
      </c>
    </row>
    <row r="15" spans="1:9">
      <c r="B15" s="1" t="s">
        <v>3115</v>
      </c>
      <c r="C15" s="9" t="s">
        <v>1732</v>
      </c>
      <c r="D15" s="1" t="s">
        <v>2009</v>
      </c>
      <c r="E15" s="1" t="s">
        <v>2027</v>
      </c>
      <c r="F15" s="4">
        <v>1600000</v>
      </c>
      <c r="G15" s="4">
        <v>23716.799999999999</v>
      </c>
      <c r="H15" s="4">
        <v>6.41</v>
      </c>
    </row>
    <row r="16" spans="1:9">
      <c r="B16" s="1" t="s">
        <v>2752</v>
      </c>
      <c r="C16" s="9" t="s">
        <v>1732</v>
      </c>
      <c r="D16" s="1" t="s">
        <v>2009</v>
      </c>
      <c r="E16" s="1" t="s">
        <v>2026</v>
      </c>
      <c r="F16" s="4">
        <v>677620</v>
      </c>
      <c r="G16" s="4">
        <v>20721.62</v>
      </c>
      <c r="H16" s="4">
        <v>5.6</v>
      </c>
    </row>
    <row r="17" spans="2:8">
      <c r="B17" s="1" t="s">
        <v>3438</v>
      </c>
      <c r="C17" s="9" t="s">
        <v>1732</v>
      </c>
      <c r="D17" s="1" t="s">
        <v>1994</v>
      </c>
      <c r="E17" s="1" t="s">
        <v>1313</v>
      </c>
      <c r="F17" s="4">
        <v>569000</v>
      </c>
      <c r="G17" s="4">
        <v>14028.7</v>
      </c>
      <c r="H17" s="4">
        <v>3.79</v>
      </c>
    </row>
    <row r="18" spans="2:8">
      <c r="B18" s="1" t="s">
        <v>3219</v>
      </c>
      <c r="C18" s="9" t="s">
        <v>1732</v>
      </c>
      <c r="D18" s="1" t="s">
        <v>2052</v>
      </c>
      <c r="E18" s="1" t="s">
        <v>2309</v>
      </c>
      <c r="F18" s="4">
        <v>262000</v>
      </c>
      <c r="G18" s="4">
        <v>11381.54</v>
      </c>
      <c r="H18" s="4">
        <v>3.08</v>
      </c>
    </row>
    <row r="19" spans="2:8">
      <c r="B19" s="1" t="s">
        <v>2769</v>
      </c>
      <c r="C19" s="9" t="s">
        <v>1732</v>
      </c>
      <c r="D19" s="1" t="s">
        <v>2009</v>
      </c>
      <c r="E19" s="1" t="s">
        <v>2192</v>
      </c>
      <c r="F19" s="4">
        <v>732000</v>
      </c>
      <c r="G19" s="4">
        <v>11283.78</v>
      </c>
      <c r="H19" s="4">
        <v>3.05</v>
      </c>
    </row>
    <row r="20" spans="2:8">
      <c r="B20" s="1" t="s">
        <v>3211</v>
      </c>
      <c r="C20" s="9" t="s">
        <v>1732</v>
      </c>
      <c r="D20" s="1" t="s">
        <v>2081</v>
      </c>
      <c r="E20" s="1" t="s">
        <v>2286</v>
      </c>
      <c r="F20" s="4">
        <v>364174</v>
      </c>
      <c r="G20" s="4">
        <v>10672.12</v>
      </c>
      <c r="H20" s="4">
        <v>2.89</v>
      </c>
    </row>
    <row r="21" spans="2:8">
      <c r="B21" s="1" t="s">
        <v>3426</v>
      </c>
      <c r="C21" s="9" t="s">
        <v>1732</v>
      </c>
      <c r="D21" s="1" t="s">
        <v>2009</v>
      </c>
      <c r="E21" s="1" t="s">
        <v>1244</v>
      </c>
      <c r="F21" s="4">
        <v>735000</v>
      </c>
      <c r="G21" s="4">
        <v>10469.34</v>
      </c>
      <c r="H21" s="4">
        <v>2.83</v>
      </c>
    </row>
    <row r="22" spans="2:8">
      <c r="B22" s="1" t="s">
        <v>3183</v>
      </c>
      <c r="C22" s="9" t="s">
        <v>1732</v>
      </c>
      <c r="D22" s="1" t="s">
        <v>2040</v>
      </c>
      <c r="E22" s="1" t="s">
        <v>2248</v>
      </c>
      <c r="F22" s="4">
        <v>82132</v>
      </c>
      <c r="G22" s="4">
        <v>9812.31</v>
      </c>
      <c r="H22" s="4">
        <v>2.65</v>
      </c>
    </row>
    <row r="23" spans="2:8">
      <c r="B23" s="1" t="s">
        <v>3188</v>
      </c>
      <c r="C23" s="9" t="s">
        <v>1732</v>
      </c>
      <c r="D23" s="1" t="s">
        <v>2252</v>
      </c>
      <c r="E23" s="1" t="s">
        <v>2255</v>
      </c>
      <c r="F23" s="4">
        <v>900000</v>
      </c>
      <c r="G23" s="4">
        <v>9601.2000000000007</v>
      </c>
      <c r="H23" s="4">
        <v>2.6</v>
      </c>
    </row>
    <row r="24" spans="2:8">
      <c r="B24" s="1" t="s">
        <v>2783</v>
      </c>
      <c r="C24" s="9" t="s">
        <v>1732</v>
      </c>
      <c r="D24" s="1" t="s">
        <v>2006</v>
      </c>
      <c r="E24" s="1" t="s">
        <v>2007</v>
      </c>
      <c r="F24" s="4">
        <v>172901</v>
      </c>
      <c r="G24" s="4">
        <v>9585.6299999999992</v>
      </c>
      <c r="H24" s="4">
        <v>2.59</v>
      </c>
    </row>
    <row r="25" spans="2:8">
      <c r="B25" s="1" t="s">
        <v>3104</v>
      </c>
      <c r="C25" s="9" t="s">
        <v>1732</v>
      </c>
      <c r="D25" s="1" t="s">
        <v>1997</v>
      </c>
      <c r="E25" s="1" t="s">
        <v>1998</v>
      </c>
      <c r="F25" s="4">
        <v>2600000</v>
      </c>
      <c r="G25" s="4">
        <v>9276.7999999999993</v>
      </c>
      <c r="H25" s="4">
        <v>2.5099999999999998</v>
      </c>
    </row>
    <row r="26" spans="2:8">
      <c r="B26" s="1" t="s">
        <v>3281</v>
      </c>
      <c r="C26" s="9" t="s">
        <v>1732</v>
      </c>
      <c r="D26" s="1" t="s">
        <v>2032</v>
      </c>
      <c r="E26" s="1" t="s">
        <v>953</v>
      </c>
      <c r="F26" s="4">
        <v>150146</v>
      </c>
      <c r="G26" s="4">
        <v>8267.7900000000009</v>
      </c>
      <c r="H26" s="4">
        <v>2.2400000000000002</v>
      </c>
    </row>
    <row r="27" spans="2:8">
      <c r="B27" s="1" t="s">
        <v>3221</v>
      </c>
      <c r="C27" s="9" t="s">
        <v>1732</v>
      </c>
      <c r="D27" s="1" t="s">
        <v>2106</v>
      </c>
      <c r="E27" s="1" t="s">
        <v>2311</v>
      </c>
      <c r="F27" s="4">
        <v>800000</v>
      </c>
      <c r="G27" s="4">
        <v>8184.4</v>
      </c>
      <c r="H27" s="4">
        <v>2.21</v>
      </c>
    </row>
    <row r="28" spans="2:8">
      <c r="B28" s="1" t="s">
        <v>3276</v>
      </c>
      <c r="C28" s="9" t="s">
        <v>1732</v>
      </c>
      <c r="D28" s="1" t="s">
        <v>2032</v>
      </c>
      <c r="E28" s="1" t="s">
        <v>949</v>
      </c>
      <c r="F28" s="4">
        <v>590000</v>
      </c>
      <c r="G28" s="4">
        <v>7065.84</v>
      </c>
      <c r="H28" s="4">
        <v>1.91</v>
      </c>
    </row>
    <row r="29" spans="2:8">
      <c r="B29" s="1" t="s">
        <v>3206</v>
      </c>
      <c r="C29" s="9" t="s">
        <v>1732</v>
      </c>
      <c r="D29" s="1" t="s">
        <v>2277</v>
      </c>
      <c r="E29" s="1" t="s">
        <v>2278</v>
      </c>
      <c r="F29" s="4">
        <v>800000</v>
      </c>
      <c r="G29" s="4">
        <v>6782.8</v>
      </c>
      <c r="H29" s="4">
        <v>1.83</v>
      </c>
    </row>
    <row r="30" spans="2:8">
      <c r="B30" s="1" t="s">
        <v>3226</v>
      </c>
      <c r="C30" s="9" t="s">
        <v>1732</v>
      </c>
      <c r="D30" s="1" t="s">
        <v>2292</v>
      </c>
      <c r="E30" s="1" t="s">
        <v>2317</v>
      </c>
      <c r="F30" s="4">
        <v>2550000</v>
      </c>
      <c r="G30" s="4">
        <v>6770</v>
      </c>
      <c r="H30" s="4">
        <v>1.83</v>
      </c>
    </row>
    <row r="31" spans="2:8">
      <c r="B31" s="1" t="s">
        <v>3274</v>
      </c>
      <c r="C31" s="9" t="s">
        <v>1732</v>
      </c>
      <c r="D31" s="1" t="s">
        <v>2032</v>
      </c>
      <c r="E31" s="1" t="s">
        <v>2386</v>
      </c>
      <c r="F31" s="4">
        <v>435000</v>
      </c>
      <c r="G31" s="4">
        <v>6530.66</v>
      </c>
      <c r="H31" s="4">
        <v>1.77</v>
      </c>
    </row>
    <row r="32" spans="2:8">
      <c r="B32" s="1" t="s">
        <v>3290</v>
      </c>
      <c r="C32" s="9" t="s">
        <v>1732</v>
      </c>
      <c r="D32" s="1" t="s">
        <v>2081</v>
      </c>
      <c r="E32" s="1" t="s">
        <v>964</v>
      </c>
      <c r="F32" s="4">
        <v>652838</v>
      </c>
      <c r="G32" s="4">
        <v>5814.5</v>
      </c>
      <c r="H32" s="4">
        <v>1.57</v>
      </c>
    </row>
    <row r="33" spans="2:8">
      <c r="B33" s="1" t="s">
        <v>3371</v>
      </c>
      <c r="C33" s="9" t="s">
        <v>1732</v>
      </c>
      <c r="D33" s="1" t="s">
        <v>2181</v>
      </c>
      <c r="E33" s="1" t="s">
        <v>1124</v>
      </c>
      <c r="F33" s="4">
        <v>2694212</v>
      </c>
      <c r="G33" s="4">
        <v>5710.11</v>
      </c>
      <c r="H33" s="4">
        <v>1.54</v>
      </c>
    </row>
    <row r="34" spans="2:8">
      <c r="B34" s="1" t="s">
        <v>3284</v>
      </c>
      <c r="C34" s="9" t="s">
        <v>1732</v>
      </c>
      <c r="D34" s="1" t="s">
        <v>2060</v>
      </c>
      <c r="E34" s="1" t="s">
        <v>958</v>
      </c>
      <c r="F34" s="4">
        <v>1870064</v>
      </c>
      <c r="G34" s="4">
        <v>5286.67</v>
      </c>
      <c r="H34" s="4">
        <v>1.43</v>
      </c>
    </row>
    <row r="35" spans="2:8">
      <c r="B35" s="1" t="s">
        <v>3409</v>
      </c>
      <c r="C35" s="9" t="s">
        <v>1732</v>
      </c>
      <c r="D35" s="1" t="s">
        <v>2024</v>
      </c>
      <c r="E35" s="1" t="s">
        <v>1191</v>
      </c>
      <c r="F35" s="4">
        <v>179240</v>
      </c>
      <c r="G35" s="4">
        <v>5087.91</v>
      </c>
      <c r="H35" s="4">
        <v>1.38</v>
      </c>
    </row>
    <row r="36" spans="2:8">
      <c r="B36" s="1" t="s">
        <v>2770</v>
      </c>
      <c r="C36" s="9" t="s">
        <v>1732</v>
      </c>
      <c r="D36" s="1" t="s">
        <v>2060</v>
      </c>
      <c r="E36" s="1" t="s">
        <v>2198</v>
      </c>
      <c r="F36" s="4">
        <v>331672</v>
      </c>
      <c r="G36" s="4">
        <v>4954.8500000000004</v>
      </c>
      <c r="H36" s="4">
        <v>1.34</v>
      </c>
    </row>
    <row r="37" spans="2:8">
      <c r="B37" s="1" t="s">
        <v>3384</v>
      </c>
      <c r="C37" s="9" t="s">
        <v>1732</v>
      </c>
      <c r="D37" s="1" t="s">
        <v>2120</v>
      </c>
      <c r="E37" s="1" t="s">
        <v>1157</v>
      </c>
      <c r="F37" s="4">
        <v>815400</v>
      </c>
      <c r="G37" s="4">
        <v>4911.97</v>
      </c>
      <c r="H37" s="4">
        <v>1.33</v>
      </c>
    </row>
    <row r="38" spans="2:8">
      <c r="B38" s="1" t="s">
        <v>3375</v>
      </c>
      <c r="C38" s="9" t="s">
        <v>1732</v>
      </c>
      <c r="D38" s="1" t="s">
        <v>2009</v>
      </c>
      <c r="E38" s="1" t="s">
        <v>1144</v>
      </c>
      <c r="F38" s="4">
        <v>170000</v>
      </c>
      <c r="G38" s="4">
        <v>4699.4799999999996</v>
      </c>
      <c r="H38" s="4">
        <v>1.27</v>
      </c>
    </row>
    <row r="39" spans="2:8">
      <c r="B39" s="1" t="s">
        <v>3247</v>
      </c>
      <c r="C39" s="9" t="s">
        <v>1732</v>
      </c>
      <c r="D39" s="1" t="s">
        <v>2024</v>
      </c>
      <c r="E39" s="1" t="s">
        <v>2346</v>
      </c>
      <c r="F39" s="4">
        <v>9600660</v>
      </c>
      <c r="G39" s="4">
        <v>4532.47</v>
      </c>
      <c r="H39" s="4">
        <v>1.23</v>
      </c>
    </row>
    <row r="40" spans="2:8">
      <c r="B40" s="1" t="s">
        <v>3447</v>
      </c>
      <c r="C40" s="9" t="s">
        <v>1732</v>
      </c>
      <c r="D40" s="1" t="s">
        <v>2009</v>
      </c>
      <c r="E40" s="1" t="s">
        <v>1336</v>
      </c>
      <c r="F40" s="4">
        <v>1200000</v>
      </c>
      <c r="G40" s="4">
        <v>4459.2</v>
      </c>
      <c r="H40" s="4">
        <v>1.21</v>
      </c>
    </row>
    <row r="41" spans="2:8">
      <c r="B41" s="1" t="s">
        <v>3280</v>
      </c>
      <c r="C41" s="9" t="s">
        <v>1732</v>
      </c>
      <c r="D41" s="1" t="s">
        <v>2060</v>
      </c>
      <c r="E41" s="1" t="s">
        <v>952</v>
      </c>
      <c r="F41" s="4">
        <v>316305</v>
      </c>
      <c r="G41" s="4">
        <v>4376.3999999999996</v>
      </c>
      <c r="H41" s="4">
        <v>1.18</v>
      </c>
    </row>
    <row r="42" spans="2:8">
      <c r="B42" s="1" t="s">
        <v>3439</v>
      </c>
      <c r="C42" s="9" t="s">
        <v>1732</v>
      </c>
      <c r="D42" s="1" t="s">
        <v>2060</v>
      </c>
      <c r="E42" s="1" t="s">
        <v>1314</v>
      </c>
      <c r="F42" s="4">
        <v>172000</v>
      </c>
      <c r="G42" s="4">
        <v>4318.58</v>
      </c>
      <c r="H42" s="4">
        <v>1.17</v>
      </c>
    </row>
    <row r="43" spans="2:8">
      <c r="B43" s="1" t="s">
        <v>3338</v>
      </c>
      <c r="C43" s="9" t="s">
        <v>1732</v>
      </c>
      <c r="D43" s="1" t="s">
        <v>1058</v>
      </c>
      <c r="E43" s="1" t="s">
        <v>1059</v>
      </c>
      <c r="F43" s="4">
        <v>385000</v>
      </c>
      <c r="G43" s="4">
        <v>4306.6099999999997</v>
      </c>
      <c r="H43" s="4">
        <v>1.1599999999999999</v>
      </c>
    </row>
    <row r="44" spans="2:8">
      <c r="B44" s="1" t="s">
        <v>3533</v>
      </c>
      <c r="C44" s="9" t="s">
        <v>1732</v>
      </c>
      <c r="D44" s="1" t="s">
        <v>2156</v>
      </c>
      <c r="E44" s="1" t="s">
        <v>610</v>
      </c>
      <c r="F44" s="4">
        <v>2225799</v>
      </c>
      <c r="G44" s="4">
        <v>4246.16</v>
      </c>
      <c r="H44" s="4">
        <v>1.1499999999999999</v>
      </c>
    </row>
    <row r="45" spans="2:8">
      <c r="B45" s="1" t="s">
        <v>3352</v>
      </c>
      <c r="C45" s="9" t="s">
        <v>1732</v>
      </c>
      <c r="D45" s="1" t="s">
        <v>2106</v>
      </c>
      <c r="E45" s="1" t="s">
        <v>1087</v>
      </c>
      <c r="F45" s="4">
        <v>631089</v>
      </c>
      <c r="G45" s="4">
        <v>4102.71</v>
      </c>
      <c r="H45" s="4">
        <v>1.1100000000000001</v>
      </c>
    </row>
    <row r="46" spans="2:8">
      <c r="B46" s="1" t="s">
        <v>3269</v>
      </c>
      <c r="C46" s="9" t="s">
        <v>1732</v>
      </c>
      <c r="D46" s="1" t="s">
        <v>2032</v>
      </c>
      <c r="E46" s="1" t="s">
        <v>2381</v>
      </c>
      <c r="F46" s="4">
        <v>241615</v>
      </c>
      <c r="G46" s="4">
        <v>4084.98</v>
      </c>
      <c r="H46" s="4">
        <v>1.1000000000000001</v>
      </c>
    </row>
    <row r="47" spans="2:8">
      <c r="B47" s="1" t="s">
        <v>3365</v>
      </c>
      <c r="C47" s="9" t="s">
        <v>1732</v>
      </c>
      <c r="D47" s="1" t="s">
        <v>2024</v>
      </c>
      <c r="E47" s="1" t="s">
        <v>1116</v>
      </c>
      <c r="F47" s="4">
        <v>2450</v>
      </c>
      <c r="G47" s="4">
        <v>3859.12</v>
      </c>
      <c r="H47" s="4">
        <v>1.04</v>
      </c>
    </row>
    <row r="48" spans="2:8">
      <c r="B48" s="1" t="s">
        <v>3285</v>
      </c>
      <c r="C48" s="9" t="s">
        <v>1732</v>
      </c>
      <c r="D48" s="1" t="s">
        <v>2050</v>
      </c>
      <c r="E48" s="1" t="s">
        <v>959</v>
      </c>
      <c r="F48" s="4">
        <v>9000</v>
      </c>
      <c r="G48" s="4">
        <v>3708</v>
      </c>
      <c r="H48" s="4">
        <v>1</v>
      </c>
    </row>
    <row r="49" spans="2:8">
      <c r="B49" s="1" t="s">
        <v>3332</v>
      </c>
      <c r="C49" s="9" t="s">
        <v>1732</v>
      </c>
      <c r="D49" s="1" t="s">
        <v>2009</v>
      </c>
      <c r="E49" s="1" t="s">
        <v>1050</v>
      </c>
      <c r="F49" s="4">
        <v>65004</v>
      </c>
      <c r="G49" s="4">
        <v>3695.15</v>
      </c>
      <c r="H49" s="4">
        <v>1</v>
      </c>
    </row>
    <row r="50" spans="2:8">
      <c r="B50" s="1" t="s">
        <v>3350</v>
      </c>
      <c r="C50" s="9" t="s">
        <v>1732</v>
      </c>
      <c r="D50" s="1" t="s">
        <v>2032</v>
      </c>
      <c r="E50" s="1" t="s">
        <v>1085</v>
      </c>
      <c r="F50" s="4">
        <v>289653</v>
      </c>
      <c r="G50" s="4">
        <v>3682.07</v>
      </c>
      <c r="H50" s="4">
        <v>1</v>
      </c>
    </row>
    <row r="51" spans="2:8">
      <c r="B51" s="1" t="s">
        <v>3238</v>
      </c>
      <c r="C51" s="9" t="s">
        <v>1732</v>
      </c>
      <c r="D51" s="1" t="s">
        <v>2181</v>
      </c>
      <c r="E51" s="1" t="s">
        <v>2333</v>
      </c>
      <c r="F51" s="4">
        <v>1293000</v>
      </c>
      <c r="G51" s="4">
        <v>3636.56</v>
      </c>
      <c r="H51" s="4">
        <v>0.98</v>
      </c>
    </row>
    <row r="52" spans="2:8">
      <c r="B52" s="1" t="s">
        <v>3235</v>
      </c>
      <c r="C52" s="9" t="s">
        <v>1732</v>
      </c>
      <c r="D52" s="1" t="s">
        <v>2024</v>
      </c>
      <c r="E52" s="1" t="s">
        <v>2330</v>
      </c>
      <c r="F52" s="4">
        <v>292100</v>
      </c>
      <c r="G52" s="4">
        <v>3608.02</v>
      </c>
      <c r="H52" s="4">
        <v>0.98</v>
      </c>
    </row>
    <row r="53" spans="2:8">
      <c r="B53" s="1" t="s">
        <v>3141</v>
      </c>
      <c r="C53" s="9" t="s">
        <v>1732</v>
      </c>
      <c r="D53" s="1" t="s">
        <v>2052</v>
      </c>
      <c r="E53" s="1" t="s">
        <v>2102</v>
      </c>
      <c r="F53" s="4">
        <v>388000</v>
      </c>
      <c r="G53" s="4">
        <v>3493.94</v>
      </c>
      <c r="H53" s="4">
        <v>0.94</v>
      </c>
    </row>
    <row r="54" spans="2:8">
      <c r="B54" s="1" t="s">
        <v>3337</v>
      </c>
      <c r="C54" s="9" t="s">
        <v>1732</v>
      </c>
      <c r="D54" s="1" t="s">
        <v>2024</v>
      </c>
      <c r="E54" s="1" t="s">
        <v>1055</v>
      </c>
      <c r="F54" s="4">
        <v>3250000</v>
      </c>
      <c r="G54" s="4">
        <v>3425.18</v>
      </c>
      <c r="H54" s="4">
        <v>0.93</v>
      </c>
    </row>
    <row r="55" spans="2:8">
      <c r="B55" s="1" t="s">
        <v>3334</v>
      </c>
      <c r="C55" s="9" t="s">
        <v>1732</v>
      </c>
      <c r="D55" s="1" t="s">
        <v>2181</v>
      </c>
      <c r="E55" s="1" t="s">
        <v>1052</v>
      </c>
      <c r="F55" s="4">
        <v>1850000</v>
      </c>
      <c r="G55" s="4">
        <v>3381.06</v>
      </c>
      <c r="H55" s="4">
        <v>0.91</v>
      </c>
    </row>
    <row r="56" spans="2:8">
      <c r="B56" s="1" t="s">
        <v>3256</v>
      </c>
      <c r="C56" s="9" t="s">
        <v>1732</v>
      </c>
      <c r="D56" s="1" t="s">
        <v>2181</v>
      </c>
      <c r="E56" s="1" t="s">
        <v>2355</v>
      </c>
      <c r="F56" s="4">
        <v>1040000</v>
      </c>
      <c r="G56" s="4">
        <v>3220.36</v>
      </c>
      <c r="H56" s="4">
        <v>0.87</v>
      </c>
    </row>
    <row r="57" spans="2:8">
      <c r="B57" s="1" t="s">
        <v>3534</v>
      </c>
      <c r="C57" s="9" t="s">
        <v>1732</v>
      </c>
      <c r="D57" s="1" t="s">
        <v>1058</v>
      </c>
      <c r="E57" s="1" t="s">
        <v>611</v>
      </c>
      <c r="F57" s="4">
        <v>600000</v>
      </c>
      <c r="G57" s="4">
        <v>3206.4</v>
      </c>
      <c r="H57" s="4">
        <v>0.87</v>
      </c>
    </row>
    <row r="58" spans="2:8">
      <c r="B58" s="1" t="s">
        <v>3329</v>
      </c>
      <c r="C58" s="9" t="s">
        <v>1732</v>
      </c>
      <c r="D58" s="1" t="s">
        <v>2015</v>
      </c>
      <c r="E58" s="1" t="s">
        <v>1047</v>
      </c>
      <c r="F58" s="4">
        <v>73000</v>
      </c>
      <c r="G58" s="4">
        <v>3032.06</v>
      </c>
      <c r="H58" s="4">
        <v>0.82</v>
      </c>
    </row>
    <row r="59" spans="2:8">
      <c r="B59" s="1" t="s">
        <v>2759</v>
      </c>
      <c r="C59" s="9" t="s">
        <v>1732</v>
      </c>
      <c r="D59" s="1" t="s">
        <v>2120</v>
      </c>
      <c r="E59" s="1" t="s">
        <v>2186</v>
      </c>
      <c r="F59" s="4">
        <v>259615</v>
      </c>
      <c r="G59" s="4">
        <v>3024.51</v>
      </c>
      <c r="H59" s="4">
        <v>0.82</v>
      </c>
    </row>
    <row r="60" spans="2:8">
      <c r="B60" s="1" t="s">
        <v>3253</v>
      </c>
      <c r="C60" s="9" t="s">
        <v>1732</v>
      </c>
      <c r="D60" s="1" t="s">
        <v>2024</v>
      </c>
      <c r="E60" s="1" t="s">
        <v>2352</v>
      </c>
      <c r="F60" s="4">
        <v>312000</v>
      </c>
      <c r="G60" s="4">
        <v>2962.13</v>
      </c>
      <c r="H60" s="4">
        <v>0.8</v>
      </c>
    </row>
    <row r="61" spans="2:8">
      <c r="B61" s="1" t="s">
        <v>3376</v>
      </c>
      <c r="C61" s="9" t="s">
        <v>1732</v>
      </c>
      <c r="D61" s="1" t="s">
        <v>1058</v>
      </c>
      <c r="E61" s="1" t="s">
        <v>1147</v>
      </c>
      <c r="F61" s="4">
        <v>132020</v>
      </c>
      <c r="G61" s="4">
        <v>2961.21</v>
      </c>
      <c r="H61" s="4">
        <v>0.8</v>
      </c>
    </row>
    <row r="62" spans="2:8">
      <c r="B62" s="1" t="s">
        <v>3176</v>
      </c>
      <c r="C62" s="9" t="s">
        <v>1732</v>
      </c>
      <c r="D62" s="1" t="s">
        <v>2055</v>
      </c>
      <c r="E62" s="1" t="s">
        <v>2203</v>
      </c>
      <c r="F62" s="4">
        <v>230000</v>
      </c>
      <c r="G62" s="4">
        <v>2924.68</v>
      </c>
      <c r="H62" s="4">
        <v>0.79</v>
      </c>
    </row>
    <row r="63" spans="2:8">
      <c r="B63" s="1" t="s">
        <v>3430</v>
      </c>
      <c r="C63" s="9" t="s">
        <v>1732</v>
      </c>
      <c r="D63" s="1" t="s">
        <v>2091</v>
      </c>
      <c r="E63" s="1" t="s">
        <v>1248</v>
      </c>
      <c r="F63" s="4">
        <v>225635</v>
      </c>
      <c r="G63" s="4">
        <v>2623.01</v>
      </c>
      <c r="H63" s="4">
        <v>0.71</v>
      </c>
    </row>
    <row r="64" spans="2:8">
      <c r="B64" s="1" t="s">
        <v>3388</v>
      </c>
      <c r="C64" s="9" t="s">
        <v>1732</v>
      </c>
      <c r="D64" s="1" t="s">
        <v>2009</v>
      </c>
      <c r="E64" s="1" t="s">
        <v>1161</v>
      </c>
      <c r="F64" s="4">
        <v>216034</v>
      </c>
      <c r="G64" s="4">
        <v>2520.4699999999998</v>
      </c>
      <c r="H64" s="4">
        <v>0.68</v>
      </c>
    </row>
    <row r="65" spans="2:8">
      <c r="B65" s="1" t="s">
        <v>3291</v>
      </c>
      <c r="C65" s="9" t="s">
        <v>1732</v>
      </c>
      <c r="D65" s="1" t="s">
        <v>2032</v>
      </c>
      <c r="E65" s="1" t="s">
        <v>965</v>
      </c>
      <c r="F65" s="4">
        <v>147000</v>
      </c>
      <c r="G65" s="4">
        <v>2472.98</v>
      </c>
      <c r="H65" s="4">
        <v>0.67</v>
      </c>
    </row>
    <row r="66" spans="2:8">
      <c r="B66" s="1" t="s">
        <v>3394</v>
      </c>
      <c r="C66" s="9" t="s">
        <v>1732</v>
      </c>
      <c r="D66" s="1" t="s">
        <v>2024</v>
      </c>
      <c r="E66" s="1" t="s">
        <v>1169</v>
      </c>
      <c r="F66" s="4">
        <v>61000</v>
      </c>
      <c r="G66" s="4">
        <v>2453.0500000000002</v>
      </c>
      <c r="H66" s="4">
        <v>0.66</v>
      </c>
    </row>
    <row r="67" spans="2:8">
      <c r="B67" s="1" t="s">
        <v>3287</v>
      </c>
      <c r="C67" s="9" t="s">
        <v>1732</v>
      </c>
      <c r="D67" s="1" t="s">
        <v>2052</v>
      </c>
      <c r="E67" s="1" t="s">
        <v>961</v>
      </c>
      <c r="F67" s="4">
        <v>63000</v>
      </c>
      <c r="G67" s="4">
        <v>2401.88</v>
      </c>
      <c r="H67" s="4">
        <v>0.65</v>
      </c>
    </row>
    <row r="68" spans="2:8">
      <c r="B68" s="1" t="s">
        <v>3417</v>
      </c>
      <c r="C68" s="9" t="s">
        <v>1732</v>
      </c>
      <c r="D68" s="1" t="s">
        <v>2181</v>
      </c>
      <c r="E68" s="1" t="s">
        <v>1203</v>
      </c>
      <c r="F68" s="4">
        <v>580000</v>
      </c>
      <c r="G68" s="4">
        <v>2362.92</v>
      </c>
      <c r="H68" s="4">
        <v>0.64</v>
      </c>
    </row>
    <row r="69" spans="2:8">
      <c r="B69" s="1" t="s">
        <v>3203</v>
      </c>
      <c r="C69" s="9" t="s">
        <v>1732</v>
      </c>
      <c r="D69" s="1" t="s">
        <v>1997</v>
      </c>
      <c r="E69" s="1" t="s">
        <v>2274</v>
      </c>
      <c r="F69" s="4">
        <v>1171818</v>
      </c>
      <c r="G69" s="4">
        <v>2285.16</v>
      </c>
      <c r="H69" s="4">
        <v>0.62</v>
      </c>
    </row>
    <row r="70" spans="2:8">
      <c r="B70" s="1" t="s">
        <v>3535</v>
      </c>
      <c r="C70" s="9" t="s">
        <v>1732</v>
      </c>
      <c r="D70" s="1" t="s">
        <v>2015</v>
      </c>
      <c r="E70" s="1" t="s">
        <v>612</v>
      </c>
      <c r="F70" s="4">
        <v>451135</v>
      </c>
      <c r="G70" s="4">
        <v>2268.5300000000002</v>
      </c>
      <c r="H70" s="4">
        <v>0.61</v>
      </c>
    </row>
    <row r="71" spans="2:8">
      <c r="B71" s="1" t="s">
        <v>3293</v>
      </c>
      <c r="C71" s="9" t="s">
        <v>1732</v>
      </c>
      <c r="D71" s="1" t="s">
        <v>2052</v>
      </c>
      <c r="E71" s="1" t="s">
        <v>969</v>
      </c>
      <c r="F71" s="4">
        <v>153777</v>
      </c>
      <c r="G71" s="4">
        <v>2229.92</v>
      </c>
      <c r="H71" s="4">
        <v>0.6</v>
      </c>
    </row>
    <row r="72" spans="2:8">
      <c r="B72" s="1" t="s">
        <v>3399</v>
      </c>
      <c r="C72" s="9" t="s">
        <v>1732</v>
      </c>
      <c r="D72" s="1" t="s">
        <v>2081</v>
      </c>
      <c r="E72" s="1" t="s">
        <v>1174</v>
      </c>
      <c r="F72" s="4">
        <v>36650</v>
      </c>
      <c r="G72" s="4">
        <v>2203.9499999999998</v>
      </c>
      <c r="H72" s="4">
        <v>0.6</v>
      </c>
    </row>
    <row r="73" spans="2:8">
      <c r="B73" s="1" t="s">
        <v>3272</v>
      </c>
      <c r="C73" s="9" t="s">
        <v>1732</v>
      </c>
      <c r="D73" s="1" t="s">
        <v>2006</v>
      </c>
      <c r="E73" s="1" t="s">
        <v>2384</v>
      </c>
      <c r="F73" s="4">
        <v>500000</v>
      </c>
      <c r="G73" s="4">
        <v>2050</v>
      </c>
      <c r="H73" s="4">
        <v>0.55000000000000004</v>
      </c>
    </row>
    <row r="74" spans="2:8">
      <c r="B74" s="1" t="s">
        <v>3415</v>
      </c>
      <c r="C74" s="9" t="s">
        <v>1732</v>
      </c>
      <c r="D74" s="1" t="s">
        <v>2086</v>
      </c>
      <c r="E74" s="1" t="s">
        <v>1201</v>
      </c>
      <c r="F74" s="4">
        <v>6934</v>
      </c>
      <c r="G74" s="4">
        <v>2049.69</v>
      </c>
      <c r="H74" s="4">
        <v>0.55000000000000004</v>
      </c>
    </row>
    <row r="75" spans="2:8">
      <c r="B75" s="1" t="s">
        <v>3278</v>
      </c>
      <c r="C75" s="9" t="s">
        <v>1732</v>
      </c>
      <c r="D75" s="1" t="s">
        <v>2312</v>
      </c>
      <c r="E75" s="1" t="s">
        <v>4110</v>
      </c>
      <c r="F75" s="4">
        <v>500000</v>
      </c>
      <c r="G75" s="4">
        <v>1326.5</v>
      </c>
      <c r="H75" s="4">
        <v>0.36</v>
      </c>
    </row>
    <row r="76" spans="2:8">
      <c r="B76" s="1" t="s">
        <v>3536</v>
      </c>
      <c r="C76" s="9" t="s">
        <v>1732</v>
      </c>
      <c r="D76" s="1" t="s">
        <v>2032</v>
      </c>
      <c r="E76" s="1" t="s">
        <v>613</v>
      </c>
      <c r="F76" s="4">
        <v>22295</v>
      </c>
      <c r="G76" s="4">
        <v>1065.83</v>
      </c>
      <c r="H76" s="4">
        <v>0.28999999999999998</v>
      </c>
    </row>
    <row r="77" spans="2:8">
      <c r="B77" s="1" t="s">
        <v>2062</v>
      </c>
      <c r="C77" s="9" t="s">
        <v>1732</v>
      </c>
      <c r="D77" s="1" t="s">
        <v>2060</v>
      </c>
      <c r="E77" s="1" t="s">
        <v>2063</v>
      </c>
      <c r="F77" s="4">
        <v>18716</v>
      </c>
      <c r="G77" s="4">
        <v>311.36</v>
      </c>
      <c r="H77" s="4">
        <v>0.08</v>
      </c>
    </row>
    <row r="78" spans="2:8" ht="13">
      <c r="B78" s="2" t="s">
        <v>1744</v>
      </c>
      <c r="C78" s="12"/>
      <c r="D78" s="2"/>
      <c r="E78" s="2"/>
      <c r="F78" s="14"/>
      <c r="G78" s="14">
        <f>SUM(G12:G77)</f>
        <v>339489.62999999995</v>
      </c>
      <c r="H78" s="14">
        <f>SUM(H12:H77)</f>
        <v>91.780000000000015</v>
      </c>
    </row>
    <row r="79" spans="2:8" ht="13">
      <c r="B79" s="2" t="s">
        <v>1737</v>
      </c>
      <c r="C79" s="12"/>
      <c r="D79" s="2"/>
      <c r="E79" s="2"/>
      <c r="F79" s="14"/>
      <c r="G79" s="14">
        <v>339489.63</v>
      </c>
      <c r="H79" s="14">
        <v>91.78</v>
      </c>
    </row>
    <row r="80" spans="2:8" ht="13">
      <c r="B80" s="2" t="s">
        <v>1971</v>
      </c>
      <c r="C80" s="12"/>
      <c r="D80" s="2"/>
      <c r="E80" s="2"/>
      <c r="F80" s="14"/>
      <c r="G80" s="14">
        <v>30281.909178800008</v>
      </c>
      <c r="H80" s="14">
        <v>8.2199999999999989</v>
      </c>
    </row>
    <row r="81" spans="2:8" ht="13">
      <c r="B81" s="2" t="s">
        <v>1746</v>
      </c>
      <c r="C81" s="12"/>
      <c r="D81" s="2"/>
      <c r="E81" s="2"/>
      <c r="F81" s="14"/>
      <c r="G81" s="14">
        <v>369771.53917880001</v>
      </c>
      <c r="H81" s="14">
        <v>100</v>
      </c>
    </row>
    <row r="82" spans="2:8">
      <c r="B82" s="1" t="s">
        <v>1747</v>
      </c>
    </row>
    <row r="83" spans="2:8" ht="13">
      <c r="B83" s="2" t="s">
        <v>1748</v>
      </c>
    </row>
    <row r="84" spans="2:8" ht="13">
      <c r="B84" s="2" t="s">
        <v>1749</v>
      </c>
      <c r="C84" s="9" t="s">
        <v>1750</v>
      </c>
    </row>
    <row r="85" spans="2:8" ht="13">
      <c r="B85" s="2" t="s">
        <v>1753</v>
      </c>
      <c r="C85" s="9" t="s">
        <v>1752</v>
      </c>
    </row>
    <row r="86" spans="2:8" ht="13">
      <c r="B86" s="2" t="s">
        <v>1754</v>
      </c>
      <c r="C86" s="9" t="s">
        <v>1752</v>
      </c>
    </row>
    <row r="87" spans="2:8" ht="13">
      <c r="B87" s="2" t="s">
        <v>1755</v>
      </c>
      <c r="C87" s="9" t="s">
        <v>1756</v>
      </c>
    </row>
    <row r="88" spans="2:8" ht="13">
      <c r="B88" s="2" t="s">
        <v>614</v>
      </c>
      <c r="C88" s="12"/>
    </row>
    <row r="89" spans="2:8" ht="13">
      <c r="B89" s="2" t="s">
        <v>615</v>
      </c>
      <c r="C89" s="12"/>
    </row>
    <row r="90" spans="2:8" ht="13">
      <c r="B90" s="2" t="s">
        <v>616</v>
      </c>
      <c r="C90" s="12"/>
    </row>
    <row r="91" spans="2:8" ht="13">
      <c r="B91" s="2" t="s">
        <v>617</v>
      </c>
      <c r="C91" s="12"/>
    </row>
    <row r="92" spans="2:8" ht="13">
      <c r="B92" s="2" t="s">
        <v>618</v>
      </c>
      <c r="C92" s="12"/>
    </row>
    <row r="93" spans="2:8" ht="13">
      <c r="B93" s="2" t="s">
        <v>619</v>
      </c>
      <c r="C93" s="12"/>
    </row>
    <row r="94" spans="2:8" ht="13">
      <c r="B94" s="2" t="s">
        <v>620</v>
      </c>
      <c r="C94" s="12"/>
    </row>
    <row r="95" spans="2:8" ht="13">
      <c r="B95" s="2" t="s">
        <v>621</v>
      </c>
      <c r="C95" s="12"/>
    </row>
    <row r="96" spans="2:8" ht="13">
      <c r="B96" s="2" t="s">
        <v>2171</v>
      </c>
      <c r="C96" s="12"/>
    </row>
    <row r="97" spans="2:4">
      <c r="B97" s="1" t="s">
        <v>1766</v>
      </c>
    </row>
    <row r="98" spans="2:4">
      <c r="B98" s="1" t="s">
        <v>1974</v>
      </c>
    </row>
    <row r="101" spans="2:4" ht="14.5">
      <c r="B101" s="43" t="s">
        <v>4109</v>
      </c>
      <c r="C101" s="45"/>
    </row>
    <row r="102" spans="2:4" ht="14.5">
      <c r="B102" s="43" t="s">
        <v>4108</v>
      </c>
      <c r="C102" s="46" t="s">
        <v>1975</v>
      </c>
    </row>
    <row r="103" spans="2:4" ht="14.5">
      <c r="B103" s="16" t="s">
        <v>1976</v>
      </c>
      <c r="C103" s="17" t="s">
        <v>2586</v>
      </c>
    </row>
    <row r="104" spans="2:4" ht="14.5">
      <c r="B104" s="16" t="s">
        <v>1977</v>
      </c>
      <c r="C104" s="17" t="s">
        <v>2586</v>
      </c>
    </row>
    <row r="105" spans="2:4" ht="14.5">
      <c r="B105" s="16" t="s">
        <v>1978</v>
      </c>
      <c r="C105" s="17" t="s">
        <v>2586</v>
      </c>
    </row>
    <row r="106" spans="2:4" ht="14.5">
      <c r="B106" s="16" t="s">
        <v>1979</v>
      </c>
      <c r="C106" s="17" t="s">
        <v>2586</v>
      </c>
    </row>
    <row r="107" spans="2:4" ht="14.5">
      <c r="B107" s="16" t="s">
        <v>1980</v>
      </c>
      <c r="C107" s="17" t="s">
        <v>2586</v>
      </c>
    </row>
    <row r="108" spans="2:4" ht="14.5">
      <c r="B108" s="16" t="s">
        <v>1981</v>
      </c>
      <c r="C108" s="17" t="s">
        <v>2586</v>
      </c>
    </row>
    <row r="109" spans="2:4" ht="14.5">
      <c r="B109" s="43" t="s">
        <v>1982</v>
      </c>
      <c r="C109" s="45" t="s">
        <v>2586</v>
      </c>
    </row>
    <row r="111" spans="2:4" ht="14.5">
      <c r="B111" s="16" t="s">
        <v>1775</v>
      </c>
      <c r="C111" s="17"/>
      <c r="D111" s="16"/>
    </row>
    <row r="112" spans="2:4" ht="29">
      <c r="B112" s="19" t="s">
        <v>1776</v>
      </c>
      <c r="C112" s="18" t="s">
        <v>1777</v>
      </c>
      <c r="D112" s="19" t="s">
        <v>1778</v>
      </c>
    </row>
    <row r="113" spans="2:7" ht="14.5">
      <c r="B113" s="16" t="s">
        <v>1752</v>
      </c>
      <c r="C113" s="17" t="s">
        <v>1752</v>
      </c>
      <c r="D113" s="16" t="s">
        <v>1752</v>
      </c>
    </row>
    <row r="115" spans="2:7" ht="13">
      <c r="B115" s="20" t="s">
        <v>1779</v>
      </c>
      <c r="C115" s="21">
        <v>45961</v>
      </c>
      <c r="D115" s="22"/>
      <c r="E115" s="23"/>
      <c r="F115" s="24"/>
    </row>
    <row r="116" spans="2:7" ht="13">
      <c r="B116" s="20" t="s">
        <v>1780</v>
      </c>
      <c r="C116" s="25" t="s">
        <v>1781</v>
      </c>
      <c r="D116" s="20" t="s">
        <v>1782</v>
      </c>
      <c r="E116" s="26" t="s">
        <v>1783</v>
      </c>
      <c r="F116" s="27" t="s">
        <v>1784</v>
      </c>
      <c r="G116" s="14"/>
    </row>
    <row r="117" spans="2:7">
      <c r="B117" s="28" t="s">
        <v>1752</v>
      </c>
      <c r="C117" s="29" t="s">
        <v>1752</v>
      </c>
      <c r="D117" s="28" t="s">
        <v>1752</v>
      </c>
      <c r="E117" s="30" t="s">
        <v>1752</v>
      </c>
      <c r="F117" s="31" t="s">
        <v>1752</v>
      </c>
    </row>
    <row r="120" spans="2:7" ht="13">
      <c r="B120" s="2" t="s">
        <v>1785</v>
      </c>
    </row>
    <row r="121" spans="2:7" ht="13">
      <c r="B121" s="2"/>
    </row>
    <row r="122" spans="2:7" ht="13">
      <c r="B122" s="2" t="s">
        <v>1786</v>
      </c>
    </row>
    <row r="123" spans="2:7" ht="13">
      <c r="B123" s="20" t="s">
        <v>1787</v>
      </c>
      <c r="C123" s="25" t="s">
        <v>1788</v>
      </c>
      <c r="D123" s="2"/>
    </row>
    <row r="124" spans="2:7">
      <c r="B124" s="22" t="s">
        <v>1752</v>
      </c>
      <c r="C124" s="32" t="s">
        <v>1752</v>
      </c>
    </row>
    <row r="126" spans="2:7" ht="13">
      <c r="B126" s="20" t="s">
        <v>1789</v>
      </c>
      <c r="C126" s="25" t="s">
        <v>1788</v>
      </c>
    </row>
    <row r="127" spans="2:7">
      <c r="B127" s="22" t="s">
        <v>1752</v>
      </c>
      <c r="C127" s="32" t="s">
        <v>1752</v>
      </c>
    </row>
    <row r="129" spans="2:7" ht="13">
      <c r="B129" s="20" t="s">
        <v>1752</v>
      </c>
      <c r="C129" s="25" t="s">
        <v>1752</v>
      </c>
    </row>
    <row r="130" spans="2:7">
      <c r="B130" s="22" t="s">
        <v>1752</v>
      </c>
      <c r="C130" s="32" t="s">
        <v>1752</v>
      </c>
    </row>
    <row r="132" spans="2:7" ht="13">
      <c r="B132" s="26" t="s">
        <v>1790</v>
      </c>
      <c r="C132" s="25" t="s">
        <v>1791</v>
      </c>
    </row>
    <row r="133" spans="2:7">
      <c r="B133" s="23" t="s">
        <v>1752</v>
      </c>
      <c r="C133" s="32" t="s">
        <v>1752</v>
      </c>
    </row>
    <row r="135" spans="2:7" ht="13">
      <c r="B135" s="20" t="s">
        <v>1792</v>
      </c>
      <c r="C135" s="25" t="s">
        <v>1752</v>
      </c>
    </row>
    <row r="137" spans="2:7" ht="13">
      <c r="B137" s="20" t="s">
        <v>1793</v>
      </c>
      <c r="C137" s="21">
        <v>45961</v>
      </c>
      <c r="D137" s="22"/>
      <c r="E137" s="23"/>
      <c r="F137" s="24"/>
    </row>
    <row r="138" spans="2:7" ht="13">
      <c r="B138" s="20" t="s">
        <v>1780</v>
      </c>
      <c r="C138" s="25" t="s">
        <v>1781</v>
      </c>
      <c r="D138" s="20" t="s">
        <v>1782</v>
      </c>
      <c r="E138" s="26" t="s">
        <v>1783</v>
      </c>
      <c r="F138" s="27" t="s">
        <v>1784</v>
      </c>
      <c r="G138" s="14"/>
    </row>
    <row r="139" spans="2:7">
      <c r="B139" s="28" t="s">
        <v>1752</v>
      </c>
      <c r="C139" s="29" t="s">
        <v>1752</v>
      </c>
      <c r="D139" s="28" t="s">
        <v>1752</v>
      </c>
      <c r="E139" s="30" t="s">
        <v>1752</v>
      </c>
      <c r="F139" s="31" t="s">
        <v>1752</v>
      </c>
    </row>
    <row r="140" spans="2:7" ht="13">
      <c r="B140" s="2" t="s">
        <v>1785</v>
      </c>
    </row>
    <row r="141" spans="2:7" ht="13">
      <c r="B141" s="2"/>
    </row>
    <row r="142" spans="2:7" ht="13">
      <c r="B142" s="2" t="s">
        <v>1786</v>
      </c>
    </row>
    <row r="143" spans="2:7" ht="13">
      <c r="B143" s="20" t="s">
        <v>1787</v>
      </c>
      <c r="C143" s="25" t="s">
        <v>1788</v>
      </c>
      <c r="D143" s="2"/>
    </row>
    <row r="144" spans="2:7">
      <c r="B144" s="22" t="s">
        <v>1752</v>
      </c>
      <c r="C144" s="32" t="s">
        <v>1752</v>
      </c>
    </row>
    <row r="146" spans="2:6" ht="13">
      <c r="B146" s="20" t="s">
        <v>1789</v>
      </c>
      <c r="C146" s="25" t="s">
        <v>1788</v>
      </c>
    </row>
    <row r="147" spans="2:6">
      <c r="B147" s="22" t="s">
        <v>1752</v>
      </c>
      <c r="C147" s="32" t="s">
        <v>1752</v>
      </c>
    </row>
    <row r="149" spans="2:6" ht="13">
      <c r="B149" s="20" t="s">
        <v>1752</v>
      </c>
      <c r="C149" s="25" t="s">
        <v>1752</v>
      </c>
    </row>
    <row r="150" spans="2:6">
      <c r="B150" s="22" t="s">
        <v>1752</v>
      </c>
      <c r="C150" s="32" t="s">
        <v>1752</v>
      </c>
    </row>
    <row r="152" spans="2:6" ht="13">
      <c r="B152" s="26" t="s">
        <v>1790</v>
      </c>
      <c r="C152" s="25" t="s">
        <v>1791</v>
      </c>
    </row>
    <row r="153" spans="2:6">
      <c r="B153" s="23" t="s">
        <v>1752</v>
      </c>
      <c r="C153" s="32" t="s">
        <v>1752</v>
      </c>
    </row>
    <row r="155" spans="2:6" ht="13">
      <c r="B155" s="20" t="s">
        <v>1792</v>
      </c>
      <c r="C155" s="25" t="s">
        <v>1752</v>
      </c>
    </row>
    <row r="158" spans="2:6" ht="13">
      <c r="B158" s="2" t="s">
        <v>1794</v>
      </c>
    </row>
    <row r="160" spans="2:6" ht="13">
      <c r="B160" s="20" t="s">
        <v>1780</v>
      </c>
      <c r="C160" s="25" t="s">
        <v>1795</v>
      </c>
      <c r="D160" s="20" t="s">
        <v>1796</v>
      </c>
      <c r="E160" s="20" t="s">
        <v>1797</v>
      </c>
      <c r="F160" s="14"/>
    </row>
    <row r="161" spans="2:80">
      <c r="B161" s="22" t="s">
        <v>1752</v>
      </c>
      <c r="C161" s="32" t="s">
        <v>1752</v>
      </c>
      <c r="D161" s="22" t="s">
        <v>1752</v>
      </c>
      <c r="E161" s="22" t="s">
        <v>1752</v>
      </c>
    </row>
    <row r="164" spans="2:80" ht="13">
      <c r="B164" s="2" t="s">
        <v>1798</v>
      </c>
      <c r="C164" s="12" t="s">
        <v>1752</v>
      </c>
      <c r="D164" s="2"/>
      <c r="E164" s="2"/>
      <c r="F164" s="14"/>
      <c r="G164" s="14"/>
      <c r="H164" s="14"/>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row>
    <row r="166" spans="2:80" ht="13">
      <c r="B166" s="2" t="s">
        <v>1799</v>
      </c>
    </row>
    <row r="168" spans="2:80" ht="13">
      <c r="B168" s="20" t="s">
        <v>1800</v>
      </c>
      <c r="C168" s="25" t="s">
        <v>1788</v>
      </c>
      <c r="D168" s="2"/>
    </row>
    <row r="169" spans="2:80">
      <c r="B169" s="22" t="s">
        <v>1752</v>
      </c>
      <c r="C169" s="32" t="s">
        <v>1752</v>
      </c>
    </row>
    <row r="172" spans="2:80" ht="13">
      <c r="B172" s="20" t="s">
        <v>1801</v>
      </c>
      <c r="C172" s="25" t="s">
        <v>1802</v>
      </c>
      <c r="D172" s="2"/>
    </row>
    <row r="173" spans="2:80">
      <c r="B173" s="22" t="s">
        <v>1752</v>
      </c>
      <c r="C173" s="32" t="s">
        <v>1752</v>
      </c>
    </row>
    <row r="176" spans="2:80" ht="13">
      <c r="B176" s="2" t="s">
        <v>1803</v>
      </c>
    </row>
    <row r="179" spans="2:80" ht="13">
      <c r="B179" s="2" t="s">
        <v>1804</v>
      </c>
    </row>
    <row r="181" spans="2:80" ht="13">
      <c r="B181" s="20" t="s">
        <v>1780</v>
      </c>
      <c r="C181" s="25" t="s">
        <v>1805</v>
      </c>
      <c r="D181" s="20" t="s">
        <v>1795</v>
      </c>
      <c r="E181" s="20" t="s">
        <v>1796</v>
      </c>
      <c r="F181" s="27" t="s">
        <v>1797</v>
      </c>
      <c r="G181" s="14"/>
    </row>
    <row r="182" spans="2:80">
      <c r="B182" s="22" t="s">
        <v>1752</v>
      </c>
      <c r="C182" s="32" t="s">
        <v>1752</v>
      </c>
      <c r="D182" s="22" t="s">
        <v>1752</v>
      </c>
      <c r="E182" s="22" t="s">
        <v>1752</v>
      </c>
      <c r="F182" s="33" t="s">
        <v>1752</v>
      </c>
    </row>
    <row r="185" spans="2:80" ht="13">
      <c r="B185" s="2" t="s">
        <v>1798</v>
      </c>
      <c r="C185" s="12" t="s">
        <v>1752</v>
      </c>
      <c r="D185" s="2"/>
      <c r="E185" s="2"/>
      <c r="F185" s="14"/>
      <c r="G185" s="14"/>
      <c r="H185" s="14"/>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row>
    <row r="187" spans="2:80" ht="13">
      <c r="B187" s="2" t="s">
        <v>1799</v>
      </c>
    </row>
    <row r="189" spans="2:80" ht="13">
      <c r="B189" s="20" t="s">
        <v>1800</v>
      </c>
      <c r="C189" s="25" t="s">
        <v>1788</v>
      </c>
      <c r="D189" s="2"/>
    </row>
    <row r="190" spans="2:80">
      <c r="B190" s="22" t="s">
        <v>1752</v>
      </c>
      <c r="C190" s="32" t="s">
        <v>1752</v>
      </c>
    </row>
    <row r="193" spans="2:7" ht="13">
      <c r="B193" s="20" t="s">
        <v>1801</v>
      </c>
      <c r="C193" s="25" t="s">
        <v>1802</v>
      </c>
      <c r="D193" s="2"/>
    </row>
    <row r="194" spans="2:7">
      <c r="B194" s="22" t="s">
        <v>1752</v>
      </c>
      <c r="C194" s="32" t="s">
        <v>1752</v>
      </c>
    </row>
    <row r="197" spans="2:7" ht="13">
      <c r="B197" s="2" t="s">
        <v>1803</v>
      </c>
    </row>
    <row r="200" spans="2:7" ht="13">
      <c r="B200" s="2" t="s">
        <v>1806</v>
      </c>
    </row>
    <row r="201" spans="2:7" ht="13">
      <c r="B201" s="20" t="s">
        <v>1780</v>
      </c>
      <c r="C201" s="25" t="s">
        <v>1807</v>
      </c>
      <c r="D201" s="20" t="s">
        <v>1808</v>
      </c>
      <c r="E201" s="20" t="s">
        <v>1809</v>
      </c>
      <c r="F201" s="27" t="s">
        <v>1810</v>
      </c>
      <c r="G201" s="14"/>
    </row>
    <row r="202" spans="2:7">
      <c r="B202" s="22" t="s">
        <v>1752</v>
      </c>
      <c r="C202" s="32" t="s">
        <v>1752</v>
      </c>
      <c r="D202" s="22" t="s">
        <v>1752</v>
      </c>
      <c r="E202" s="22" t="s">
        <v>1752</v>
      </c>
      <c r="F202" s="33" t="s">
        <v>1752</v>
      </c>
    </row>
    <row r="203" spans="2:7">
      <c r="B203" s="1" t="s">
        <v>1811</v>
      </c>
    </row>
  </sheetData>
  <mergeCells count="3">
    <mergeCell ref="B1:E1"/>
    <mergeCell ref="C3:C7"/>
    <mergeCell ref="D3:D7"/>
  </mergeCells>
  <phoneticPr fontId="0" type="noConversion"/>
  <hyperlinks>
    <hyperlink ref="A1" location="Index!A1" display="Index" xr:uid="{94B0586E-1808-4FE1-9976-85F7FA30743C}"/>
  </hyperlinks>
  <pageMargins left="0.7" right="0.7" top="0.75" bottom="0.75" header="0.3" footer="0.3"/>
  <headerFooter alignWithMargins="0"/>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90A56-7BA3-4793-B5DF-8A9C682476C7}">
  <sheetPr codeName="Sheet44"/>
  <dimension ref="A1:CB275"/>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bestFit="1" customWidth="1"/>
    <col min="6" max="6" width="29" style="4" bestFit="1" customWidth="1"/>
    <col min="7" max="7" width="18.1796875" style="4" bestFit="1" customWidth="1"/>
    <col min="8" max="8" width="9.1796875" style="4" bestFit="1"/>
    <col min="9" max="16384" width="9.1796875" style="1"/>
  </cols>
  <sheetData>
    <row r="1" spans="1:9" ht="13">
      <c r="A1" s="3" t="s">
        <v>1578</v>
      </c>
      <c r="B1" s="226" t="s">
        <v>1635</v>
      </c>
      <c r="C1" s="226"/>
      <c r="D1" s="226"/>
      <c r="E1" s="226"/>
    </row>
    <row r="3" spans="1:9" ht="14.5">
      <c r="B3" s="5" t="s">
        <v>622</v>
      </c>
      <c r="C3" s="227"/>
      <c r="D3" s="228"/>
      <c r="E3" s="6"/>
    </row>
    <row r="4" spans="1:9" ht="14.5">
      <c r="B4" s="7" t="s">
        <v>623</v>
      </c>
      <c r="C4" s="227"/>
      <c r="D4" s="228"/>
      <c r="E4" s="6"/>
    </row>
    <row r="5" spans="1:9" ht="14.5">
      <c r="B5" s="7" t="s">
        <v>1720</v>
      </c>
      <c r="C5" s="227"/>
      <c r="D5" s="228"/>
      <c r="E5" s="6"/>
    </row>
    <row r="6" spans="1:9" ht="14.5">
      <c r="B6" s="7" t="s">
        <v>624</v>
      </c>
      <c r="C6" s="227"/>
      <c r="D6" s="228"/>
      <c r="E6" s="6"/>
    </row>
    <row r="7" spans="1:9" ht="14.5">
      <c r="B7" s="7" t="s">
        <v>625</v>
      </c>
      <c r="C7" s="227"/>
      <c r="D7" s="228"/>
      <c r="E7" s="6"/>
    </row>
    <row r="8" spans="1:9" ht="29">
      <c r="B8" s="7" t="s">
        <v>1723</v>
      </c>
      <c r="C8" s="8" t="s">
        <v>1724</v>
      </c>
      <c r="D8" s="8" t="s">
        <v>1725</v>
      </c>
      <c r="E8" s="6"/>
    </row>
    <row r="10" spans="1:9">
      <c r="B10" s="1" t="s">
        <v>1738</v>
      </c>
    </row>
    <row r="12" spans="1:9" ht="13">
      <c r="B12" s="10" t="s">
        <v>1726</v>
      </c>
      <c r="C12" s="11" t="s">
        <v>1727</v>
      </c>
      <c r="D12" s="10" t="s">
        <v>1728</v>
      </c>
      <c r="E12" s="10" t="s">
        <v>1729</v>
      </c>
      <c r="F12" s="13" t="s">
        <v>1739</v>
      </c>
      <c r="G12" s="13" t="s">
        <v>1740</v>
      </c>
      <c r="H12" s="13" t="s">
        <v>1741</v>
      </c>
      <c r="I12" s="2" t="s">
        <v>1742</v>
      </c>
    </row>
    <row r="13" spans="1:9" ht="13">
      <c r="B13" s="2" t="s">
        <v>1743</v>
      </c>
    </row>
    <row r="14" spans="1:9" ht="13">
      <c r="B14" s="2" t="s">
        <v>1731</v>
      </c>
    </row>
    <row r="15" spans="1:9">
      <c r="B15" s="1" t="s">
        <v>2747</v>
      </c>
      <c r="C15" s="9" t="s">
        <v>1732</v>
      </c>
      <c r="D15" s="1" t="s">
        <v>1992</v>
      </c>
      <c r="E15" s="1" t="s">
        <v>1993</v>
      </c>
      <c r="F15" s="4">
        <v>187892</v>
      </c>
      <c r="G15" s="4">
        <v>1855.06</v>
      </c>
      <c r="H15" s="4">
        <v>6.82</v>
      </c>
    </row>
    <row r="16" spans="1:9">
      <c r="B16" s="1" t="s">
        <v>3217</v>
      </c>
      <c r="C16" s="9" t="s">
        <v>1732</v>
      </c>
      <c r="D16" s="1" t="s">
        <v>2020</v>
      </c>
      <c r="E16" s="1" t="s">
        <v>2307</v>
      </c>
      <c r="F16" s="4">
        <v>83650</v>
      </c>
      <c r="G16" s="4">
        <v>1718.59</v>
      </c>
      <c r="H16" s="4">
        <v>6.32</v>
      </c>
    </row>
    <row r="17" spans="2:8">
      <c r="B17" s="1" t="s">
        <v>2029</v>
      </c>
      <c r="C17" s="9" t="s">
        <v>1732</v>
      </c>
      <c r="D17" s="1" t="s">
        <v>1992</v>
      </c>
      <c r="E17" s="1" t="s">
        <v>2030</v>
      </c>
      <c r="F17" s="4">
        <v>161150</v>
      </c>
      <c r="G17" s="4">
        <v>1509.98</v>
      </c>
      <c r="H17" s="4">
        <v>5.55</v>
      </c>
    </row>
    <row r="18" spans="2:8">
      <c r="B18" s="1" t="s">
        <v>2773</v>
      </c>
      <c r="C18" s="9" t="s">
        <v>1732</v>
      </c>
      <c r="D18" s="1" t="s">
        <v>2048</v>
      </c>
      <c r="E18" s="1" t="s">
        <v>2193</v>
      </c>
      <c r="F18" s="4">
        <v>32790</v>
      </c>
      <c r="G18" s="4">
        <v>1321.73</v>
      </c>
      <c r="H18" s="4">
        <v>4.8600000000000003</v>
      </c>
    </row>
    <row r="19" spans="2:8">
      <c r="B19" s="1" t="s">
        <v>2748</v>
      </c>
      <c r="C19" s="9" t="s">
        <v>1732</v>
      </c>
      <c r="D19" s="1" t="s">
        <v>1997</v>
      </c>
      <c r="E19" s="1" t="s">
        <v>2175</v>
      </c>
      <c r="F19" s="4">
        <v>86880</v>
      </c>
      <c r="G19" s="4">
        <v>1291.3800000000001</v>
      </c>
      <c r="H19" s="4">
        <v>4.75</v>
      </c>
    </row>
    <row r="20" spans="2:8">
      <c r="B20" s="1" t="s">
        <v>3320</v>
      </c>
      <c r="C20" s="9" t="s">
        <v>1732</v>
      </c>
      <c r="D20" s="1" t="s">
        <v>1992</v>
      </c>
      <c r="E20" s="1" t="s">
        <v>1035</v>
      </c>
      <c r="F20" s="4">
        <v>103125</v>
      </c>
      <c r="G20" s="4">
        <v>1271.33</v>
      </c>
      <c r="H20" s="4">
        <v>4.67</v>
      </c>
    </row>
    <row r="21" spans="2:8">
      <c r="B21" s="1" t="s">
        <v>3438</v>
      </c>
      <c r="C21" s="9" t="s">
        <v>1732</v>
      </c>
      <c r="D21" s="1" t="s">
        <v>1994</v>
      </c>
      <c r="E21" s="1" t="s">
        <v>1313</v>
      </c>
      <c r="F21" s="4">
        <v>49140</v>
      </c>
      <c r="G21" s="4">
        <v>1211.55</v>
      </c>
      <c r="H21" s="4">
        <v>4.45</v>
      </c>
    </row>
    <row r="22" spans="2:8">
      <c r="B22" s="1" t="s">
        <v>3110</v>
      </c>
      <c r="C22" s="9" t="s">
        <v>1732</v>
      </c>
      <c r="D22" s="1" t="s">
        <v>2017</v>
      </c>
      <c r="E22" s="1" t="s">
        <v>2018</v>
      </c>
      <c r="F22" s="4">
        <v>336800</v>
      </c>
      <c r="G22" s="4">
        <v>1134.8499999999999</v>
      </c>
      <c r="H22" s="4">
        <v>4.17</v>
      </c>
    </row>
    <row r="23" spans="2:8">
      <c r="B23" s="1" t="s">
        <v>2774</v>
      </c>
      <c r="C23" s="9" t="s">
        <v>1732</v>
      </c>
      <c r="D23" s="1" t="s">
        <v>2111</v>
      </c>
      <c r="E23" s="1" t="s">
        <v>2196</v>
      </c>
      <c r="F23" s="4">
        <v>76000</v>
      </c>
      <c r="G23" s="4">
        <v>1103.1400000000001</v>
      </c>
      <c r="H23" s="4">
        <v>4.05</v>
      </c>
    </row>
    <row r="24" spans="2:8">
      <c r="B24" s="1" t="s">
        <v>3184</v>
      </c>
      <c r="C24" s="9" t="s">
        <v>1732</v>
      </c>
      <c r="D24" s="1" t="s">
        <v>2040</v>
      </c>
      <c r="E24" s="1" t="s">
        <v>2249</v>
      </c>
      <c r="F24" s="4">
        <v>172200</v>
      </c>
      <c r="G24" s="4">
        <v>973.62</v>
      </c>
      <c r="H24" s="4">
        <v>3.58</v>
      </c>
    </row>
    <row r="25" spans="2:8">
      <c r="B25" s="1" t="s">
        <v>3279</v>
      </c>
      <c r="C25" s="9" t="s">
        <v>1732</v>
      </c>
      <c r="D25" s="1" t="s">
        <v>2032</v>
      </c>
      <c r="E25" s="1" t="s">
        <v>951</v>
      </c>
      <c r="F25" s="4">
        <v>78650</v>
      </c>
      <c r="G25" s="4">
        <v>895.74</v>
      </c>
      <c r="H25" s="4">
        <v>3.29</v>
      </c>
    </row>
    <row r="26" spans="2:8">
      <c r="B26" s="1" t="s">
        <v>3432</v>
      </c>
      <c r="C26" s="9" t="s">
        <v>1732</v>
      </c>
      <c r="D26" s="1" t="s">
        <v>2206</v>
      </c>
      <c r="E26" s="1" t="s">
        <v>1269</v>
      </c>
      <c r="F26" s="4">
        <v>31125</v>
      </c>
      <c r="G26" s="4">
        <v>608.71</v>
      </c>
      <c r="H26" s="4">
        <v>2.2400000000000002</v>
      </c>
    </row>
    <row r="27" spans="2:8">
      <c r="B27" s="1" t="s">
        <v>2762</v>
      </c>
      <c r="C27" s="9" t="s">
        <v>1732</v>
      </c>
      <c r="D27" s="1" t="s">
        <v>1992</v>
      </c>
      <c r="E27" s="1" t="s">
        <v>2008</v>
      </c>
      <c r="F27" s="4">
        <v>42525</v>
      </c>
      <c r="G27" s="4">
        <v>572.09</v>
      </c>
      <c r="H27" s="4">
        <v>2.1</v>
      </c>
    </row>
    <row r="28" spans="2:8">
      <c r="B28" s="1" t="s">
        <v>3115</v>
      </c>
      <c r="C28" s="9" t="s">
        <v>1732</v>
      </c>
      <c r="D28" s="1" t="s">
        <v>2009</v>
      </c>
      <c r="E28" s="1" t="s">
        <v>2027</v>
      </c>
      <c r="F28" s="4">
        <v>28800</v>
      </c>
      <c r="G28" s="4">
        <v>426.9</v>
      </c>
      <c r="H28" s="4">
        <v>1.57</v>
      </c>
    </row>
    <row r="29" spans="2:8">
      <c r="B29" s="1" t="s">
        <v>3359</v>
      </c>
      <c r="C29" s="9" t="s">
        <v>1732</v>
      </c>
      <c r="D29" s="1" t="s">
        <v>2009</v>
      </c>
      <c r="E29" s="1" t="s">
        <v>1108</v>
      </c>
      <c r="F29" s="4">
        <v>5960</v>
      </c>
      <c r="G29" s="4">
        <v>352.63</v>
      </c>
      <c r="H29" s="4">
        <v>1.3</v>
      </c>
    </row>
    <row r="30" spans="2:8">
      <c r="B30" s="1" t="s">
        <v>2763</v>
      </c>
      <c r="C30" s="9" t="s">
        <v>1732</v>
      </c>
      <c r="D30" s="1" t="s">
        <v>2001</v>
      </c>
      <c r="E30" s="1" t="s">
        <v>2185</v>
      </c>
      <c r="F30" s="4">
        <v>10200</v>
      </c>
      <c r="G30" s="4">
        <v>213.01</v>
      </c>
      <c r="H30" s="4">
        <v>0.78</v>
      </c>
    </row>
    <row r="31" spans="2:8">
      <c r="B31" s="1" t="s">
        <v>3313</v>
      </c>
      <c r="C31" s="9" t="s">
        <v>1732</v>
      </c>
      <c r="D31" s="1" t="s">
        <v>2006</v>
      </c>
      <c r="E31" s="1" t="s">
        <v>1000</v>
      </c>
      <c r="F31" s="4">
        <v>5620</v>
      </c>
      <c r="G31" s="4">
        <v>197.19</v>
      </c>
      <c r="H31" s="4">
        <v>0.72</v>
      </c>
    </row>
    <row r="32" spans="2:8">
      <c r="B32" s="1" t="s">
        <v>2752</v>
      </c>
      <c r="C32" s="9" t="s">
        <v>1732</v>
      </c>
      <c r="D32" s="1" t="s">
        <v>2009</v>
      </c>
      <c r="E32" s="1" t="s">
        <v>2026</v>
      </c>
      <c r="F32" s="4">
        <v>5496</v>
      </c>
      <c r="G32" s="4">
        <v>168.07</v>
      </c>
      <c r="H32" s="4">
        <v>0.62</v>
      </c>
    </row>
    <row r="33" spans="2:8">
      <c r="B33" s="1" t="s">
        <v>3235</v>
      </c>
      <c r="C33" s="9" t="s">
        <v>1732</v>
      </c>
      <c r="D33" s="1" t="s">
        <v>2024</v>
      </c>
      <c r="E33" s="1" t="s">
        <v>2330</v>
      </c>
      <c r="F33" s="4">
        <v>13500</v>
      </c>
      <c r="G33" s="4">
        <v>166.75</v>
      </c>
      <c r="H33" s="4">
        <v>0.61</v>
      </c>
    </row>
    <row r="34" spans="2:8">
      <c r="B34" s="1" t="s">
        <v>3106</v>
      </c>
      <c r="C34" s="9" t="s">
        <v>1732</v>
      </c>
      <c r="D34" s="1" t="s">
        <v>2001</v>
      </c>
      <c r="E34" s="1" t="s">
        <v>2002</v>
      </c>
      <c r="F34" s="4">
        <v>21900</v>
      </c>
      <c r="G34" s="4">
        <v>164.01</v>
      </c>
      <c r="H34" s="4">
        <v>0.6</v>
      </c>
    </row>
    <row r="35" spans="2:8">
      <c r="B35" s="1" t="s">
        <v>3219</v>
      </c>
      <c r="C35" s="9" t="s">
        <v>1732</v>
      </c>
      <c r="D35" s="1" t="s">
        <v>2052</v>
      </c>
      <c r="E35" s="1" t="s">
        <v>2309</v>
      </c>
      <c r="F35" s="4">
        <v>3550</v>
      </c>
      <c r="G35" s="4">
        <v>154.22</v>
      </c>
      <c r="H35" s="4">
        <v>0.56999999999999995</v>
      </c>
    </row>
    <row r="36" spans="2:8">
      <c r="B36" s="1" t="s">
        <v>3433</v>
      </c>
      <c r="C36" s="9" t="s">
        <v>1732</v>
      </c>
      <c r="D36" s="1" t="s">
        <v>1999</v>
      </c>
      <c r="E36" s="1" t="s">
        <v>1280</v>
      </c>
      <c r="F36" s="4">
        <v>9500</v>
      </c>
      <c r="G36" s="4">
        <v>150.78</v>
      </c>
      <c r="H36" s="4">
        <v>0.55000000000000004</v>
      </c>
    </row>
    <row r="37" spans="2:8">
      <c r="B37" s="1" t="s">
        <v>3220</v>
      </c>
      <c r="C37" s="9" t="s">
        <v>1732</v>
      </c>
      <c r="D37" s="1" t="s">
        <v>2129</v>
      </c>
      <c r="E37" s="1" t="s">
        <v>2310</v>
      </c>
      <c r="F37" s="4">
        <v>2650</v>
      </c>
      <c r="G37" s="4">
        <v>149.06</v>
      </c>
      <c r="H37" s="4">
        <v>0.55000000000000004</v>
      </c>
    </row>
    <row r="38" spans="2:8">
      <c r="B38" s="1" t="s">
        <v>3269</v>
      </c>
      <c r="C38" s="9" t="s">
        <v>1732</v>
      </c>
      <c r="D38" s="1" t="s">
        <v>2032</v>
      </c>
      <c r="E38" s="1" t="s">
        <v>2381</v>
      </c>
      <c r="F38" s="4">
        <v>5900</v>
      </c>
      <c r="G38" s="4">
        <v>99.75</v>
      </c>
      <c r="H38" s="4">
        <v>0.37</v>
      </c>
    </row>
    <row r="39" spans="2:8">
      <c r="B39" s="1" t="s">
        <v>3356</v>
      </c>
      <c r="C39" s="9" t="s">
        <v>1732</v>
      </c>
      <c r="D39" s="1" t="s">
        <v>2032</v>
      </c>
      <c r="E39" s="1" t="s">
        <v>1091</v>
      </c>
      <c r="F39" s="4">
        <v>3536</v>
      </c>
      <c r="G39" s="4">
        <v>87.17</v>
      </c>
      <c r="H39" s="4">
        <v>0.32</v>
      </c>
    </row>
    <row r="40" spans="2:8">
      <c r="B40" s="1" t="s">
        <v>2767</v>
      </c>
      <c r="C40" s="9" t="s">
        <v>1732</v>
      </c>
      <c r="D40" s="1" t="s">
        <v>2060</v>
      </c>
      <c r="E40" s="1" t="s">
        <v>2197</v>
      </c>
      <c r="F40" s="4">
        <v>525</v>
      </c>
      <c r="G40" s="4">
        <v>81.34</v>
      </c>
      <c r="H40" s="4">
        <v>0.3</v>
      </c>
    </row>
    <row r="41" spans="2:8">
      <c r="B41" s="1" t="s">
        <v>3121</v>
      </c>
      <c r="C41" s="9" t="s">
        <v>1732</v>
      </c>
      <c r="D41" s="1" t="s">
        <v>2042</v>
      </c>
      <c r="E41" s="1" t="s">
        <v>2043</v>
      </c>
      <c r="F41" s="4">
        <v>4530</v>
      </c>
      <c r="G41" s="4">
        <v>80.88</v>
      </c>
      <c r="H41" s="4">
        <v>0.3</v>
      </c>
    </row>
    <row r="42" spans="2:8">
      <c r="B42" s="1" t="s">
        <v>3183</v>
      </c>
      <c r="C42" s="9" t="s">
        <v>1732</v>
      </c>
      <c r="D42" s="1" t="s">
        <v>2040</v>
      </c>
      <c r="E42" s="1" t="s">
        <v>2248</v>
      </c>
      <c r="F42" s="4">
        <v>660</v>
      </c>
      <c r="G42" s="4">
        <v>78.849999999999994</v>
      </c>
      <c r="H42" s="4">
        <v>0.28999999999999998</v>
      </c>
    </row>
    <row r="43" spans="2:8">
      <c r="B43" s="1" t="s">
        <v>3209</v>
      </c>
      <c r="C43" s="9" t="s">
        <v>1732</v>
      </c>
      <c r="D43" s="1" t="s">
        <v>2252</v>
      </c>
      <c r="E43" s="1" t="s">
        <v>2284</v>
      </c>
      <c r="F43" s="4">
        <v>10400</v>
      </c>
      <c r="G43" s="4">
        <v>78.38</v>
      </c>
      <c r="H43" s="4">
        <v>0.28999999999999998</v>
      </c>
    </row>
    <row r="44" spans="2:8">
      <c r="B44" s="1" t="s">
        <v>3113</v>
      </c>
      <c r="C44" s="9" t="s">
        <v>1732</v>
      </c>
      <c r="D44" s="1" t="s">
        <v>2017</v>
      </c>
      <c r="E44" s="1" t="s">
        <v>2023</v>
      </c>
      <c r="F44" s="4">
        <v>27017</v>
      </c>
      <c r="G44" s="4">
        <v>77.849999999999994</v>
      </c>
      <c r="H44" s="4">
        <v>0.28999999999999998</v>
      </c>
    </row>
    <row r="45" spans="2:8">
      <c r="B45" s="1" t="s">
        <v>2768</v>
      </c>
      <c r="C45" s="9" t="s">
        <v>1732</v>
      </c>
      <c r="D45" s="1" t="s">
        <v>2060</v>
      </c>
      <c r="E45" s="1" t="s">
        <v>2190</v>
      </c>
      <c r="F45" s="4">
        <v>2075</v>
      </c>
      <c r="G45" s="4">
        <v>77.739999999999995</v>
      </c>
      <c r="H45" s="4">
        <v>0.28999999999999998</v>
      </c>
    </row>
    <row r="46" spans="2:8">
      <c r="B46" s="1" t="s">
        <v>3336</v>
      </c>
      <c r="C46" s="9" t="s">
        <v>1732</v>
      </c>
      <c r="D46" s="1" t="s">
        <v>2001</v>
      </c>
      <c r="E46" s="1" t="s">
        <v>1054</v>
      </c>
      <c r="F46" s="4">
        <v>19534</v>
      </c>
      <c r="G46" s="4">
        <v>73.22</v>
      </c>
      <c r="H46" s="4">
        <v>0.27</v>
      </c>
    </row>
    <row r="47" spans="2:8">
      <c r="B47" s="1" t="s">
        <v>2364</v>
      </c>
      <c r="C47" s="9" t="s">
        <v>1732</v>
      </c>
      <c r="D47" s="1" t="s">
        <v>2122</v>
      </c>
      <c r="E47" s="1" t="s">
        <v>2365</v>
      </c>
      <c r="F47" s="4">
        <v>8080</v>
      </c>
      <c r="G47" s="4">
        <v>71.47</v>
      </c>
      <c r="H47" s="4">
        <v>0.26</v>
      </c>
    </row>
    <row r="48" spans="2:8">
      <c r="B48" s="1" t="s">
        <v>2750</v>
      </c>
      <c r="C48" s="9" t="s">
        <v>1732</v>
      </c>
      <c r="D48" s="1" t="s">
        <v>1994</v>
      </c>
      <c r="E48" s="1" t="s">
        <v>1995</v>
      </c>
      <c r="F48" s="4">
        <v>15600</v>
      </c>
      <c r="G48" s="4">
        <v>65.569999999999993</v>
      </c>
      <c r="H48" s="4">
        <v>0.24</v>
      </c>
    </row>
    <row r="49" spans="2:8">
      <c r="B49" s="1" t="s">
        <v>3099</v>
      </c>
      <c r="C49" s="9" t="s">
        <v>1732</v>
      </c>
      <c r="D49" s="1" t="s">
        <v>2292</v>
      </c>
      <c r="E49" s="1" t="s">
        <v>1067</v>
      </c>
      <c r="F49" s="4">
        <v>1660</v>
      </c>
      <c r="G49" s="4">
        <v>52.88</v>
      </c>
      <c r="H49" s="4">
        <v>0.19</v>
      </c>
    </row>
    <row r="50" spans="2:8">
      <c r="B50" s="1" t="s">
        <v>3345</v>
      </c>
      <c r="C50" s="9" t="s">
        <v>1732</v>
      </c>
      <c r="D50" s="1" t="s">
        <v>2292</v>
      </c>
      <c r="E50" s="1" t="s">
        <v>1069</v>
      </c>
      <c r="F50" s="4">
        <v>1660</v>
      </c>
      <c r="G50" s="4">
        <v>51.4</v>
      </c>
      <c r="H50" s="4">
        <v>0.19</v>
      </c>
    </row>
    <row r="51" spans="2:8">
      <c r="B51" s="1" t="s">
        <v>3186</v>
      </c>
      <c r="C51" s="9" t="s">
        <v>1732</v>
      </c>
      <c r="D51" s="1" t="s">
        <v>2252</v>
      </c>
      <c r="E51" s="1" t="s">
        <v>2253</v>
      </c>
      <c r="F51" s="4">
        <v>16700</v>
      </c>
      <c r="G51" s="4">
        <v>30.53</v>
      </c>
      <c r="H51" s="4">
        <v>0.11</v>
      </c>
    </row>
    <row r="52" spans="2:8">
      <c r="B52" s="1" t="s">
        <v>3506</v>
      </c>
      <c r="C52" s="9" t="s">
        <v>1732</v>
      </c>
      <c r="D52" s="1" t="s">
        <v>2020</v>
      </c>
      <c r="E52" s="1" t="s">
        <v>1467</v>
      </c>
      <c r="F52" s="4">
        <v>1285</v>
      </c>
      <c r="G52" s="4">
        <v>20.13</v>
      </c>
      <c r="H52" s="4">
        <v>7.0000000000000007E-2</v>
      </c>
    </row>
    <row r="53" spans="2:8" ht="13">
      <c r="B53" s="2" t="s">
        <v>3467</v>
      </c>
      <c r="C53" s="9" t="s">
        <v>1732</v>
      </c>
      <c r="D53" s="1" t="s">
        <v>2009</v>
      </c>
      <c r="E53" s="1" t="s">
        <v>2027</v>
      </c>
      <c r="F53" s="4">
        <v>-28800</v>
      </c>
      <c r="G53" s="4">
        <v>-426.21</v>
      </c>
      <c r="H53" s="4">
        <v>-1.57</v>
      </c>
    </row>
    <row r="54" spans="2:8">
      <c r="B54" s="1" t="s">
        <v>3537</v>
      </c>
      <c r="C54" s="9" t="s">
        <v>1732</v>
      </c>
      <c r="D54" s="1" t="s">
        <v>2206</v>
      </c>
      <c r="E54" s="1" t="s">
        <v>1269</v>
      </c>
      <c r="F54" s="4">
        <v>-31125</v>
      </c>
      <c r="G54" s="4">
        <v>-609.86</v>
      </c>
      <c r="H54" s="4">
        <v>-2.2400000000000002</v>
      </c>
    </row>
    <row r="55" spans="2:8">
      <c r="B55" s="1" t="s">
        <v>3461</v>
      </c>
      <c r="C55" s="9" t="s">
        <v>1732</v>
      </c>
      <c r="D55" s="1" t="s">
        <v>1997</v>
      </c>
      <c r="E55" s="1" t="s">
        <v>2175</v>
      </c>
      <c r="F55" s="4">
        <v>-52000</v>
      </c>
      <c r="G55" s="4">
        <v>-777.92</v>
      </c>
      <c r="H55" s="4">
        <v>-2.86</v>
      </c>
    </row>
    <row r="56" spans="2:8">
      <c r="B56" s="1" t="s">
        <v>3538</v>
      </c>
      <c r="C56" s="9" t="s">
        <v>1732</v>
      </c>
      <c r="D56" s="1" t="s">
        <v>2032</v>
      </c>
      <c r="E56" s="1" t="s">
        <v>951</v>
      </c>
      <c r="F56" s="4">
        <v>-78650</v>
      </c>
      <c r="G56" s="4">
        <v>-902.59</v>
      </c>
      <c r="H56" s="4">
        <v>-3.32</v>
      </c>
    </row>
    <row r="57" spans="2:8">
      <c r="B57" s="1" t="s">
        <v>3539</v>
      </c>
      <c r="C57" s="9" t="s">
        <v>1732</v>
      </c>
      <c r="D57" s="1" t="s">
        <v>2040</v>
      </c>
      <c r="E57" s="1" t="s">
        <v>2249</v>
      </c>
      <c r="F57" s="4">
        <v>-172200</v>
      </c>
      <c r="G57" s="4">
        <v>-979.39</v>
      </c>
      <c r="H57" s="4">
        <v>-3.6</v>
      </c>
    </row>
    <row r="58" spans="2:8">
      <c r="B58" s="1" t="s">
        <v>3540</v>
      </c>
      <c r="C58" s="9" t="s">
        <v>1732</v>
      </c>
      <c r="D58" s="1" t="s">
        <v>2017</v>
      </c>
      <c r="E58" s="1" t="s">
        <v>2018</v>
      </c>
      <c r="F58" s="4">
        <v>-294000</v>
      </c>
      <c r="G58" s="4">
        <v>-986.22</v>
      </c>
      <c r="H58" s="4">
        <v>-3.62</v>
      </c>
    </row>
    <row r="59" spans="2:8">
      <c r="B59" s="1" t="s">
        <v>3541</v>
      </c>
      <c r="C59" s="9" t="s">
        <v>1732</v>
      </c>
      <c r="D59" s="1" t="s">
        <v>1994</v>
      </c>
      <c r="E59" s="1" t="s">
        <v>1313</v>
      </c>
      <c r="F59" s="4">
        <v>-44100</v>
      </c>
      <c r="G59" s="4">
        <v>-1085.92</v>
      </c>
      <c r="H59" s="4">
        <v>-3.99</v>
      </c>
    </row>
    <row r="60" spans="2:8">
      <c r="B60" s="1" t="s">
        <v>3542</v>
      </c>
      <c r="C60" s="9" t="s">
        <v>1732</v>
      </c>
      <c r="D60" s="1" t="s">
        <v>2048</v>
      </c>
      <c r="E60" s="1" t="s">
        <v>2193</v>
      </c>
      <c r="F60" s="4">
        <v>-27125</v>
      </c>
      <c r="G60" s="4">
        <v>-1099.67</v>
      </c>
      <c r="H60" s="4">
        <v>-4.04</v>
      </c>
    </row>
    <row r="61" spans="2:8">
      <c r="B61" s="1" t="s">
        <v>3543</v>
      </c>
      <c r="C61" s="9" t="s">
        <v>1732</v>
      </c>
      <c r="D61" s="1" t="s">
        <v>2111</v>
      </c>
      <c r="E61" s="1" t="s">
        <v>2196</v>
      </c>
      <c r="F61" s="4">
        <v>-76000</v>
      </c>
      <c r="G61" s="4">
        <v>-1109.5999999999999</v>
      </c>
      <c r="H61" s="4">
        <v>-4.08</v>
      </c>
    </row>
    <row r="62" spans="2:8">
      <c r="B62" s="1" t="s">
        <v>3469</v>
      </c>
      <c r="C62" s="9" t="s">
        <v>1732</v>
      </c>
      <c r="D62" s="1" t="s">
        <v>1992</v>
      </c>
      <c r="E62" s="1" t="s">
        <v>1993</v>
      </c>
      <c r="F62" s="4">
        <v>-121000</v>
      </c>
      <c r="G62" s="4">
        <v>-1202.6199999999999</v>
      </c>
      <c r="H62" s="4">
        <v>-4.42</v>
      </c>
    </row>
    <row r="63" spans="2:8">
      <c r="B63" s="1" t="s">
        <v>3465</v>
      </c>
      <c r="C63" s="9" t="s">
        <v>1732</v>
      </c>
      <c r="D63" s="1" t="s">
        <v>1992</v>
      </c>
      <c r="E63" s="1" t="s">
        <v>1035</v>
      </c>
      <c r="F63" s="4">
        <v>-103125</v>
      </c>
      <c r="G63" s="4">
        <v>-1279.3699999999999</v>
      </c>
      <c r="H63" s="4">
        <v>-4.7</v>
      </c>
    </row>
    <row r="64" spans="2:8">
      <c r="B64" s="1" t="s">
        <v>1381</v>
      </c>
      <c r="C64" s="9" t="s">
        <v>1732</v>
      </c>
      <c r="D64" s="1" t="s">
        <v>1992</v>
      </c>
      <c r="E64" s="1" t="s">
        <v>2030</v>
      </c>
      <c r="F64" s="4">
        <v>-143250</v>
      </c>
      <c r="G64" s="4">
        <v>-1350.63</v>
      </c>
      <c r="H64" s="4">
        <v>-4.96</v>
      </c>
    </row>
    <row r="65" spans="2:8">
      <c r="B65" s="1" t="s">
        <v>3462</v>
      </c>
      <c r="C65" s="9" t="s">
        <v>1732</v>
      </c>
      <c r="D65" s="1" t="s">
        <v>2020</v>
      </c>
      <c r="E65" s="1" t="s">
        <v>2307</v>
      </c>
      <c r="F65" s="4">
        <v>-69825</v>
      </c>
      <c r="G65" s="4">
        <v>-1443.7</v>
      </c>
      <c r="H65" s="4">
        <v>-5.31</v>
      </c>
    </row>
    <row r="66" spans="2:8" ht="13">
      <c r="B66" s="2" t="s">
        <v>1744</v>
      </c>
      <c r="G66" s="14">
        <f>SUM(G15:G52)</f>
        <v>18637.55</v>
      </c>
      <c r="H66" s="14">
        <f>SUM(H15:H52)</f>
        <v>68.5</v>
      </c>
    </row>
    <row r="67" spans="2:8" ht="13">
      <c r="B67" s="10" t="s">
        <v>1726</v>
      </c>
      <c r="C67" s="11" t="s">
        <v>1727</v>
      </c>
      <c r="D67" s="10" t="s">
        <v>1846</v>
      </c>
      <c r="E67" s="10" t="s">
        <v>1729</v>
      </c>
      <c r="F67" s="13" t="s">
        <v>1739</v>
      </c>
      <c r="G67" s="13" t="s">
        <v>1740</v>
      </c>
      <c r="H67" s="13" t="s">
        <v>1741</v>
      </c>
    </row>
    <row r="68" spans="2:8" ht="13">
      <c r="B68" s="2" t="s">
        <v>1847</v>
      </c>
    </row>
    <row r="69" spans="2:8" ht="13">
      <c r="B69" s="2" t="s">
        <v>1731</v>
      </c>
    </row>
    <row r="70" spans="2:8" ht="13">
      <c r="B70" s="2" t="s">
        <v>1848</v>
      </c>
    </row>
    <row r="71" spans="2:8">
      <c r="B71" s="1" t="s">
        <v>3056</v>
      </c>
      <c r="C71" s="9">
        <v>6.6</v>
      </c>
      <c r="D71" s="1" t="s">
        <v>1850</v>
      </c>
      <c r="E71" s="1" t="s">
        <v>1386</v>
      </c>
      <c r="F71" s="4">
        <v>3000000</v>
      </c>
      <c r="G71" s="4">
        <v>3096.62</v>
      </c>
      <c r="H71" s="4">
        <v>11.38</v>
      </c>
    </row>
    <row r="72" spans="2:8">
      <c r="B72" s="1" t="s">
        <v>3060</v>
      </c>
      <c r="C72" s="9">
        <v>5.71</v>
      </c>
      <c r="D72" s="1" t="s">
        <v>1850</v>
      </c>
      <c r="E72" s="1" t="s">
        <v>2222</v>
      </c>
      <c r="F72" s="4">
        <v>500000</v>
      </c>
      <c r="G72" s="4">
        <v>512.79</v>
      </c>
      <c r="H72" s="4">
        <v>1.88</v>
      </c>
    </row>
    <row r="73" spans="2:8">
      <c r="B73" s="1" t="s">
        <v>3053</v>
      </c>
      <c r="C73" s="9">
        <v>5.67</v>
      </c>
      <c r="D73" s="1" t="s">
        <v>1850</v>
      </c>
      <c r="E73" s="1" t="s">
        <v>629</v>
      </c>
      <c r="F73" s="4">
        <v>500000</v>
      </c>
      <c r="G73" s="4">
        <v>500.35</v>
      </c>
      <c r="H73" s="4">
        <v>1.84</v>
      </c>
    </row>
    <row r="74" spans="2:8" ht="13">
      <c r="B74" s="2" t="s">
        <v>1852</v>
      </c>
      <c r="C74" s="12"/>
      <c r="D74" s="2"/>
      <c r="E74" s="2"/>
      <c r="F74" s="14"/>
      <c r="G74" s="14">
        <f>SUM(G67:G73)</f>
        <v>4109.76</v>
      </c>
      <c r="H74" s="14">
        <f>SUM(H67:H73)</f>
        <v>15.100000000000001</v>
      </c>
    </row>
    <row r="75" spans="2:8" ht="13">
      <c r="B75" s="2" t="s">
        <v>2162</v>
      </c>
      <c r="C75" s="12"/>
      <c r="D75" s="2"/>
      <c r="E75" s="2"/>
      <c r="F75" s="14"/>
      <c r="G75" s="14">
        <v>2728.29</v>
      </c>
      <c r="H75" s="14">
        <v>10.029999999999999</v>
      </c>
    </row>
    <row r="76" spans="2:8" ht="13">
      <c r="B76" s="2" t="s">
        <v>3063</v>
      </c>
    </row>
    <row r="77" spans="2:8">
      <c r="B77" s="1" t="s">
        <v>3437</v>
      </c>
      <c r="C77" s="9" t="s">
        <v>1732</v>
      </c>
      <c r="D77" s="1" t="s">
        <v>2006</v>
      </c>
      <c r="F77" s="4">
        <v>22480</v>
      </c>
      <c r="G77" s="4">
        <v>2.27</v>
      </c>
      <c r="H77" s="4">
        <v>0.01</v>
      </c>
    </row>
    <row r="78" spans="2:8" ht="13">
      <c r="B78" s="2" t="s">
        <v>3064</v>
      </c>
      <c r="C78" s="12"/>
      <c r="D78" s="2"/>
      <c r="E78" s="2"/>
      <c r="F78" s="14"/>
      <c r="G78" s="14">
        <f>G77</f>
        <v>2.27</v>
      </c>
      <c r="H78" s="14">
        <f>H77</f>
        <v>0.01</v>
      </c>
    </row>
    <row r="79" spans="2:8" ht="13">
      <c r="B79" s="2" t="s">
        <v>1730</v>
      </c>
    </row>
    <row r="80" spans="2:8">
      <c r="B80" s="1" t="s">
        <v>1592</v>
      </c>
      <c r="C80" s="9" t="s">
        <v>1732</v>
      </c>
      <c r="D80" s="1" t="s">
        <v>1733</v>
      </c>
      <c r="E80" s="1" t="s">
        <v>626</v>
      </c>
      <c r="F80" s="4">
        <v>16590.731</v>
      </c>
      <c r="G80" s="4">
        <v>816.87</v>
      </c>
      <c r="H80" s="4">
        <v>3</v>
      </c>
    </row>
    <row r="81" spans="2:8">
      <c r="B81" s="1" t="s">
        <v>1604</v>
      </c>
      <c r="C81" s="9" t="s">
        <v>1732</v>
      </c>
      <c r="D81" s="1" t="s">
        <v>1733</v>
      </c>
      <c r="E81" s="1" t="s">
        <v>627</v>
      </c>
      <c r="F81" s="4">
        <v>1055117.8970000001</v>
      </c>
      <c r="G81" s="4">
        <v>570.89</v>
      </c>
      <c r="H81" s="4">
        <v>2.1</v>
      </c>
    </row>
    <row r="82" spans="2:8" ht="13">
      <c r="B82" s="2" t="s">
        <v>1735</v>
      </c>
      <c r="C82" s="12"/>
      <c r="D82" s="2"/>
      <c r="E82" s="2"/>
      <c r="F82" s="14"/>
      <c r="G82" s="14">
        <f>SUM(G79:G81)</f>
        <v>1387.76</v>
      </c>
      <c r="H82" s="14">
        <f>SUM(H79:H81)</f>
        <v>5.0999999999999996</v>
      </c>
    </row>
    <row r="83" spans="2:8" ht="13">
      <c r="B83" s="2" t="s">
        <v>1737</v>
      </c>
      <c r="C83" s="12"/>
      <c r="D83" s="2"/>
      <c r="E83" s="2"/>
      <c r="F83" s="14"/>
      <c r="G83" s="14">
        <f>G82+G78+G75+G74+G66</f>
        <v>26865.629999999997</v>
      </c>
      <c r="H83" s="14">
        <f>H82+H78+H75+H74+H66</f>
        <v>98.740000000000009</v>
      </c>
    </row>
    <row r="84" spans="2:8" ht="13">
      <c r="B84" s="2" t="s">
        <v>1971</v>
      </c>
      <c r="C84" s="12"/>
      <c r="D84" s="2"/>
      <c r="E84" s="2"/>
      <c r="F84" s="14"/>
      <c r="G84" s="14">
        <f>G85-G83</f>
        <v>344.20391318000111</v>
      </c>
      <c r="H84" s="14">
        <f>H85-H83</f>
        <v>1.2599999999999909</v>
      </c>
    </row>
    <row r="85" spans="2:8" ht="13">
      <c r="B85" s="2" t="s">
        <v>1746</v>
      </c>
      <c r="C85" s="12"/>
      <c r="D85" s="2"/>
      <c r="E85" s="2"/>
      <c r="F85" s="14"/>
      <c r="G85" s="14">
        <v>27209.833913179998</v>
      </c>
      <c r="H85" s="14">
        <v>100</v>
      </c>
    </row>
    <row r="86" spans="2:8">
      <c r="B86" s="1" t="s">
        <v>1747</v>
      </c>
    </row>
    <row r="87" spans="2:8" ht="13">
      <c r="B87" s="2" t="s">
        <v>1748</v>
      </c>
    </row>
    <row r="88" spans="2:8" ht="13">
      <c r="B88" s="2" t="s">
        <v>1749</v>
      </c>
      <c r="C88" s="9" t="s">
        <v>1750</v>
      </c>
    </row>
    <row r="89" spans="2:8" ht="13">
      <c r="B89" s="2" t="s">
        <v>1753</v>
      </c>
      <c r="C89" s="9" t="s">
        <v>1752</v>
      </c>
    </row>
    <row r="90" spans="2:8" ht="13">
      <c r="B90" s="2" t="s">
        <v>1754</v>
      </c>
      <c r="C90" s="9" t="s">
        <v>1752</v>
      </c>
    </row>
    <row r="91" spans="2:8" ht="13">
      <c r="B91" s="2" t="s">
        <v>1755</v>
      </c>
      <c r="C91" s="9" t="s">
        <v>1756</v>
      </c>
    </row>
    <row r="92" spans="2:8" ht="13">
      <c r="B92" s="2" t="s">
        <v>630</v>
      </c>
      <c r="C92" s="12"/>
    </row>
    <row r="93" spans="2:8" ht="13">
      <c r="B93" s="2" t="s">
        <v>631</v>
      </c>
      <c r="C93" s="12"/>
    </row>
    <row r="94" spans="2:8" ht="13">
      <c r="B94" s="2" t="s">
        <v>632</v>
      </c>
      <c r="C94" s="12"/>
    </row>
    <row r="95" spans="2:8" ht="13">
      <c r="B95" s="2" t="s">
        <v>633</v>
      </c>
      <c r="C95" s="12"/>
    </row>
    <row r="96" spans="2:8" ht="13">
      <c r="B96" s="2" t="s">
        <v>634</v>
      </c>
      <c r="C96" s="12"/>
    </row>
    <row r="97" spans="2:3" ht="13">
      <c r="B97" s="2" t="s">
        <v>635</v>
      </c>
      <c r="C97" s="12"/>
    </row>
    <row r="98" spans="2:3" ht="13">
      <c r="B98" s="2" t="s">
        <v>636</v>
      </c>
      <c r="C98" s="12"/>
    </row>
    <row r="99" spans="2:3" ht="13">
      <c r="B99" s="2" t="s">
        <v>637</v>
      </c>
      <c r="C99" s="12"/>
    </row>
    <row r="100" spans="2:3" ht="13">
      <c r="B100" s="2" t="s">
        <v>638</v>
      </c>
      <c r="C100" s="12"/>
    </row>
    <row r="101" spans="2:3" ht="13">
      <c r="B101" s="2" t="s">
        <v>639</v>
      </c>
      <c r="C101" s="12"/>
    </row>
    <row r="102" spans="2:3" ht="13">
      <c r="B102" s="2" t="s">
        <v>640</v>
      </c>
      <c r="C102" s="12"/>
    </row>
    <row r="103" spans="2:3" ht="13">
      <c r="B103" s="2" t="s">
        <v>641</v>
      </c>
      <c r="C103" s="12"/>
    </row>
    <row r="104" spans="2:3" ht="13">
      <c r="B104" s="2" t="s">
        <v>2737</v>
      </c>
      <c r="C104" s="12"/>
    </row>
    <row r="105" spans="2:3">
      <c r="B105" s="1" t="s">
        <v>2451</v>
      </c>
    </row>
    <row r="106" spans="2:3">
      <c r="B106" s="1" t="s">
        <v>1974</v>
      </c>
    </row>
    <row r="107" spans="2:3">
      <c r="B107" s="1" t="s">
        <v>3051</v>
      </c>
    </row>
    <row r="109" spans="2:3" ht="14.5">
      <c r="B109" s="43" t="s">
        <v>4109</v>
      </c>
      <c r="C109" s="45"/>
    </row>
    <row r="110" spans="2:3" ht="14.5">
      <c r="B110" s="43" t="s">
        <v>4108</v>
      </c>
      <c r="C110" s="46" t="s">
        <v>1975</v>
      </c>
    </row>
    <row r="111" spans="2:3" ht="14.5">
      <c r="B111" s="16" t="s">
        <v>1976</v>
      </c>
      <c r="C111" s="17">
        <v>8</v>
      </c>
    </row>
    <row r="112" spans="2:3" ht="14.5">
      <c r="B112" s="16" t="s">
        <v>1977</v>
      </c>
      <c r="C112" s="17">
        <v>0</v>
      </c>
    </row>
    <row r="113" spans="2:7" ht="14.5">
      <c r="B113" s="16" t="s">
        <v>1978</v>
      </c>
      <c r="C113" s="17">
        <v>3500</v>
      </c>
    </row>
    <row r="114" spans="2:7" ht="14.5">
      <c r="B114" s="16" t="s">
        <v>1979</v>
      </c>
      <c r="C114" s="17">
        <v>0</v>
      </c>
    </row>
    <row r="115" spans="2:7" ht="14.5">
      <c r="B115" s="16" t="s">
        <v>1980</v>
      </c>
      <c r="C115" s="17">
        <v>1387.1317826999998</v>
      </c>
    </row>
    <row r="116" spans="2:7" ht="14.5">
      <c r="B116" s="16" t="s">
        <v>1981</v>
      </c>
      <c r="C116" s="17">
        <v>0</v>
      </c>
    </row>
    <row r="117" spans="2:7" ht="14.5">
      <c r="B117" s="43" t="s">
        <v>1982</v>
      </c>
      <c r="C117" s="45">
        <v>4895.1317827000003</v>
      </c>
    </row>
    <row r="119" spans="2:7" ht="14.5">
      <c r="B119" s="16" t="s">
        <v>1775</v>
      </c>
      <c r="C119" s="17"/>
      <c r="D119" s="16"/>
    </row>
    <row r="120" spans="2:7" ht="29">
      <c r="B120" s="19" t="s">
        <v>1776</v>
      </c>
      <c r="C120" s="18" t="s">
        <v>1777</v>
      </c>
      <c r="D120" s="19" t="s">
        <v>1778</v>
      </c>
    </row>
    <row r="121" spans="2:7" ht="14.5">
      <c r="B121" s="16" t="s">
        <v>1752</v>
      </c>
      <c r="C121" s="17" t="s">
        <v>1752</v>
      </c>
      <c r="D121" s="16" t="s">
        <v>1752</v>
      </c>
    </row>
    <row r="123" spans="2:7" ht="13">
      <c r="B123" s="2" t="s">
        <v>1779</v>
      </c>
      <c r="C123" s="49">
        <v>45961</v>
      </c>
    </row>
    <row r="124" spans="2:7" ht="13">
      <c r="B124" s="20" t="s">
        <v>1780</v>
      </c>
      <c r="C124" s="25" t="s">
        <v>1781</v>
      </c>
      <c r="D124" s="20" t="s">
        <v>1782</v>
      </c>
      <c r="E124" s="26" t="s">
        <v>1783</v>
      </c>
      <c r="F124" s="50" t="s">
        <v>1784</v>
      </c>
      <c r="G124" s="14"/>
    </row>
    <row r="125" spans="2:7">
      <c r="B125" s="22" t="s">
        <v>3544</v>
      </c>
      <c r="C125" s="32">
        <v>-76000</v>
      </c>
      <c r="D125" s="22">
        <v>1481.91</v>
      </c>
      <c r="E125" s="23">
        <v>1460</v>
      </c>
      <c r="F125" s="24">
        <f>C117</f>
        <v>4895.1317827000003</v>
      </c>
    </row>
    <row r="126" spans="2:7">
      <c r="B126" s="22" t="s">
        <v>3545</v>
      </c>
      <c r="C126" s="32">
        <v>-172200</v>
      </c>
      <c r="D126" s="22">
        <v>570.77</v>
      </c>
      <c r="E126" s="23">
        <v>568.75</v>
      </c>
      <c r="F126" s="51"/>
    </row>
    <row r="127" spans="2:7">
      <c r="B127" s="22" t="s">
        <v>3546</v>
      </c>
      <c r="C127" s="32">
        <v>-78650</v>
      </c>
      <c r="D127" s="22">
        <v>1112.01</v>
      </c>
      <c r="E127" s="23">
        <v>1147.5999999999999</v>
      </c>
      <c r="F127" s="51"/>
    </row>
    <row r="128" spans="2:7">
      <c r="B128" s="22" t="s">
        <v>3471</v>
      </c>
      <c r="C128" s="32">
        <v>-103125</v>
      </c>
      <c r="D128" s="22">
        <v>1233.6300000000001</v>
      </c>
      <c r="E128" s="23">
        <v>1240.5999999999999</v>
      </c>
      <c r="F128" s="51"/>
    </row>
    <row r="129" spans="2:6">
      <c r="B129" s="22" t="s">
        <v>3472</v>
      </c>
      <c r="C129" s="32">
        <v>-69825</v>
      </c>
      <c r="D129" s="22">
        <v>2060.96</v>
      </c>
      <c r="E129" s="23">
        <v>2067.6</v>
      </c>
      <c r="F129" s="51"/>
    </row>
    <row r="130" spans="2:6">
      <c r="B130" s="22" t="s">
        <v>3474</v>
      </c>
      <c r="C130" s="32">
        <v>-121000</v>
      </c>
      <c r="D130" s="22">
        <v>1010.78</v>
      </c>
      <c r="E130" s="23">
        <v>993.9</v>
      </c>
      <c r="F130" s="51"/>
    </row>
    <row r="131" spans="2:6">
      <c r="B131" s="22" t="s">
        <v>3547</v>
      </c>
      <c r="C131" s="32">
        <v>-44100</v>
      </c>
      <c r="D131" s="22">
        <v>2595.52</v>
      </c>
      <c r="E131" s="23">
        <v>2462.4</v>
      </c>
      <c r="F131" s="51"/>
    </row>
    <row r="132" spans="2:6">
      <c r="B132" s="22" t="s">
        <v>3477</v>
      </c>
      <c r="C132" s="32">
        <v>-28800</v>
      </c>
      <c r="D132" s="22">
        <v>1504.89</v>
      </c>
      <c r="E132" s="23">
        <v>1479.9</v>
      </c>
      <c r="F132" s="51"/>
    </row>
    <row r="133" spans="2:6">
      <c r="B133" s="22" t="s">
        <v>3548</v>
      </c>
      <c r="C133" s="32">
        <v>-27125</v>
      </c>
      <c r="D133" s="22">
        <v>3903.41</v>
      </c>
      <c r="E133" s="23">
        <v>4054.1</v>
      </c>
      <c r="F133" s="51"/>
    </row>
    <row r="134" spans="2:6">
      <c r="B134" s="22" t="s">
        <v>3549</v>
      </c>
      <c r="C134" s="32">
        <v>-294000</v>
      </c>
      <c r="D134" s="22">
        <v>341.84</v>
      </c>
      <c r="E134" s="23">
        <v>335.45</v>
      </c>
      <c r="F134" s="51"/>
    </row>
    <row r="135" spans="2:6">
      <c r="B135" s="22" t="s">
        <v>3479</v>
      </c>
      <c r="C135" s="32">
        <v>-52000</v>
      </c>
      <c r="D135" s="22">
        <v>1476.31</v>
      </c>
      <c r="E135" s="23">
        <v>1496</v>
      </c>
      <c r="F135" s="51"/>
    </row>
    <row r="136" spans="2:6">
      <c r="B136" s="22" t="s">
        <v>3550</v>
      </c>
      <c r="C136" s="32">
        <v>-31125</v>
      </c>
      <c r="D136" s="22">
        <v>1852.84</v>
      </c>
      <c r="E136" s="23">
        <v>1959.4</v>
      </c>
      <c r="F136" s="51"/>
    </row>
    <row r="137" spans="2:6">
      <c r="B137" s="22" t="s">
        <v>1432</v>
      </c>
      <c r="C137" s="32">
        <v>-143250</v>
      </c>
      <c r="D137" s="22">
        <v>912.07</v>
      </c>
      <c r="E137" s="23">
        <v>942.85</v>
      </c>
      <c r="F137" s="31"/>
    </row>
    <row r="140" spans="2:6" ht="13">
      <c r="B140" s="2" t="s">
        <v>1785</v>
      </c>
      <c r="C140" s="165">
        <v>0.48709999999999998</v>
      </c>
    </row>
    <row r="141" spans="2:6" ht="13">
      <c r="B141" s="2"/>
    </row>
    <row r="142" spans="2:6" ht="13">
      <c r="B142" s="2" t="s">
        <v>1786</v>
      </c>
    </row>
    <row r="143" spans="2:6" ht="13">
      <c r="B143" s="26" t="s">
        <v>1787</v>
      </c>
      <c r="C143" s="25" t="s">
        <v>1788</v>
      </c>
      <c r="D143" s="2"/>
    </row>
    <row r="144" spans="2:6">
      <c r="B144" s="23" t="s">
        <v>3551</v>
      </c>
      <c r="C144" s="32">
        <v>160</v>
      </c>
    </row>
    <row r="145" spans="2:3">
      <c r="B145" s="23" t="s">
        <v>3552</v>
      </c>
      <c r="C145" s="32">
        <v>164</v>
      </c>
    </row>
    <row r="146" spans="2:3">
      <c r="B146" s="23" t="s">
        <v>3553</v>
      </c>
      <c r="C146" s="32">
        <v>143</v>
      </c>
    </row>
    <row r="147" spans="2:3">
      <c r="B147" s="23" t="s">
        <v>3482</v>
      </c>
      <c r="C147" s="32">
        <v>165</v>
      </c>
    </row>
    <row r="148" spans="2:3">
      <c r="B148" s="23" t="s">
        <v>3483</v>
      </c>
      <c r="C148" s="32">
        <v>147</v>
      </c>
    </row>
    <row r="149" spans="2:3">
      <c r="B149" s="23" t="s">
        <v>3485</v>
      </c>
      <c r="C149" s="32">
        <v>110</v>
      </c>
    </row>
    <row r="150" spans="2:3">
      <c r="B150" s="23" t="s">
        <v>3554</v>
      </c>
      <c r="C150" s="32">
        <v>147</v>
      </c>
    </row>
    <row r="151" spans="2:3">
      <c r="B151" s="23" t="s">
        <v>3488</v>
      </c>
      <c r="C151" s="32">
        <v>72</v>
      </c>
    </row>
    <row r="152" spans="2:3">
      <c r="B152" s="23" t="s">
        <v>3555</v>
      </c>
      <c r="C152" s="32">
        <v>155</v>
      </c>
    </row>
    <row r="153" spans="2:3">
      <c r="B153" s="23" t="s">
        <v>3556</v>
      </c>
      <c r="C153" s="32">
        <v>196</v>
      </c>
    </row>
    <row r="154" spans="2:3">
      <c r="B154" s="23" t="s">
        <v>3490</v>
      </c>
      <c r="C154" s="32">
        <v>104</v>
      </c>
    </row>
    <row r="155" spans="2:3">
      <c r="B155" s="23" t="s">
        <v>3557</v>
      </c>
      <c r="C155" s="32">
        <v>83</v>
      </c>
    </row>
    <row r="156" spans="2:3">
      <c r="B156" s="23" t="s">
        <v>1433</v>
      </c>
      <c r="C156" s="32">
        <v>191</v>
      </c>
    </row>
    <row r="158" spans="2:3" ht="13">
      <c r="B158" s="26" t="s">
        <v>1789</v>
      </c>
      <c r="C158" s="25" t="s">
        <v>1788</v>
      </c>
    </row>
    <row r="159" spans="2:3">
      <c r="B159" s="23" t="s">
        <v>3551</v>
      </c>
      <c r="C159" s="32">
        <v>160</v>
      </c>
    </row>
    <row r="160" spans="2:3">
      <c r="B160" s="23" t="s">
        <v>3552</v>
      </c>
      <c r="C160" s="32">
        <v>164</v>
      </c>
    </row>
    <row r="161" spans="2:3">
      <c r="B161" s="23" t="s">
        <v>3553</v>
      </c>
      <c r="C161" s="32">
        <v>143</v>
      </c>
    </row>
    <row r="162" spans="2:3">
      <c r="B162" s="23" t="s">
        <v>3482</v>
      </c>
      <c r="C162" s="32">
        <v>165</v>
      </c>
    </row>
    <row r="163" spans="2:3">
      <c r="B163" s="23" t="s">
        <v>3483</v>
      </c>
      <c r="C163" s="32">
        <v>147</v>
      </c>
    </row>
    <row r="164" spans="2:3">
      <c r="B164" s="23" t="s">
        <v>3485</v>
      </c>
      <c r="C164" s="32">
        <v>110</v>
      </c>
    </row>
    <row r="165" spans="2:3">
      <c r="B165" s="23" t="s">
        <v>3554</v>
      </c>
      <c r="C165" s="32">
        <v>147</v>
      </c>
    </row>
    <row r="166" spans="2:3">
      <c r="B166" s="23" t="s">
        <v>3488</v>
      </c>
      <c r="C166" s="32">
        <v>72</v>
      </c>
    </row>
    <row r="167" spans="2:3">
      <c r="B167" s="23" t="s">
        <v>3555</v>
      </c>
      <c r="C167" s="32">
        <v>155</v>
      </c>
    </row>
    <row r="168" spans="2:3">
      <c r="B168" s="23" t="s">
        <v>3556</v>
      </c>
      <c r="C168" s="32">
        <v>196</v>
      </c>
    </row>
    <row r="169" spans="2:3">
      <c r="B169" s="23" t="s">
        <v>3490</v>
      </c>
      <c r="C169" s="32">
        <v>104</v>
      </c>
    </row>
    <row r="170" spans="2:3">
      <c r="B170" s="23" t="s">
        <v>3557</v>
      </c>
      <c r="C170" s="32">
        <v>83</v>
      </c>
    </row>
    <row r="171" spans="2:3">
      <c r="B171" s="23" t="s">
        <v>1433</v>
      </c>
      <c r="C171" s="32">
        <v>191</v>
      </c>
    </row>
    <row r="174" spans="2:3" ht="13">
      <c r="B174" s="26" t="s">
        <v>1434</v>
      </c>
      <c r="C174" s="25" t="s">
        <v>1791</v>
      </c>
    </row>
    <row r="175" spans="2:3">
      <c r="B175" s="23" t="s">
        <v>3551</v>
      </c>
      <c r="C175" s="32">
        <v>112010274.40000001</v>
      </c>
    </row>
    <row r="176" spans="2:3">
      <c r="B176" s="23" t="s">
        <v>3552</v>
      </c>
      <c r="C176" s="32">
        <v>97739824.560000002</v>
      </c>
    </row>
    <row r="177" spans="2:3">
      <c r="B177" s="23" t="s">
        <v>3553</v>
      </c>
      <c r="C177" s="32">
        <v>87057574.890000001</v>
      </c>
    </row>
    <row r="178" spans="2:3">
      <c r="B178" s="23" t="s">
        <v>3482</v>
      </c>
      <c r="C178" s="32">
        <v>126547317.19</v>
      </c>
    </row>
    <row r="179" spans="2:3">
      <c r="B179" s="23" t="s">
        <v>3483</v>
      </c>
      <c r="C179" s="32">
        <v>143137828.58000001</v>
      </c>
    </row>
    <row r="180" spans="2:3">
      <c r="B180" s="23" t="s">
        <v>3485</v>
      </c>
      <c r="C180" s="32">
        <v>121669408.3</v>
      </c>
    </row>
    <row r="181" spans="2:3">
      <c r="B181" s="23" t="s">
        <v>3554</v>
      </c>
      <c r="C181" s="32">
        <v>114691499.94</v>
      </c>
    </row>
    <row r="182" spans="2:3">
      <c r="B182" s="23" t="s">
        <v>3488</v>
      </c>
      <c r="C182" s="32">
        <v>43296200.880000003</v>
      </c>
    </row>
    <row r="183" spans="2:3">
      <c r="B183" s="23" t="s">
        <v>3555</v>
      </c>
      <c r="C183" s="32">
        <v>105331905.79000001</v>
      </c>
    </row>
    <row r="184" spans="2:3">
      <c r="B184" s="23" t="s">
        <v>3556</v>
      </c>
      <c r="C184" s="32">
        <v>100700615.40000001</v>
      </c>
    </row>
    <row r="185" spans="2:3">
      <c r="B185" s="23" t="s">
        <v>3490</v>
      </c>
      <c r="C185" s="32">
        <v>76352000.400000006</v>
      </c>
    </row>
    <row r="186" spans="2:3">
      <c r="B186" s="23" t="s">
        <v>3557</v>
      </c>
      <c r="C186" s="32">
        <v>57362961.039999999</v>
      </c>
    </row>
    <row r="187" spans="2:3">
      <c r="B187" s="23" t="s">
        <v>1433</v>
      </c>
      <c r="C187" s="32">
        <v>129944997.3</v>
      </c>
    </row>
    <row r="188" spans="2:3" ht="13">
      <c r="C188" s="25">
        <f>SUM(C174:C187)</f>
        <v>1315842408.6699998</v>
      </c>
    </row>
    <row r="190" spans="2:3" ht="13">
      <c r="B190" s="26" t="s">
        <v>1790</v>
      </c>
      <c r="C190" s="25" t="s">
        <v>1791</v>
      </c>
    </row>
    <row r="191" spans="2:3">
      <c r="B191" s="23" t="s">
        <v>3551</v>
      </c>
      <c r="C191" s="32">
        <v>110544659.53</v>
      </c>
    </row>
    <row r="192" spans="2:3">
      <c r="B192" s="23" t="s">
        <v>3552</v>
      </c>
      <c r="C192" s="32">
        <v>101691969.54000001</v>
      </c>
    </row>
    <row r="193" spans="2:3">
      <c r="B193" s="23" t="s">
        <v>3553</v>
      </c>
      <c r="C193" s="32">
        <v>87217407.200000003</v>
      </c>
    </row>
    <row r="194" spans="2:3">
      <c r="B194" s="23" t="s">
        <v>3482</v>
      </c>
      <c r="C194" s="32">
        <v>120369191.25</v>
      </c>
    </row>
    <row r="195" spans="2:3">
      <c r="B195" s="23" t="s">
        <v>3483</v>
      </c>
      <c r="C195" s="32">
        <v>135703037.13999999</v>
      </c>
    </row>
    <row r="196" spans="2:3">
      <c r="B196" s="23" t="s">
        <v>3485</v>
      </c>
      <c r="C196" s="32">
        <v>115759430.59999999</v>
      </c>
    </row>
    <row r="197" spans="2:3">
      <c r="B197" s="23" t="s">
        <v>3554</v>
      </c>
      <c r="C197" s="32">
        <v>113610750.75</v>
      </c>
    </row>
    <row r="198" spans="2:3">
      <c r="B198" s="23" t="s">
        <v>3488</v>
      </c>
      <c r="C198" s="32">
        <v>43091680.799999997</v>
      </c>
    </row>
    <row r="199" spans="2:3">
      <c r="B199" s="23" t="s">
        <v>3555</v>
      </c>
      <c r="C199" s="32">
        <v>99935867.189999998</v>
      </c>
    </row>
    <row r="200" spans="2:3">
      <c r="B200" s="23" t="s">
        <v>3556</v>
      </c>
      <c r="C200" s="32">
        <v>101986647.3</v>
      </c>
    </row>
    <row r="201" spans="2:3">
      <c r="B201" s="23" t="s">
        <v>3490</v>
      </c>
      <c r="C201" s="32">
        <v>72508649.200000003</v>
      </c>
    </row>
    <row r="202" spans="2:3">
      <c r="B202" s="23" t="s">
        <v>3557</v>
      </c>
      <c r="C202" s="32">
        <v>57128250.530000001</v>
      </c>
    </row>
    <row r="203" spans="2:3">
      <c r="B203" s="23" t="s">
        <v>1433</v>
      </c>
      <c r="C203" s="32">
        <v>123347131.5</v>
      </c>
    </row>
    <row r="204" spans="2:3" ht="13">
      <c r="C204" s="25">
        <f>SUM(C190:C203)</f>
        <v>1282894672.53</v>
      </c>
    </row>
    <row r="207" spans="2:3" ht="13">
      <c r="B207" s="20" t="s">
        <v>1792</v>
      </c>
      <c r="C207" s="25">
        <f xml:space="preserve"> C204-C188</f>
        <v>-32947736.139999866</v>
      </c>
    </row>
    <row r="209" spans="2:7" ht="13">
      <c r="B209" s="20" t="s">
        <v>1793</v>
      </c>
      <c r="C209" s="21">
        <v>45961</v>
      </c>
      <c r="D209" s="22"/>
      <c r="E209" s="23"/>
      <c r="F209" s="24"/>
    </row>
    <row r="210" spans="2:7" ht="13">
      <c r="B210" s="20" t="s">
        <v>1780</v>
      </c>
      <c r="C210" s="25" t="s">
        <v>1781</v>
      </c>
      <c r="D210" s="20" t="s">
        <v>1782</v>
      </c>
      <c r="E210" s="26" t="s">
        <v>1783</v>
      </c>
      <c r="F210" s="27" t="s">
        <v>1784</v>
      </c>
      <c r="G210" s="14"/>
    </row>
    <row r="211" spans="2:7">
      <c r="B211" s="28" t="s">
        <v>1752</v>
      </c>
      <c r="C211" s="29" t="s">
        <v>1752</v>
      </c>
      <c r="D211" s="28" t="s">
        <v>1752</v>
      </c>
      <c r="E211" s="30" t="s">
        <v>1752</v>
      </c>
      <c r="F211" s="31" t="s">
        <v>1752</v>
      </c>
    </row>
    <row r="212" spans="2:7" ht="13">
      <c r="B212" s="2" t="s">
        <v>1785</v>
      </c>
    </row>
    <row r="213" spans="2:7" ht="13">
      <c r="B213" s="2"/>
    </row>
    <row r="214" spans="2:7" ht="13">
      <c r="B214" s="2" t="s">
        <v>1786</v>
      </c>
    </row>
    <row r="215" spans="2:7" ht="13">
      <c r="B215" s="20" t="s">
        <v>1787</v>
      </c>
      <c r="C215" s="25" t="s">
        <v>1788</v>
      </c>
      <c r="D215" s="2"/>
    </row>
    <row r="216" spans="2:7">
      <c r="B216" s="22" t="s">
        <v>1752</v>
      </c>
      <c r="C216" s="32" t="s">
        <v>1752</v>
      </c>
    </row>
    <row r="218" spans="2:7" ht="13">
      <c r="B218" s="20" t="s">
        <v>1789</v>
      </c>
      <c r="C218" s="25" t="s">
        <v>1788</v>
      </c>
    </row>
    <row r="219" spans="2:7">
      <c r="B219" s="22" t="s">
        <v>1752</v>
      </c>
      <c r="C219" s="32" t="s">
        <v>1752</v>
      </c>
    </row>
    <row r="221" spans="2:7" ht="13">
      <c r="B221" s="20" t="s">
        <v>1434</v>
      </c>
      <c r="C221" s="25" t="s">
        <v>1791</v>
      </c>
    </row>
    <row r="222" spans="2:7">
      <c r="B222" s="22" t="s">
        <v>1752</v>
      </c>
      <c r="C222" s="32" t="s">
        <v>1752</v>
      </c>
    </row>
    <row r="224" spans="2:7" ht="13">
      <c r="B224" s="26" t="s">
        <v>1790</v>
      </c>
      <c r="C224" s="25" t="s">
        <v>1791</v>
      </c>
    </row>
    <row r="225" spans="2:80">
      <c r="B225" s="23" t="s">
        <v>1752</v>
      </c>
      <c r="C225" s="32" t="s">
        <v>1752</v>
      </c>
    </row>
    <row r="227" spans="2:80" ht="13">
      <c r="B227" s="20" t="s">
        <v>1792</v>
      </c>
      <c r="C227" s="25" t="s">
        <v>1752</v>
      </c>
    </row>
    <row r="230" spans="2:80" ht="13">
      <c r="B230" s="2" t="s">
        <v>1794</v>
      </c>
    </row>
    <row r="232" spans="2:80" ht="13">
      <c r="B232" s="20" t="s">
        <v>1780</v>
      </c>
      <c r="C232" s="25" t="s">
        <v>1795</v>
      </c>
      <c r="D232" s="20" t="s">
        <v>1796</v>
      </c>
      <c r="E232" s="20" t="s">
        <v>1797</v>
      </c>
      <c r="F232" s="14"/>
    </row>
    <row r="233" spans="2:80">
      <c r="B233" s="22" t="s">
        <v>1752</v>
      </c>
      <c r="C233" s="32" t="s">
        <v>1752</v>
      </c>
      <c r="D233" s="22" t="s">
        <v>1752</v>
      </c>
      <c r="E233" s="22" t="s">
        <v>1752</v>
      </c>
    </row>
    <row r="236" spans="2:80" ht="13">
      <c r="B236" s="2" t="s">
        <v>1798</v>
      </c>
      <c r="C236" s="12" t="s">
        <v>1752</v>
      </c>
      <c r="D236" s="2"/>
      <c r="E236" s="2"/>
      <c r="F236" s="14"/>
      <c r="G236" s="14"/>
      <c r="H236" s="14"/>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row>
    <row r="238" spans="2:80" ht="13">
      <c r="B238" s="2" t="s">
        <v>1799</v>
      </c>
    </row>
    <row r="240" spans="2:80" ht="13">
      <c r="B240" s="20" t="s">
        <v>1800</v>
      </c>
      <c r="C240" s="25" t="s">
        <v>1788</v>
      </c>
      <c r="D240" s="2"/>
    </row>
    <row r="241" spans="2:7">
      <c r="B241" s="22" t="s">
        <v>1752</v>
      </c>
      <c r="C241" s="32" t="s">
        <v>1752</v>
      </c>
    </row>
    <row r="244" spans="2:7" ht="13">
      <c r="B244" s="20" t="s">
        <v>1801</v>
      </c>
      <c r="C244" s="25" t="s">
        <v>1802</v>
      </c>
      <c r="D244" s="2"/>
    </row>
    <row r="245" spans="2:7">
      <c r="B245" s="22" t="s">
        <v>1752</v>
      </c>
      <c r="C245" s="32" t="s">
        <v>1752</v>
      </c>
    </row>
    <row r="248" spans="2:7" ht="13">
      <c r="B248" s="2" t="s">
        <v>1803</v>
      </c>
    </row>
    <row r="251" spans="2:7" ht="13">
      <c r="B251" s="2" t="s">
        <v>1804</v>
      </c>
    </row>
    <row r="253" spans="2:7" ht="13">
      <c r="B253" s="20" t="s">
        <v>1780</v>
      </c>
      <c r="C253" s="25" t="s">
        <v>1805</v>
      </c>
      <c r="D253" s="20" t="s">
        <v>1795</v>
      </c>
      <c r="E253" s="20" t="s">
        <v>1796</v>
      </c>
      <c r="F253" s="27" t="s">
        <v>1797</v>
      </c>
      <c r="G253" s="14"/>
    </row>
    <row r="254" spans="2:7">
      <c r="B254" s="22" t="s">
        <v>1752</v>
      </c>
      <c r="C254" s="32" t="s">
        <v>1752</v>
      </c>
      <c r="D254" s="22" t="s">
        <v>1752</v>
      </c>
      <c r="E254" s="22" t="s">
        <v>1752</v>
      </c>
      <c r="F254" s="33" t="s">
        <v>1752</v>
      </c>
    </row>
    <row r="257" spans="2:80" ht="13">
      <c r="B257" s="2" t="s">
        <v>1798</v>
      </c>
      <c r="C257" s="12" t="s">
        <v>1752</v>
      </c>
      <c r="D257" s="2"/>
      <c r="E257" s="2"/>
      <c r="F257" s="14"/>
      <c r="G257" s="14"/>
      <c r="H257" s="14"/>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row>
    <row r="259" spans="2:80" ht="13">
      <c r="B259" s="2" t="s">
        <v>1799</v>
      </c>
    </row>
    <row r="261" spans="2:80" ht="13">
      <c r="B261" s="20" t="s">
        <v>1800</v>
      </c>
      <c r="C261" s="25" t="s">
        <v>1788</v>
      </c>
      <c r="D261" s="2"/>
    </row>
    <row r="262" spans="2:80">
      <c r="B262" s="22" t="s">
        <v>1752</v>
      </c>
      <c r="C262" s="32" t="s">
        <v>1752</v>
      </c>
    </row>
    <row r="265" spans="2:80" ht="13">
      <c r="B265" s="20" t="s">
        <v>1801</v>
      </c>
      <c r="C265" s="25" t="s">
        <v>1802</v>
      </c>
      <c r="D265" s="2"/>
    </row>
    <row r="266" spans="2:80">
      <c r="B266" s="22" t="s">
        <v>1752</v>
      </c>
      <c r="C266" s="32" t="s">
        <v>1752</v>
      </c>
    </row>
    <row r="269" spans="2:80" ht="13">
      <c r="B269" s="2" t="s">
        <v>1803</v>
      </c>
    </row>
    <row r="272" spans="2:80" ht="13">
      <c r="B272" s="2" t="s">
        <v>1806</v>
      </c>
    </row>
    <row r="273" spans="2:7" ht="13">
      <c r="B273" s="20" t="s">
        <v>1780</v>
      </c>
      <c r="C273" s="25" t="s">
        <v>1807</v>
      </c>
      <c r="D273" s="20" t="s">
        <v>1808</v>
      </c>
      <c r="E273" s="20" t="s">
        <v>1809</v>
      </c>
      <c r="F273" s="27" t="s">
        <v>1810</v>
      </c>
      <c r="G273" s="14"/>
    </row>
    <row r="274" spans="2:7">
      <c r="B274" s="22" t="s">
        <v>1752</v>
      </c>
      <c r="C274" s="32" t="s">
        <v>1752</v>
      </c>
      <c r="D274" s="22" t="s">
        <v>1752</v>
      </c>
      <c r="E274" s="22" t="s">
        <v>1752</v>
      </c>
      <c r="F274" s="33" t="s">
        <v>1752</v>
      </c>
    </row>
    <row r="275" spans="2:7">
      <c r="B275" s="1" t="s">
        <v>1811</v>
      </c>
    </row>
  </sheetData>
  <mergeCells count="3">
    <mergeCell ref="B1:E1"/>
    <mergeCell ref="C3:C7"/>
    <mergeCell ref="D3:D7"/>
  </mergeCells>
  <phoneticPr fontId="0" type="noConversion"/>
  <hyperlinks>
    <hyperlink ref="A1" location="Index!A1" display="Index" xr:uid="{E4AF0448-B6FE-428A-B2B2-50273A9D0B85}"/>
  </hyperlinks>
  <pageMargins left="0.7" right="0.7" top="0.75" bottom="0.75" header="0.3" footer="0.3"/>
  <headerFooter alignWithMargins="0"/>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775A3-039F-4AEA-BBD4-732021F19999}">
  <sheetPr codeName="Sheet45"/>
  <dimension ref="A1:CB202"/>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bestFit="1" customWidth="1"/>
    <col min="6" max="6" width="29" style="4" bestFit="1" customWidth="1"/>
    <col min="7" max="7" width="18.1796875" style="4" bestFit="1" customWidth="1"/>
    <col min="8" max="8" width="9.1796875" style="4" bestFit="1"/>
    <col min="9" max="16384" width="9.1796875" style="1"/>
  </cols>
  <sheetData>
    <row r="1" spans="1:9" ht="13">
      <c r="A1" s="3" t="s">
        <v>1578</v>
      </c>
      <c r="B1" s="226" t="s">
        <v>1633</v>
      </c>
      <c r="C1" s="226"/>
      <c r="D1" s="226"/>
      <c r="E1" s="226"/>
    </row>
    <row r="3" spans="1:9" ht="14.5">
      <c r="B3" s="5" t="s">
        <v>1633</v>
      </c>
      <c r="C3" s="227"/>
      <c r="D3" s="228"/>
      <c r="E3" s="6"/>
    </row>
    <row r="4" spans="1:9" ht="14.5">
      <c r="B4" s="7" t="s">
        <v>642</v>
      </c>
      <c r="C4" s="227"/>
      <c r="D4" s="228"/>
      <c r="E4" s="6"/>
    </row>
    <row r="5" spans="1:9" ht="14.5">
      <c r="B5" s="7" t="s">
        <v>1720</v>
      </c>
      <c r="C5" s="227"/>
      <c r="D5" s="228"/>
      <c r="E5" s="6"/>
    </row>
    <row r="6" spans="1:9" ht="14.5">
      <c r="B6" s="7" t="s">
        <v>2079</v>
      </c>
      <c r="C6" s="227"/>
      <c r="D6" s="228"/>
      <c r="E6" s="6"/>
    </row>
    <row r="7" spans="1:9" ht="14.5">
      <c r="B7" s="7" t="s">
        <v>643</v>
      </c>
      <c r="C7" s="227"/>
      <c r="D7" s="228"/>
      <c r="E7" s="6"/>
    </row>
    <row r="8" spans="1:9" ht="29">
      <c r="B8" s="7" t="s">
        <v>1723</v>
      </c>
      <c r="C8" s="8" t="s">
        <v>1724</v>
      </c>
      <c r="D8" s="8" t="s">
        <v>1725</v>
      </c>
      <c r="E8" s="6"/>
    </row>
    <row r="10" spans="1:9">
      <c r="B10" s="1" t="s">
        <v>1738</v>
      </c>
    </row>
    <row r="12" spans="1:9" ht="13">
      <c r="B12" s="10" t="s">
        <v>1726</v>
      </c>
      <c r="C12" s="11" t="s">
        <v>1727</v>
      </c>
      <c r="D12" s="10" t="s">
        <v>1728</v>
      </c>
      <c r="E12" s="10" t="s">
        <v>1729</v>
      </c>
      <c r="F12" s="13" t="s">
        <v>1739</v>
      </c>
      <c r="G12" s="13" t="s">
        <v>1740</v>
      </c>
      <c r="H12" s="13" t="s">
        <v>1741</v>
      </c>
      <c r="I12" s="2" t="s">
        <v>1742</v>
      </c>
    </row>
    <row r="13" spans="1:9" ht="13">
      <c r="B13" s="2" t="s">
        <v>1743</v>
      </c>
    </row>
    <row r="14" spans="1:9" ht="13">
      <c r="B14" s="2" t="s">
        <v>1731</v>
      </c>
    </row>
    <row r="15" spans="1:9">
      <c r="B15" s="1" t="s">
        <v>2747</v>
      </c>
      <c r="C15" s="9" t="s">
        <v>1732</v>
      </c>
      <c r="D15" s="1" t="s">
        <v>1992</v>
      </c>
      <c r="E15" s="1" t="s">
        <v>1993</v>
      </c>
      <c r="F15" s="4">
        <v>3450000</v>
      </c>
      <c r="G15" s="4">
        <v>34061.85</v>
      </c>
      <c r="H15" s="4">
        <v>7.22</v>
      </c>
    </row>
    <row r="16" spans="1:9">
      <c r="B16" s="1" t="s">
        <v>2762</v>
      </c>
      <c r="C16" s="9" t="s">
        <v>1732</v>
      </c>
      <c r="D16" s="1" t="s">
        <v>1992</v>
      </c>
      <c r="E16" s="1" t="s">
        <v>2008</v>
      </c>
      <c r="F16" s="4">
        <v>2125000</v>
      </c>
      <c r="G16" s="4">
        <v>28587.63</v>
      </c>
      <c r="H16" s="4">
        <v>6.06</v>
      </c>
    </row>
    <row r="17" spans="2:8">
      <c r="B17" s="1" t="s">
        <v>2748</v>
      </c>
      <c r="C17" s="9" t="s">
        <v>1732</v>
      </c>
      <c r="D17" s="1" t="s">
        <v>1997</v>
      </c>
      <c r="E17" s="1" t="s">
        <v>2175</v>
      </c>
      <c r="F17" s="4">
        <v>1350000</v>
      </c>
      <c r="G17" s="4">
        <v>20066.400000000001</v>
      </c>
      <c r="H17" s="4">
        <v>4.25</v>
      </c>
    </row>
    <row r="18" spans="2:8">
      <c r="B18" s="1" t="s">
        <v>3217</v>
      </c>
      <c r="C18" s="9" t="s">
        <v>1732</v>
      </c>
      <c r="D18" s="1" t="s">
        <v>2020</v>
      </c>
      <c r="E18" s="1" t="s">
        <v>2307</v>
      </c>
      <c r="F18" s="4">
        <v>940000</v>
      </c>
      <c r="G18" s="4">
        <v>19312.3</v>
      </c>
      <c r="H18" s="4">
        <v>4.09</v>
      </c>
    </row>
    <row r="19" spans="2:8">
      <c r="B19" s="1" t="s">
        <v>2029</v>
      </c>
      <c r="C19" s="9" t="s">
        <v>1732</v>
      </c>
      <c r="D19" s="1" t="s">
        <v>1992</v>
      </c>
      <c r="E19" s="1" t="s">
        <v>2030</v>
      </c>
      <c r="F19" s="4">
        <v>2040000</v>
      </c>
      <c r="G19" s="4">
        <v>19114.8</v>
      </c>
      <c r="H19" s="4">
        <v>4.05</v>
      </c>
    </row>
    <row r="20" spans="2:8">
      <c r="B20" s="1" t="s">
        <v>3115</v>
      </c>
      <c r="C20" s="9" t="s">
        <v>1732</v>
      </c>
      <c r="D20" s="1" t="s">
        <v>2009</v>
      </c>
      <c r="E20" s="1" t="s">
        <v>2027</v>
      </c>
      <c r="F20" s="4">
        <v>1160000</v>
      </c>
      <c r="G20" s="4">
        <v>17194.68</v>
      </c>
      <c r="H20" s="4">
        <v>3.65</v>
      </c>
    </row>
    <row r="21" spans="2:8">
      <c r="B21" s="1" t="s">
        <v>3320</v>
      </c>
      <c r="C21" s="9" t="s">
        <v>1732</v>
      </c>
      <c r="D21" s="1" t="s">
        <v>1992</v>
      </c>
      <c r="E21" s="1" t="s">
        <v>1035</v>
      </c>
      <c r="F21" s="4">
        <v>1300000</v>
      </c>
      <c r="G21" s="4">
        <v>16026.4</v>
      </c>
      <c r="H21" s="4">
        <v>3.4</v>
      </c>
    </row>
    <row r="22" spans="2:8">
      <c r="B22" s="1" t="s">
        <v>2773</v>
      </c>
      <c r="C22" s="9" t="s">
        <v>1732</v>
      </c>
      <c r="D22" s="1" t="s">
        <v>2048</v>
      </c>
      <c r="E22" s="1" t="s">
        <v>2193</v>
      </c>
      <c r="F22" s="4">
        <v>352147</v>
      </c>
      <c r="G22" s="4">
        <v>14194.69</v>
      </c>
      <c r="H22" s="4">
        <v>3.01</v>
      </c>
    </row>
    <row r="23" spans="2:8">
      <c r="B23" s="1" t="s">
        <v>3110</v>
      </c>
      <c r="C23" s="9" t="s">
        <v>1732</v>
      </c>
      <c r="D23" s="1" t="s">
        <v>2017</v>
      </c>
      <c r="E23" s="1" t="s">
        <v>2018</v>
      </c>
      <c r="F23" s="4">
        <v>3451000</v>
      </c>
      <c r="G23" s="4">
        <v>11628.14</v>
      </c>
      <c r="H23" s="4">
        <v>2.4700000000000002</v>
      </c>
    </row>
    <row r="24" spans="2:8">
      <c r="B24" s="1" t="s">
        <v>3311</v>
      </c>
      <c r="C24" s="9" t="s">
        <v>1732</v>
      </c>
      <c r="D24" s="1" t="s">
        <v>2001</v>
      </c>
      <c r="E24" s="1" t="s">
        <v>998</v>
      </c>
      <c r="F24" s="4">
        <v>1070000</v>
      </c>
      <c r="G24" s="4">
        <v>11157.96</v>
      </c>
      <c r="H24" s="4">
        <v>2.37</v>
      </c>
    </row>
    <row r="25" spans="2:8">
      <c r="B25" s="1" t="s">
        <v>3337</v>
      </c>
      <c r="C25" s="9" t="s">
        <v>1732</v>
      </c>
      <c r="D25" s="1" t="s">
        <v>2024</v>
      </c>
      <c r="E25" s="1" t="s">
        <v>1055</v>
      </c>
      <c r="F25" s="4">
        <v>10200000</v>
      </c>
      <c r="G25" s="4">
        <v>10749.78</v>
      </c>
      <c r="H25" s="4">
        <v>2.2799999999999998</v>
      </c>
    </row>
    <row r="26" spans="2:8">
      <c r="B26" s="1" t="s">
        <v>3179</v>
      </c>
      <c r="C26" s="9" t="s">
        <v>1732</v>
      </c>
      <c r="D26" s="1" t="s">
        <v>2024</v>
      </c>
      <c r="E26" s="1" t="s">
        <v>2218</v>
      </c>
      <c r="F26" s="4">
        <v>1930297</v>
      </c>
      <c r="G26" s="4">
        <v>10217.06</v>
      </c>
      <c r="H26" s="4">
        <v>2.17</v>
      </c>
    </row>
    <row r="27" spans="2:8">
      <c r="B27" s="1" t="s">
        <v>3219</v>
      </c>
      <c r="C27" s="9" t="s">
        <v>1732</v>
      </c>
      <c r="D27" s="1" t="s">
        <v>2052</v>
      </c>
      <c r="E27" s="1" t="s">
        <v>2309</v>
      </c>
      <c r="F27" s="4">
        <v>230000</v>
      </c>
      <c r="G27" s="4">
        <v>9991.43</v>
      </c>
      <c r="H27" s="4">
        <v>2.12</v>
      </c>
    </row>
    <row r="28" spans="2:8">
      <c r="B28" s="1" t="s">
        <v>3558</v>
      </c>
      <c r="C28" s="9" t="s">
        <v>1732</v>
      </c>
      <c r="D28" s="1" t="s">
        <v>2015</v>
      </c>
      <c r="E28" s="1" t="s">
        <v>644</v>
      </c>
      <c r="F28" s="4">
        <v>1027468</v>
      </c>
      <c r="G28" s="4">
        <v>8522.33</v>
      </c>
      <c r="H28" s="4">
        <v>1.81</v>
      </c>
    </row>
    <row r="29" spans="2:8">
      <c r="B29" s="1" t="s">
        <v>3321</v>
      </c>
      <c r="C29" s="9" t="s">
        <v>1732</v>
      </c>
      <c r="D29" s="1" t="s">
        <v>1992</v>
      </c>
      <c r="E29" s="1" t="s">
        <v>1036</v>
      </c>
      <c r="F29" s="4">
        <v>3600000</v>
      </c>
      <c r="G29" s="4">
        <v>8517.9599999999991</v>
      </c>
      <c r="H29" s="4">
        <v>1.81</v>
      </c>
    </row>
    <row r="30" spans="2:8">
      <c r="B30" s="1" t="s">
        <v>3183</v>
      </c>
      <c r="C30" s="9" t="s">
        <v>1732</v>
      </c>
      <c r="D30" s="1" t="s">
        <v>2040</v>
      </c>
      <c r="E30" s="1" t="s">
        <v>2248</v>
      </c>
      <c r="F30" s="4">
        <v>70000</v>
      </c>
      <c r="G30" s="4">
        <v>8362.9</v>
      </c>
      <c r="H30" s="4">
        <v>1.77</v>
      </c>
    </row>
    <row r="31" spans="2:8">
      <c r="B31" s="1" t="s">
        <v>3269</v>
      </c>
      <c r="C31" s="9" t="s">
        <v>1732</v>
      </c>
      <c r="D31" s="1" t="s">
        <v>2032</v>
      </c>
      <c r="E31" s="1" t="s">
        <v>2381</v>
      </c>
      <c r="F31" s="4">
        <v>475000</v>
      </c>
      <c r="G31" s="4">
        <v>8030.83</v>
      </c>
      <c r="H31" s="4">
        <v>1.7</v>
      </c>
    </row>
    <row r="32" spans="2:8">
      <c r="B32" s="1" t="s">
        <v>2769</v>
      </c>
      <c r="C32" s="9" t="s">
        <v>1732</v>
      </c>
      <c r="D32" s="1" t="s">
        <v>2009</v>
      </c>
      <c r="E32" s="1" t="s">
        <v>2192</v>
      </c>
      <c r="F32" s="4">
        <v>510000</v>
      </c>
      <c r="G32" s="4">
        <v>7861.65</v>
      </c>
      <c r="H32" s="4">
        <v>1.67</v>
      </c>
    </row>
    <row r="33" spans="2:8">
      <c r="B33" s="1" t="s">
        <v>3206</v>
      </c>
      <c r="C33" s="9" t="s">
        <v>1732</v>
      </c>
      <c r="D33" s="1" t="s">
        <v>2277</v>
      </c>
      <c r="E33" s="1" t="s">
        <v>2278</v>
      </c>
      <c r="F33" s="4">
        <v>900000</v>
      </c>
      <c r="G33" s="4">
        <v>7630.65</v>
      </c>
      <c r="H33" s="4">
        <v>1.62</v>
      </c>
    </row>
    <row r="34" spans="2:8">
      <c r="B34" s="1" t="s">
        <v>3559</v>
      </c>
      <c r="C34" s="9" t="s">
        <v>1732</v>
      </c>
      <c r="D34" s="1" t="s">
        <v>1992</v>
      </c>
      <c r="E34" s="1" t="s">
        <v>645</v>
      </c>
      <c r="F34" s="4">
        <v>3300000</v>
      </c>
      <c r="G34" s="4">
        <v>7546.11</v>
      </c>
      <c r="H34" s="4">
        <v>1.6</v>
      </c>
    </row>
    <row r="35" spans="2:8">
      <c r="B35" s="1" t="s">
        <v>3520</v>
      </c>
      <c r="C35" s="9" t="s">
        <v>1732</v>
      </c>
      <c r="D35" s="1" t="s">
        <v>2032</v>
      </c>
      <c r="E35" s="1" t="s">
        <v>1536</v>
      </c>
      <c r="F35" s="4">
        <v>434420</v>
      </c>
      <c r="G35" s="4">
        <v>7505.47</v>
      </c>
      <c r="H35" s="4">
        <v>1.59</v>
      </c>
    </row>
    <row r="36" spans="2:8">
      <c r="B36" s="1" t="s">
        <v>3335</v>
      </c>
      <c r="C36" s="9" t="s">
        <v>1732</v>
      </c>
      <c r="D36" s="1" t="s">
        <v>2206</v>
      </c>
      <c r="E36" s="1" t="s">
        <v>1053</v>
      </c>
      <c r="F36" s="4">
        <v>375000</v>
      </c>
      <c r="G36" s="4">
        <v>7476.38</v>
      </c>
      <c r="H36" s="4">
        <v>1.59</v>
      </c>
    </row>
    <row r="37" spans="2:8">
      <c r="B37" s="1" t="s">
        <v>3316</v>
      </c>
      <c r="C37" s="9" t="s">
        <v>1732</v>
      </c>
      <c r="D37" s="1" t="s">
        <v>2001</v>
      </c>
      <c r="E37" s="1" t="s">
        <v>1007</v>
      </c>
      <c r="F37" s="4">
        <v>787598</v>
      </c>
      <c r="G37" s="4">
        <v>6920.23</v>
      </c>
      <c r="H37" s="4">
        <v>1.47</v>
      </c>
    </row>
    <row r="38" spans="2:8">
      <c r="B38" s="1" t="s">
        <v>3138</v>
      </c>
      <c r="C38" s="9" t="s">
        <v>1732</v>
      </c>
      <c r="D38" s="1" t="s">
        <v>2098</v>
      </c>
      <c r="E38" s="1" t="s">
        <v>2099</v>
      </c>
      <c r="F38" s="4">
        <v>1013513</v>
      </c>
      <c r="G38" s="4">
        <v>6531.08</v>
      </c>
      <c r="H38" s="4">
        <v>1.38</v>
      </c>
    </row>
    <row r="39" spans="2:8">
      <c r="B39" s="1" t="s">
        <v>3446</v>
      </c>
      <c r="C39" s="9" t="s">
        <v>1732</v>
      </c>
      <c r="D39" s="1" t="s">
        <v>2046</v>
      </c>
      <c r="E39" s="1" t="s">
        <v>1335</v>
      </c>
      <c r="F39" s="4">
        <v>391273</v>
      </c>
      <c r="G39" s="4">
        <v>6522.91</v>
      </c>
      <c r="H39" s="4">
        <v>1.38</v>
      </c>
    </row>
    <row r="40" spans="2:8">
      <c r="B40" s="1" t="s">
        <v>3139</v>
      </c>
      <c r="C40" s="9" t="s">
        <v>1732</v>
      </c>
      <c r="D40" s="1" t="s">
        <v>2052</v>
      </c>
      <c r="E40" s="1" t="s">
        <v>2100</v>
      </c>
      <c r="F40" s="4">
        <v>1000000</v>
      </c>
      <c r="G40" s="4">
        <v>6231.5</v>
      </c>
      <c r="H40" s="4">
        <v>1.32</v>
      </c>
    </row>
    <row r="41" spans="2:8">
      <c r="B41" s="1" t="s">
        <v>3270</v>
      </c>
      <c r="C41" s="9" t="s">
        <v>1732</v>
      </c>
      <c r="D41" s="1" t="s">
        <v>2013</v>
      </c>
      <c r="E41" s="1" t="s">
        <v>2382</v>
      </c>
      <c r="F41" s="4">
        <v>1425000</v>
      </c>
      <c r="G41" s="4">
        <v>6071.93</v>
      </c>
      <c r="H41" s="4">
        <v>1.29</v>
      </c>
    </row>
    <row r="42" spans="2:8">
      <c r="B42" s="1" t="s">
        <v>3274</v>
      </c>
      <c r="C42" s="9" t="s">
        <v>1732</v>
      </c>
      <c r="D42" s="1" t="s">
        <v>2032</v>
      </c>
      <c r="E42" s="1" t="s">
        <v>2386</v>
      </c>
      <c r="F42" s="4">
        <v>400000</v>
      </c>
      <c r="G42" s="4">
        <v>6005.2</v>
      </c>
      <c r="H42" s="4">
        <v>1.27</v>
      </c>
    </row>
    <row r="43" spans="2:8">
      <c r="B43" s="1" t="s">
        <v>3432</v>
      </c>
      <c r="C43" s="9" t="s">
        <v>1732</v>
      </c>
      <c r="D43" s="1" t="s">
        <v>2206</v>
      </c>
      <c r="E43" s="1" t="s">
        <v>1269</v>
      </c>
      <c r="F43" s="4">
        <v>300000</v>
      </c>
      <c r="G43" s="4">
        <v>5867.1</v>
      </c>
      <c r="H43" s="4">
        <v>1.24</v>
      </c>
    </row>
    <row r="44" spans="2:8">
      <c r="B44" s="1" t="s">
        <v>3560</v>
      </c>
      <c r="C44" s="9" t="s">
        <v>1732</v>
      </c>
      <c r="D44" s="1" t="s">
        <v>2292</v>
      </c>
      <c r="E44" s="1" t="s">
        <v>646</v>
      </c>
      <c r="F44" s="4">
        <v>803831</v>
      </c>
      <c r="G44" s="4">
        <v>5850.28</v>
      </c>
      <c r="H44" s="4">
        <v>1.24</v>
      </c>
    </row>
    <row r="45" spans="2:8">
      <c r="B45" s="1" t="s">
        <v>3379</v>
      </c>
      <c r="C45" s="9" t="s">
        <v>1732</v>
      </c>
      <c r="D45" s="1" t="s">
        <v>2052</v>
      </c>
      <c r="E45" s="1" t="s">
        <v>1152</v>
      </c>
      <c r="F45" s="4">
        <v>144998</v>
      </c>
      <c r="G45" s="4">
        <v>5846.32</v>
      </c>
      <c r="H45" s="4">
        <v>1.24</v>
      </c>
    </row>
    <row r="46" spans="2:8">
      <c r="B46" s="1" t="s">
        <v>3445</v>
      </c>
      <c r="C46" s="9" t="s">
        <v>1732</v>
      </c>
      <c r="D46" s="1" t="s">
        <v>2024</v>
      </c>
      <c r="E46" s="1" t="s">
        <v>1334</v>
      </c>
      <c r="F46" s="4">
        <v>220000</v>
      </c>
      <c r="G46" s="4">
        <v>5751.02</v>
      </c>
      <c r="H46" s="4">
        <v>1.22</v>
      </c>
    </row>
    <row r="47" spans="2:8">
      <c r="B47" s="1" t="s">
        <v>3184</v>
      </c>
      <c r="C47" s="9" t="s">
        <v>1732</v>
      </c>
      <c r="D47" s="1" t="s">
        <v>2040</v>
      </c>
      <c r="E47" s="1" t="s">
        <v>2249</v>
      </c>
      <c r="F47" s="4">
        <v>1000000</v>
      </c>
      <c r="G47" s="4">
        <v>5654</v>
      </c>
      <c r="H47" s="4">
        <v>1.2</v>
      </c>
    </row>
    <row r="48" spans="2:8">
      <c r="B48" s="1" t="s">
        <v>2753</v>
      </c>
      <c r="C48" s="9" t="s">
        <v>1732</v>
      </c>
      <c r="D48" s="1" t="s">
        <v>2004</v>
      </c>
      <c r="E48" s="1" t="s">
        <v>2005</v>
      </c>
      <c r="F48" s="4">
        <v>180000</v>
      </c>
      <c r="G48" s="4">
        <v>5636.7</v>
      </c>
      <c r="H48" s="4">
        <v>1.19</v>
      </c>
    </row>
    <row r="49" spans="2:8">
      <c r="B49" s="1" t="s">
        <v>3108</v>
      </c>
      <c r="C49" s="9" t="s">
        <v>1732</v>
      </c>
      <c r="D49" s="1" t="s">
        <v>2011</v>
      </c>
      <c r="E49" s="1" t="s">
        <v>2012</v>
      </c>
      <c r="F49" s="4">
        <v>1450000</v>
      </c>
      <c r="G49" s="4">
        <v>5635.43</v>
      </c>
      <c r="H49" s="4">
        <v>1.19</v>
      </c>
    </row>
    <row r="50" spans="2:8">
      <c r="B50" s="1" t="s">
        <v>3241</v>
      </c>
      <c r="C50" s="9" t="s">
        <v>1732</v>
      </c>
      <c r="D50" s="1" t="s">
        <v>2098</v>
      </c>
      <c r="E50" s="1" t="s">
        <v>2338</v>
      </c>
      <c r="F50" s="4">
        <v>526000</v>
      </c>
      <c r="G50" s="4">
        <v>5458.3</v>
      </c>
      <c r="H50" s="4">
        <v>1.1599999999999999</v>
      </c>
    </row>
    <row r="51" spans="2:8">
      <c r="B51" s="1" t="s">
        <v>3235</v>
      </c>
      <c r="C51" s="9" t="s">
        <v>1732</v>
      </c>
      <c r="D51" s="1" t="s">
        <v>2024</v>
      </c>
      <c r="E51" s="1" t="s">
        <v>2330</v>
      </c>
      <c r="F51" s="4">
        <v>440714</v>
      </c>
      <c r="G51" s="4">
        <v>5443.7</v>
      </c>
      <c r="H51" s="4">
        <v>1.1499999999999999</v>
      </c>
    </row>
    <row r="52" spans="2:8">
      <c r="B52" s="1" t="s">
        <v>3282</v>
      </c>
      <c r="C52" s="9" t="s">
        <v>1732</v>
      </c>
      <c r="D52" s="1" t="s">
        <v>2156</v>
      </c>
      <c r="E52" s="1" t="s">
        <v>954</v>
      </c>
      <c r="F52" s="4">
        <v>150000</v>
      </c>
      <c r="G52" s="4">
        <v>5366.1</v>
      </c>
      <c r="H52" s="4">
        <v>1.1399999999999999</v>
      </c>
    </row>
    <row r="53" spans="2:8">
      <c r="B53" s="1" t="s">
        <v>3123</v>
      </c>
      <c r="C53" s="9" t="s">
        <v>1732</v>
      </c>
      <c r="D53" s="1" t="s">
        <v>2001</v>
      </c>
      <c r="E53" s="1" t="s">
        <v>2045</v>
      </c>
      <c r="F53" s="4">
        <v>1275000</v>
      </c>
      <c r="G53" s="4">
        <v>5141.4399999999996</v>
      </c>
      <c r="H53" s="4">
        <v>1.0900000000000001</v>
      </c>
    </row>
    <row r="54" spans="2:8">
      <c r="B54" s="1" t="s">
        <v>3220</v>
      </c>
      <c r="C54" s="9" t="s">
        <v>1732</v>
      </c>
      <c r="D54" s="1" t="s">
        <v>2129</v>
      </c>
      <c r="E54" s="1" t="s">
        <v>2310</v>
      </c>
      <c r="F54" s="4">
        <v>85000</v>
      </c>
      <c r="G54" s="4">
        <v>4781.25</v>
      </c>
      <c r="H54" s="4">
        <v>1.01</v>
      </c>
    </row>
    <row r="55" spans="2:8">
      <c r="B55" s="1" t="s">
        <v>647</v>
      </c>
      <c r="C55" s="9" t="s">
        <v>1732</v>
      </c>
      <c r="D55" s="1" t="s">
        <v>2145</v>
      </c>
      <c r="E55" s="1" t="s">
        <v>648</v>
      </c>
      <c r="F55" s="4">
        <v>1492949</v>
      </c>
      <c r="G55" s="4">
        <v>4643.82</v>
      </c>
      <c r="H55" s="4">
        <v>0.98</v>
      </c>
    </row>
    <row r="56" spans="2:8">
      <c r="B56" s="1" t="s">
        <v>649</v>
      </c>
      <c r="C56" s="9" t="s">
        <v>1732</v>
      </c>
      <c r="D56" s="1" t="s">
        <v>2024</v>
      </c>
      <c r="E56" s="1" t="s">
        <v>650</v>
      </c>
      <c r="F56" s="4">
        <v>740000</v>
      </c>
      <c r="G56" s="4">
        <v>4525.84</v>
      </c>
      <c r="H56" s="4">
        <v>0.96</v>
      </c>
    </row>
    <row r="57" spans="2:8">
      <c r="B57" s="1" t="s">
        <v>2778</v>
      </c>
      <c r="C57" s="9" t="s">
        <v>1732</v>
      </c>
      <c r="D57" s="1" t="s">
        <v>1999</v>
      </c>
      <c r="E57" s="1" t="s">
        <v>2022</v>
      </c>
      <c r="F57" s="4">
        <v>360000</v>
      </c>
      <c r="G57" s="4">
        <v>4491.3599999999997</v>
      </c>
      <c r="H57" s="4">
        <v>0.95</v>
      </c>
    </row>
    <row r="58" spans="2:8">
      <c r="B58" s="1" t="s">
        <v>3368</v>
      </c>
      <c r="C58" s="9" t="s">
        <v>1732</v>
      </c>
      <c r="D58" s="1" t="s">
        <v>2058</v>
      </c>
      <c r="E58" s="1" t="s">
        <v>1121</v>
      </c>
      <c r="F58" s="4">
        <v>725000</v>
      </c>
      <c r="G58" s="4">
        <v>4334.41</v>
      </c>
      <c r="H58" s="4">
        <v>0.92</v>
      </c>
    </row>
    <row r="59" spans="2:8">
      <c r="B59" s="1" t="s">
        <v>3336</v>
      </c>
      <c r="C59" s="9" t="s">
        <v>1732</v>
      </c>
      <c r="D59" s="1" t="s">
        <v>2001</v>
      </c>
      <c r="E59" s="1" t="s">
        <v>1054</v>
      </c>
      <c r="F59" s="4">
        <v>1155000</v>
      </c>
      <c r="G59" s="4">
        <v>4329.5200000000004</v>
      </c>
      <c r="H59" s="4">
        <v>0.92</v>
      </c>
    </row>
    <row r="60" spans="2:8">
      <c r="B60" s="1" t="s">
        <v>2057</v>
      </c>
      <c r="C60" s="9" t="s">
        <v>1732</v>
      </c>
      <c r="D60" s="1" t="s">
        <v>2058</v>
      </c>
      <c r="E60" s="1" t="s">
        <v>2059</v>
      </c>
      <c r="F60" s="4">
        <v>5899402</v>
      </c>
      <c r="G60" s="4">
        <v>3966.17</v>
      </c>
      <c r="H60" s="4">
        <v>0.84</v>
      </c>
    </row>
    <row r="61" spans="2:8">
      <c r="B61" s="1" t="s">
        <v>2780</v>
      </c>
      <c r="C61" s="9" t="s">
        <v>1732</v>
      </c>
      <c r="D61" s="1" t="s">
        <v>2052</v>
      </c>
      <c r="E61" s="1" t="s">
        <v>2088</v>
      </c>
      <c r="F61" s="4">
        <v>343014</v>
      </c>
      <c r="G61" s="4">
        <v>3836.95</v>
      </c>
      <c r="H61" s="4">
        <v>0.81</v>
      </c>
    </row>
    <row r="62" spans="2:8">
      <c r="B62" s="1" t="s">
        <v>3426</v>
      </c>
      <c r="C62" s="9" t="s">
        <v>1732</v>
      </c>
      <c r="D62" s="1" t="s">
        <v>2009</v>
      </c>
      <c r="E62" s="1" t="s">
        <v>1244</v>
      </c>
      <c r="F62" s="4">
        <v>260000</v>
      </c>
      <c r="G62" s="4">
        <v>3703.44</v>
      </c>
      <c r="H62" s="4">
        <v>0.79</v>
      </c>
    </row>
    <row r="63" spans="2:8">
      <c r="B63" s="1" t="s">
        <v>3280</v>
      </c>
      <c r="C63" s="9" t="s">
        <v>1732</v>
      </c>
      <c r="D63" s="1" t="s">
        <v>2060</v>
      </c>
      <c r="E63" s="1" t="s">
        <v>952</v>
      </c>
      <c r="F63" s="4">
        <v>225404</v>
      </c>
      <c r="G63" s="4">
        <v>3118.69</v>
      </c>
      <c r="H63" s="4">
        <v>0.66</v>
      </c>
    </row>
    <row r="64" spans="2:8">
      <c r="B64" s="1" t="s">
        <v>3438</v>
      </c>
      <c r="C64" s="9" t="s">
        <v>1732</v>
      </c>
      <c r="D64" s="1" t="s">
        <v>1994</v>
      </c>
      <c r="E64" s="1" t="s">
        <v>1313</v>
      </c>
      <c r="F64" s="4">
        <v>125000</v>
      </c>
      <c r="G64" s="4">
        <v>3081.88</v>
      </c>
      <c r="H64" s="4">
        <v>0.65</v>
      </c>
    </row>
    <row r="65" spans="2:8">
      <c r="B65" s="1" t="s">
        <v>3458</v>
      </c>
      <c r="C65" s="9" t="s">
        <v>1732</v>
      </c>
      <c r="D65" s="1" t="s">
        <v>2048</v>
      </c>
      <c r="E65" s="1" t="s">
        <v>1371</v>
      </c>
      <c r="F65" s="4">
        <v>291520</v>
      </c>
      <c r="G65" s="4">
        <v>2688.69</v>
      </c>
      <c r="H65" s="4">
        <v>0.56999999999999995</v>
      </c>
    </row>
    <row r="66" spans="2:8">
      <c r="B66" s="1" t="s">
        <v>1366</v>
      </c>
      <c r="C66" s="9" t="s">
        <v>1732</v>
      </c>
      <c r="D66" s="1" t="s">
        <v>2001</v>
      </c>
      <c r="E66" s="1" t="s">
        <v>1367</v>
      </c>
      <c r="F66" s="4">
        <v>792668</v>
      </c>
      <c r="G66" s="4">
        <v>2594.4</v>
      </c>
      <c r="H66" s="4">
        <v>0.55000000000000004</v>
      </c>
    </row>
    <row r="67" spans="2:8">
      <c r="B67" s="1" t="s">
        <v>3444</v>
      </c>
      <c r="C67" s="9" t="s">
        <v>1732</v>
      </c>
      <c r="D67" s="1" t="s">
        <v>2050</v>
      </c>
      <c r="E67" s="1" t="s">
        <v>1333</v>
      </c>
      <c r="F67" s="4">
        <v>155793</v>
      </c>
      <c r="G67" s="4">
        <v>2050.39</v>
      </c>
      <c r="H67" s="4">
        <v>0.43</v>
      </c>
    </row>
    <row r="68" spans="2:8">
      <c r="B68" s="1" t="s">
        <v>3278</v>
      </c>
      <c r="C68" s="9" t="s">
        <v>1732</v>
      </c>
      <c r="D68" s="1" t="s">
        <v>2312</v>
      </c>
      <c r="E68" s="1" t="s">
        <v>4110</v>
      </c>
      <c r="F68" s="4">
        <v>765000</v>
      </c>
      <c r="G68" s="4">
        <v>2029.55</v>
      </c>
      <c r="H68" s="4">
        <v>0.43</v>
      </c>
    </row>
    <row r="69" spans="2:8">
      <c r="B69" s="1" t="s">
        <v>3272</v>
      </c>
      <c r="C69" s="9" t="s">
        <v>1732</v>
      </c>
      <c r="D69" s="1" t="s">
        <v>2006</v>
      </c>
      <c r="E69" s="1" t="s">
        <v>2384</v>
      </c>
      <c r="F69" s="4">
        <v>453674</v>
      </c>
      <c r="G69" s="4">
        <v>1860.06</v>
      </c>
      <c r="H69" s="4">
        <v>0.39</v>
      </c>
    </row>
    <row r="70" spans="2:8">
      <c r="B70" s="1" t="s">
        <v>3454</v>
      </c>
      <c r="C70" s="9" t="s">
        <v>1732</v>
      </c>
      <c r="D70" s="1" t="s">
        <v>2048</v>
      </c>
      <c r="E70" s="1" t="s">
        <v>1345</v>
      </c>
      <c r="F70" s="4">
        <v>919034</v>
      </c>
      <c r="G70" s="4">
        <v>1665.57</v>
      </c>
      <c r="H70" s="4">
        <v>0.35</v>
      </c>
    </row>
    <row r="71" spans="2:8">
      <c r="B71" s="1" t="s">
        <v>3506</v>
      </c>
      <c r="C71" s="9" t="s">
        <v>1732</v>
      </c>
      <c r="D71" s="1" t="s">
        <v>2020</v>
      </c>
      <c r="E71" s="1" t="s">
        <v>1467</v>
      </c>
      <c r="F71" s="4">
        <v>96428</v>
      </c>
      <c r="G71" s="4">
        <v>1510.69</v>
      </c>
      <c r="H71" s="4">
        <v>0.32</v>
      </c>
    </row>
    <row r="72" spans="2:8">
      <c r="B72" s="1" t="s">
        <v>2777</v>
      </c>
      <c r="C72" s="9" t="s">
        <v>1732</v>
      </c>
      <c r="D72" s="1" t="s">
        <v>2106</v>
      </c>
      <c r="E72" s="1" t="s">
        <v>2184</v>
      </c>
      <c r="F72" s="4">
        <v>77818</v>
      </c>
      <c r="G72" s="4">
        <v>1065.6400000000001</v>
      </c>
      <c r="H72" s="4">
        <v>0.23</v>
      </c>
    </row>
    <row r="73" spans="2:8">
      <c r="B73" s="1" t="s">
        <v>3102</v>
      </c>
      <c r="C73" s="9" t="s">
        <v>1732</v>
      </c>
      <c r="D73" s="1" t="s">
        <v>2058</v>
      </c>
      <c r="E73" s="1" t="s">
        <v>651</v>
      </c>
      <c r="F73" s="4">
        <v>474284</v>
      </c>
      <c r="G73" s="4">
        <v>967.49</v>
      </c>
      <c r="H73" s="4">
        <v>0.21</v>
      </c>
    </row>
    <row r="74" spans="2:8">
      <c r="B74" s="1" t="s">
        <v>3101</v>
      </c>
      <c r="C74" s="9" t="s">
        <v>1732</v>
      </c>
      <c r="D74" s="1" t="s">
        <v>1095</v>
      </c>
      <c r="E74" s="1" t="s">
        <v>1524</v>
      </c>
      <c r="F74" s="4">
        <v>280401</v>
      </c>
      <c r="G74" s="4">
        <v>881.02</v>
      </c>
      <c r="H74" s="4">
        <v>0.19</v>
      </c>
    </row>
    <row r="75" spans="2:8">
      <c r="B75" s="1" t="s">
        <v>2062</v>
      </c>
      <c r="C75" s="9" t="s">
        <v>1732</v>
      </c>
      <c r="D75" s="1" t="s">
        <v>2060</v>
      </c>
      <c r="E75" s="1" t="s">
        <v>2063</v>
      </c>
      <c r="F75" s="4">
        <v>42207</v>
      </c>
      <c r="G75" s="4">
        <v>702.16</v>
      </c>
      <c r="H75" s="4">
        <v>0.15</v>
      </c>
    </row>
    <row r="76" spans="2:8" ht="13">
      <c r="B76" s="2" t="s">
        <v>1744</v>
      </c>
      <c r="C76" s="12"/>
      <c r="D76" s="2"/>
      <c r="E76" s="2"/>
      <c r="F76" s="14"/>
      <c r="G76" s="14">
        <f>SUM(G12:G75)</f>
        <v>456519.63</v>
      </c>
      <c r="H76" s="14">
        <f>SUM(H12:H75)</f>
        <v>96.78</v>
      </c>
    </row>
    <row r="77" spans="2:8" ht="13">
      <c r="B77" s="2" t="s">
        <v>1736</v>
      </c>
      <c r="C77" s="12"/>
      <c r="D77" s="2"/>
      <c r="E77" s="2"/>
      <c r="F77" s="14"/>
      <c r="G77" s="14">
        <v>8326.07</v>
      </c>
      <c r="H77" s="14">
        <v>1.77</v>
      </c>
    </row>
    <row r="78" spans="2:8" ht="13">
      <c r="B78" s="2" t="s">
        <v>1737</v>
      </c>
      <c r="C78" s="12"/>
      <c r="D78" s="2"/>
      <c r="E78" s="2"/>
      <c r="F78" s="14"/>
      <c r="G78" s="14">
        <v>464845.7</v>
      </c>
      <c r="H78" s="14">
        <v>98.55</v>
      </c>
    </row>
    <row r="79" spans="2:8" ht="13">
      <c r="B79" s="2" t="s">
        <v>1971</v>
      </c>
      <c r="C79" s="12"/>
      <c r="D79" s="2"/>
      <c r="E79" s="2"/>
      <c r="F79" s="14"/>
      <c r="G79" s="14">
        <v>6849.5518084999712</v>
      </c>
      <c r="H79" s="14">
        <v>1.4500000000000028</v>
      </c>
    </row>
    <row r="80" spans="2:8" ht="13">
      <c r="B80" s="2" t="s">
        <v>1746</v>
      </c>
      <c r="C80" s="12"/>
      <c r="D80" s="2"/>
      <c r="E80" s="2"/>
      <c r="F80" s="14"/>
      <c r="G80" s="14">
        <v>471695.25180849998</v>
      </c>
      <c r="H80" s="14">
        <v>100</v>
      </c>
    </row>
    <row r="81" spans="2:3">
      <c r="B81" s="1" t="s">
        <v>1747</v>
      </c>
    </row>
    <row r="82" spans="2:3" ht="13">
      <c r="B82" s="2" t="s">
        <v>1748</v>
      </c>
    </row>
    <row r="83" spans="2:3" ht="13">
      <c r="B83" s="2" t="s">
        <v>1749</v>
      </c>
      <c r="C83" s="9" t="s">
        <v>1750</v>
      </c>
    </row>
    <row r="84" spans="2:3" ht="13">
      <c r="B84" s="2" t="s">
        <v>1753</v>
      </c>
      <c r="C84" s="9" t="s">
        <v>1752</v>
      </c>
    </row>
    <row r="85" spans="2:3" ht="13">
      <c r="B85" s="2" t="s">
        <v>1754</v>
      </c>
      <c r="C85" s="9" t="s">
        <v>1752</v>
      </c>
    </row>
    <row r="86" spans="2:3" ht="13">
      <c r="B86" s="2" t="s">
        <v>1755</v>
      </c>
      <c r="C86" s="9" t="s">
        <v>1756</v>
      </c>
    </row>
    <row r="87" spans="2:3" ht="13">
      <c r="B87" s="2" t="s">
        <v>652</v>
      </c>
      <c r="C87" s="12"/>
    </row>
    <row r="88" spans="2:3" ht="13">
      <c r="B88" s="2" t="s">
        <v>653</v>
      </c>
      <c r="C88" s="12"/>
    </row>
    <row r="89" spans="2:3" ht="13">
      <c r="B89" s="2" t="s">
        <v>654</v>
      </c>
      <c r="C89" s="12"/>
    </row>
    <row r="90" spans="2:3" ht="13">
      <c r="B90" s="2" t="s">
        <v>655</v>
      </c>
      <c r="C90" s="12"/>
    </row>
    <row r="91" spans="2:3" ht="13">
      <c r="B91" s="2" t="s">
        <v>656</v>
      </c>
      <c r="C91" s="12"/>
    </row>
    <row r="92" spans="2:3" ht="13">
      <c r="B92" s="2" t="s">
        <v>657</v>
      </c>
      <c r="C92" s="12"/>
    </row>
    <row r="93" spans="2:3" ht="13">
      <c r="B93" s="2" t="s">
        <v>658</v>
      </c>
      <c r="C93" s="12"/>
    </row>
    <row r="94" spans="2:3" ht="13">
      <c r="B94" s="2" t="s">
        <v>659</v>
      </c>
      <c r="C94" s="12"/>
    </row>
    <row r="95" spans="2:3" ht="13">
      <c r="B95" s="2" t="s">
        <v>1264</v>
      </c>
      <c r="C95" s="12"/>
    </row>
    <row r="96" spans="2:3">
      <c r="B96" s="1" t="s">
        <v>1766</v>
      </c>
    </row>
    <row r="97" spans="2:4">
      <c r="B97" s="1" t="s">
        <v>1974</v>
      </c>
    </row>
    <row r="100" spans="2:4" ht="14.5">
      <c r="B100" s="43" t="s">
        <v>4109</v>
      </c>
      <c r="C100" s="45"/>
    </row>
    <row r="101" spans="2:4" ht="14.5">
      <c r="B101" s="43" t="s">
        <v>4108</v>
      </c>
      <c r="C101" s="46" t="s">
        <v>1975</v>
      </c>
    </row>
    <row r="102" spans="2:4" ht="14.5">
      <c r="B102" s="16" t="s">
        <v>1976</v>
      </c>
      <c r="C102" s="17" t="s">
        <v>2586</v>
      </c>
    </row>
    <row r="103" spans="2:4" ht="14.5">
      <c r="B103" s="16" t="s">
        <v>1977</v>
      </c>
      <c r="C103" s="17" t="s">
        <v>2586</v>
      </c>
    </row>
    <row r="104" spans="2:4" ht="14.5">
      <c r="B104" s="16" t="s">
        <v>1978</v>
      </c>
      <c r="C104" s="17" t="s">
        <v>2586</v>
      </c>
    </row>
    <row r="105" spans="2:4" ht="14.5">
      <c r="B105" s="16" t="s">
        <v>1979</v>
      </c>
      <c r="C105" s="17" t="s">
        <v>2586</v>
      </c>
    </row>
    <row r="106" spans="2:4" ht="14.5">
      <c r="B106" s="16" t="s">
        <v>1980</v>
      </c>
      <c r="C106" s="17" t="s">
        <v>2586</v>
      </c>
    </row>
    <row r="107" spans="2:4" ht="14.5">
      <c r="B107" s="16" t="s">
        <v>1981</v>
      </c>
      <c r="C107" s="17" t="s">
        <v>2586</v>
      </c>
    </row>
    <row r="108" spans="2:4" ht="14.5">
      <c r="B108" s="43" t="s">
        <v>1982</v>
      </c>
      <c r="C108" s="45" t="s">
        <v>2586</v>
      </c>
    </row>
    <row r="110" spans="2:4" ht="14.5">
      <c r="B110" s="16" t="s">
        <v>1775</v>
      </c>
      <c r="C110" s="17"/>
      <c r="D110" s="16"/>
    </row>
    <row r="111" spans="2:4" ht="29">
      <c r="B111" s="19" t="s">
        <v>1776</v>
      </c>
      <c r="C111" s="18" t="s">
        <v>1777</v>
      </c>
      <c r="D111" s="19" t="s">
        <v>1778</v>
      </c>
    </row>
    <row r="112" spans="2:4" ht="14.5">
      <c r="B112" s="16" t="s">
        <v>1752</v>
      </c>
      <c r="C112" s="17" t="s">
        <v>1752</v>
      </c>
      <c r="D112" s="16" t="s">
        <v>1752</v>
      </c>
    </row>
    <row r="114" spans="2:7" ht="13">
      <c r="B114" s="20" t="s">
        <v>1779</v>
      </c>
      <c r="C114" s="21">
        <v>45961</v>
      </c>
      <c r="D114" s="22"/>
      <c r="E114" s="23"/>
      <c r="F114" s="24"/>
    </row>
    <row r="115" spans="2:7" ht="13">
      <c r="B115" s="20" t="s">
        <v>1780</v>
      </c>
      <c r="C115" s="25" t="s">
        <v>1781</v>
      </c>
      <c r="D115" s="20" t="s">
        <v>1782</v>
      </c>
      <c r="E115" s="26" t="s">
        <v>1783</v>
      </c>
      <c r="F115" s="27" t="s">
        <v>1784</v>
      </c>
      <c r="G115" s="14"/>
    </row>
    <row r="116" spans="2:7">
      <c r="B116" s="28" t="s">
        <v>1752</v>
      </c>
      <c r="C116" s="29" t="s">
        <v>1752</v>
      </c>
      <c r="D116" s="28" t="s">
        <v>1752</v>
      </c>
      <c r="E116" s="30" t="s">
        <v>1752</v>
      </c>
      <c r="F116" s="31" t="s">
        <v>1752</v>
      </c>
    </row>
    <row r="119" spans="2:7" ht="13">
      <c r="B119" s="2" t="s">
        <v>1785</v>
      </c>
    </row>
    <row r="120" spans="2:7" ht="13">
      <c r="B120" s="2"/>
    </row>
    <row r="121" spans="2:7" ht="13">
      <c r="B121" s="2" t="s">
        <v>1786</v>
      </c>
    </row>
    <row r="122" spans="2:7" ht="13">
      <c r="B122" s="20" t="s">
        <v>1787</v>
      </c>
      <c r="C122" s="25" t="s">
        <v>1788</v>
      </c>
      <c r="D122" s="2"/>
    </row>
    <row r="123" spans="2:7">
      <c r="B123" s="22" t="s">
        <v>1752</v>
      </c>
      <c r="C123" s="32" t="s">
        <v>1752</v>
      </c>
    </row>
    <row r="125" spans="2:7" ht="13">
      <c r="B125" s="20" t="s">
        <v>1789</v>
      </c>
      <c r="C125" s="25" t="s">
        <v>1788</v>
      </c>
    </row>
    <row r="126" spans="2:7">
      <c r="B126" s="22" t="s">
        <v>1752</v>
      </c>
      <c r="C126" s="32" t="s">
        <v>1752</v>
      </c>
    </row>
    <row r="128" spans="2:7" ht="13">
      <c r="B128" s="20" t="s">
        <v>1752</v>
      </c>
      <c r="C128" s="25" t="s">
        <v>1752</v>
      </c>
    </row>
    <row r="129" spans="2:7">
      <c r="B129" s="22" t="s">
        <v>1752</v>
      </c>
      <c r="C129" s="32" t="s">
        <v>1752</v>
      </c>
    </row>
    <row r="131" spans="2:7" ht="13">
      <c r="B131" s="26" t="s">
        <v>1790</v>
      </c>
      <c r="C131" s="25" t="s">
        <v>1791</v>
      </c>
    </row>
    <row r="132" spans="2:7">
      <c r="B132" s="23" t="s">
        <v>1752</v>
      </c>
      <c r="C132" s="32" t="s">
        <v>1752</v>
      </c>
    </row>
    <row r="134" spans="2:7" ht="13">
      <c r="B134" s="20" t="s">
        <v>1792</v>
      </c>
      <c r="C134" s="25" t="s">
        <v>1752</v>
      </c>
    </row>
    <row r="136" spans="2:7" ht="13">
      <c r="B136" s="20" t="s">
        <v>1793</v>
      </c>
      <c r="C136" s="21">
        <v>45961</v>
      </c>
      <c r="D136" s="22"/>
      <c r="E136" s="23"/>
      <c r="F136" s="24"/>
    </row>
    <row r="137" spans="2:7" ht="13">
      <c r="B137" s="20" t="s">
        <v>1780</v>
      </c>
      <c r="C137" s="25" t="s">
        <v>1781</v>
      </c>
      <c r="D137" s="20" t="s">
        <v>1782</v>
      </c>
      <c r="E137" s="26" t="s">
        <v>1783</v>
      </c>
      <c r="F137" s="27" t="s">
        <v>1784</v>
      </c>
      <c r="G137" s="14"/>
    </row>
    <row r="138" spans="2:7">
      <c r="B138" s="28" t="s">
        <v>1752</v>
      </c>
      <c r="C138" s="29" t="s">
        <v>1752</v>
      </c>
      <c r="D138" s="28" t="s">
        <v>1752</v>
      </c>
      <c r="E138" s="30" t="s">
        <v>1752</v>
      </c>
      <c r="F138" s="31" t="s">
        <v>1752</v>
      </c>
    </row>
    <row r="139" spans="2:7" ht="13">
      <c r="B139" s="2" t="s">
        <v>1785</v>
      </c>
    </row>
    <row r="140" spans="2:7" ht="13">
      <c r="B140" s="2"/>
    </row>
    <row r="141" spans="2:7" ht="13">
      <c r="B141" s="2" t="s">
        <v>1786</v>
      </c>
    </row>
    <row r="142" spans="2:7" ht="13">
      <c r="B142" s="20" t="s">
        <v>1787</v>
      </c>
      <c r="C142" s="25" t="s">
        <v>1788</v>
      </c>
      <c r="D142" s="2"/>
    </row>
    <row r="143" spans="2:7">
      <c r="B143" s="22" t="s">
        <v>1752</v>
      </c>
      <c r="C143" s="32" t="s">
        <v>1752</v>
      </c>
    </row>
    <row r="145" spans="2:6" ht="13">
      <c r="B145" s="20" t="s">
        <v>1789</v>
      </c>
      <c r="C145" s="25" t="s">
        <v>1788</v>
      </c>
    </row>
    <row r="146" spans="2:6">
      <c r="B146" s="22" t="s">
        <v>1752</v>
      </c>
      <c r="C146" s="32" t="s">
        <v>1752</v>
      </c>
    </row>
    <row r="148" spans="2:6" ht="13">
      <c r="B148" s="20" t="s">
        <v>1752</v>
      </c>
      <c r="C148" s="25" t="s">
        <v>1752</v>
      </c>
    </row>
    <row r="149" spans="2:6">
      <c r="B149" s="22" t="s">
        <v>1752</v>
      </c>
      <c r="C149" s="32" t="s">
        <v>1752</v>
      </c>
    </row>
    <row r="151" spans="2:6" ht="13">
      <c r="B151" s="26" t="s">
        <v>1790</v>
      </c>
      <c r="C151" s="25" t="s">
        <v>1791</v>
      </c>
    </row>
    <row r="152" spans="2:6">
      <c r="B152" s="23" t="s">
        <v>1752</v>
      </c>
      <c r="C152" s="32" t="s">
        <v>1752</v>
      </c>
    </row>
    <row r="154" spans="2:6" ht="13">
      <c r="B154" s="20" t="s">
        <v>1792</v>
      </c>
      <c r="C154" s="25" t="s">
        <v>1752</v>
      </c>
    </row>
    <row r="157" spans="2:6" ht="13">
      <c r="B157" s="2" t="s">
        <v>1794</v>
      </c>
    </row>
    <row r="159" spans="2:6" ht="13">
      <c r="B159" s="20" t="s">
        <v>1780</v>
      </c>
      <c r="C159" s="25" t="s">
        <v>1795</v>
      </c>
      <c r="D159" s="20" t="s">
        <v>1796</v>
      </c>
      <c r="E159" s="20" t="s">
        <v>1797</v>
      </c>
      <c r="F159" s="14"/>
    </row>
    <row r="160" spans="2:6">
      <c r="B160" s="22" t="s">
        <v>1752</v>
      </c>
      <c r="C160" s="32" t="s">
        <v>1752</v>
      </c>
      <c r="D160" s="22" t="s">
        <v>1752</v>
      </c>
      <c r="E160" s="22" t="s">
        <v>1752</v>
      </c>
    </row>
    <row r="163" spans="2:80" ht="13">
      <c r="B163" s="2" t="s">
        <v>1798</v>
      </c>
      <c r="C163" s="12" t="s">
        <v>1752</v>
      </c>
      <c r="D163" s="2"/>
      <c r="E163" s="2"/>
      <c r="F163" s="14"/>
      <c r="G163" s="14"/>
      <c r="H163" s="14"/>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row>
    <row r="165" spans="2:80" ht="13">
      <c r="B165" s="2" t="s">
        <v>1799</v>
      </c>
    </row>
    <row r="167" spans="2:80" ht="13">
      <c r="B167" s="20" t="s">
        <v>1800</v>
      </c>
      <c r="C167" s="25" t="s">
        <v>1788</v>
      </c>
      <c r="D167" s="2"/>
    </row>
    <row r="168" spans="2:80">
      <c r="B168" s="22" t="s">
        <v>1752</v>
      </c>
      <c r="C168" s="32" t="s">
        <v>1752</v>
      </c>
    </row>
    <row r="171" spans="2:80" ht="13">
      <c r="B171" s="20" t="s">
        <v>1801</v>
      </c>
      <c r="C171" s="25" t="s">
        <v>1802</v>
      </c>
      <c r="D171" s="2"/>
    </row>
    <row r="172" spans="2:80">
      <c r="B172" s="22" t="s">
        <v>1752</v>
      </c>
      <c r="C172" s="32" t="s">
        <v>1752</v>
      </c>
    </row>
    <row r="175" spans="2:80" ht="13">
      <c r="B175" s="2" t="s">
        <v>1803</v>
      </c>
    </row>
    <row r="178" spans="2:80" ht="13">
      <c r="B178" s="2" t="s">
        <v>1804</v>
      </c>
    </row>
    <row r="180" spans="2:80" ht="13">
      <c r="B180" s="20" t="s">
        <v>1780</v>
      </c>
      <c r="C180" s="25" t="s">
        <v>1805</v>
      </c>
      <c r="D180" s="20" t="s">
        <v>1795</v>
      </c>
      <c r="E180" s="20" t="s">
        <v>1796</v>
      </c>
      <c r="F180" s="27" t="s">
        <v>1797</v>
      </c>
      <c r="G180" s="14"/>
    </row>
    <row r="181" spans="2:80">
      <c r="B181" s="22" t="s">
        <v>1752</v>
      </c>
      <c r="C181" s="32" t="s">
        <v>1752</v>
      </c>
      <c r="D181" s="22" t="s">
        <v>1752</v>
      </c>
      <c r="E181" s="22" t="s">
        <v>1752</v>
      </c>
      <c r="F181" s="33" t="s">
        <v>1752</v>
      </c>
    </row>
    <row r="184" spans="2:80" ht="13">
      <c r="B184" s="2" t="s">
        <v>1798</v>
      </c>
      <c r="C184" s="12" t="s">
        <v>1752</v>
      </c>
      <c r="D184" s="2"/>
      <c r="E184" s="2"/>
      <c r="F184" s="14"/>
      <c r="G184" s="14"/>
      <c r="H184" s="14"/>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row>
    <row r="186" spans="2:80" ht="13">
      <c r="B186" s="2" t="s">
        <v>1799</v>
      </c>
    </row>
    <row r="188" spans="2:80" ht="13">
      <c r="B188" s="20" t="s">
        <v>1800</v>
      </c>
      <c r="C188" s="25" t="s">
        <v>1788</v>
      </c>
      <c r="D188" s="2"/>
    </row>
    <row r="189" spans="2:80">
      <c r="B189" s="22" t="s">
        <v>1752</v>
      </c>
      <c r="C189" s="32" t="s">
        <v>1752</v>
      </c>
    </row>
    <row r="192" spans="2:80" ht="13">
      <c r="B192" s="20" t="s">
        <v>1801</v>
      </c>
      <c r="C192" s="25" t="s">
        <v>1802</v>
      </c>
      <c r="D192" s="2"/>
    </row>
    <row r="193" spans="2:7">
      <c r="B193" s="22" t="s">
        <v>1752</v>
      </c>
      <c r="C193" s="32" t="s">
        <v>1752</v>
      </c>
    </row>
    <row r="196" spans="2:7" ht="13">
      <c r="B196" s="2" t="s">
        <v>1803</v>
      </c>
    </row>
    <row r="199" spans="2:7" ht="13">
      <c r="B199" s="2" t="s">
        <v>1806</v>
      </c>
    </row>
    <row r="200" spans="2:7" ht="13">
      <c r="B200" s="20" t="s">
        <v>1780</v>
      </c>
      <c r="C200" s="25" t="s">
        <v>1807</v>
      </c>
      <c r="D200" s="20" t="s">
        <v>1808</v>
      </c>
      <c r="E200" s="20" t="s">
        <v>1809</v>
      </c>
      <c r="F200" s="27" t="s">
        <v>1810</v>
      </c>
      <c r="G200" s="14"/>
    </row>
    <row r="201" spans="2:7">
      <c r="B201" s="22" t="s">
        <v>1752</v>
      </c>
      <c r="C201" s="32" t="s">
        <v>1752</v>
      </c>
      <c r="D201" s="22" t="s">
        <v>1752</v>
      </c>
      <c r="E201" s="22" t="s">
        <v>1752</v>
      </c>
      <c r="F201" s="33" t="s">
        <v>1752</v>
      </c>
    </row>
    <row r="202" spans="2:7">
      <c r="B202" s="1" t="s">
        <v>1811</v>
      </c>
    </row>
  </sheetData>
  <mergeCells count="3">
    <mergeCell ref="B1:E1"/>
    <mergeCell ref="C3:C7"/>
    <mergeCell ref="D3:D7"/>
  </mergeCells>
  <phoneticPr fontId="0" type="noConversion"/>
  <hyperlinks>
    <hyperlink ref="A1" location="Index!A1" display="Index" xr:uid="{FC80F6CC-8CB4-4114-A3FD-91EF13566243}"/>
  </hyperlinks>
  <pageMargins left="0.7" right="0.7" top="0.75" bottom="0.75" header="0.3" footer="0.3"/>
  <headerFooter alignWithMargins="0"/>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AD209-9CE2-4B07-BF37-9157A1EF43B4}">
  <sheetPr codeName="Sheet46"/>
  <dimension ref="A1:CB226"/>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bestFit="1" customWidth="1"/>
    <col min="6" max="6" width="29" style="4" bestFit="1" customWidth="1"/>
    <col min="7" max="7" width="18.1796875" style="4" bestFit="1" customWidth="1"/>
    <col min="8" max="8" width="9.1796875" style="4" bestFit="1"/>
    <col min="9" max="16384" width="9.1796875" style="1"/>
  </cols>
  <sheetData>
    <row r="1" spans="1:9" ht="13">
      <c r="A1" s="3" t="s">
        <v>1578</v>
      </c>
      <c r="B1" s="226" t="s">
        <v>1631</v>
      </c>
      <c r="C1" s="226"/>
      <c r="D1" s="226"/>
      <c r="E1" s="226"/>
    </row>
    <row r="3" spans="1:9" ht="14.5">
      <c r="B3" s="5" t="s">
        <v>1631</v>
      </c>
      <c r="C3" s="227"/>
      <c r="D3" s="228"/>
      <c r="E3" s="6"/>
    </row>
    <row r="4" spans="1:9" ht="14.5">
      <c r="B4" s="35" t="s">
        <v>660</v>
      </c>
      <c r="C4" s="227"/>
      <c r="D4" s="228"/>
      <c r="E4" s="52"/>
    </row>
    <row r="5" spans="1:9" ht="14.5">
      <c r="B5" s="7" t="s">
        <v>1720</v>
      </c>
      <c r="C5" s="227"/>
      <c r="D5" s="228"/>
      <c r="E5" s="6"/>
    </row>
    <row r="6" spans="1:9" ht="14.5">
      <c r="B6" s="7" t="s">
        <v>2079</v>
      </c>
      <c r="C6" s="227"/>
      <c r="D6" s="228"/>
      <c r="E6" s="6"/>
    </row>
    <row r="7" spans="1:9" ht="29">
      <c r="B7" s="7" t="s">
        <v>661</v>
      </c>
      <c r="C7" s="227"/>
      <c r="D7" s="228"/>
      <c r="E7" s="6"/>
    </row>
    <row r="8" spans="1:9" ht="29">
      <c r="B8" s="7" t="s">
        <v>1723</v>
      </c>
      <c r="C8" s="8" t="s">
        <v>1724</v>
      </c>
      <c r="D8" s="8" t="s">
        <v>1725</v>
      </c>
      <c r="E8" s="6"/>
    </row>
    <row r="10" spans="1:9">
      <c r="B10" s="1" t="s">
        <v>1738</v>
      </c>
    </row>
    <row r="12" spans="1:9" ht="13">
      <c r="B12" s="10" t="s">
        <v>1726</v>
      </c>
      <c r="C12" s="11" t="s">
        <v>1727</v>
      </c>
      <c r="D12" s="10" t="s">
        <v>1728</v>
      </c>
      <c r="E12" s="10" t="s">
        <v>1729</v>
      </c>
      <c r="F12" s="13" t="s">
        <v>1739</v>
      </c>
      <c r="G12" s="13" t="s">
        <v>1740</v>
      </c>
      <c r="H12" s="13" t="s">
        <v>1741</v>
      </c>
      <c r="I12" s="2" t="s">
        <v>1742</v>
      </c>
    </row>
    <row r="13" spans="1:9" ht="13">
      <c r="B13" s="2" t="s">
        <v>1743</v>
      </c>
    </row>
    <row r="14" spans="1:9" ht="13">
      <c r="B14" s="2" t="s">
        <v>1731</v>
      </c>
    </row>
    <row r="15" spans="1:9">
      <c r="B15" s="1" t="s">
        <v>2747</v>
      </c>
      <c r="C15" s="9" t="s">
        <v>1732</v>
      </c>
      <c r="D15" s="1" t="s">
        <v>1992</v>
      </c>
      <c r="E15" s="1" t="s">
        <v>1993</v>
      </c>
      <c r="F15" s="4">
        <v>435496</v>
      </c>
      <c r="G15" s="4">
        <v>4299.6499999999996</v>
      </c>
      <c r="H15" s="4">
        <v>4.2300000000000004</v>
      </c>
    </row>
    <row r="16" spans="1:9">
      <c r="B16" s="1" t="s">
        <v>2762</v>
      </c>
      <c r="C16" s="9" t="s">
        <v>1732</v>
      </c>
      <c r="D16" s="1" t="s">
        <v>1992</v>
      </c>
      <c r="E16" s="1" t="s">
        <v>2008</v>
      </c>
      <c r="F16" s="4">
        <v>286930</v>
      </c>
      <c r="G16" s="4">
        <v>3860.07</v>
      </c>
      <c r="H16" s="4">
        <v>3.8</v>
      </c>
    </row>
    <row r="17" spans="2:8">
      <c r="B17" s="1" t="s">
        <v>2773</v>
      </c>
      <c r="C17" s="9" t="s">
        <v>1732</v>
      </c>
      <c r="D17" s="1" t="s">
        <v>2048</v>
      </c>
      <c r="E17" s="1" t="s">
        <v>2193</v>
      </c>
      <c r="F17" s="4">
        <v>76389</v>
      </c>
      <c r="G17" s="4">
        <v>3079.16</v>
      </c>
      <c r="H17" s="4">
        <v>3.03</v>
      </c>
    </row>
    <row r="18" spans="2:8">
      <c r="B18" s="1" t="s">
        <v>3270</v>
      </c>
      <c r="C18" s="9" t="s">
        <v>1732</v>
      </c>
      <c r="D18" s="1" t="s">
        <v>2013</v>
      </c>
      <c r="E18" s="1" t="s">
        <v>2382</v>
      </c>
      <c r="F18" s="4">
        <v>713400</v>
      </c>
      <c r="G18" s="4">
        <v>3039.8</v>
      </c>
      <c r="H18" s="4">
        <v>2.99</v>
      </c>
    </row>
    <row r="19" spans="2:8">
      <c r="B19" s="1" t="s">
        <v>2753</v>
      </c>
      <c r="C19" s="9" t="s">
        <v>1732</v>
      </c>
      <c r="D19" s="1" t="s">
        <v>2004</v>
      </c>
      <c r="E19" s="1" t="s">
        <v>2005</v>
      </c>
      <c r="F19" s="4">
        <v>88690</v>
      </c>
      <c r="G19" s="4">
        <v>2777.33</v>
      </c>
      <c r="H19" s="4">
        <v>2.73</v>
      </c>
    </row>
    <row r="20" spans="2:8">
      <c r="B20" s="1" t="s">
        <v>2766</v>
      </c>
      <c r="C20" s="9" t="s">
        <v>1732</v>
      </c>
      <c r="D20" s="1" t="s">
        <v>2052</v>
      </c>
      <c r="E20" s="1" t="s">
        <v>2180</v>
      </c>
      <c r="F20" s="4">
        <v>33899</v>
      </c>
      <c r="G20" s="4">
        <v>2611.58</v>
      </c>
      <c r="H20" s="4">
        <v>2.57</v>
      </c>
    </row>
    <row r="21" spans="2:8">
      <c r="B21" s="1" t="s">
        <v>3111</v>
      </c>
      <c r="C21" s="9" t="s">
        <v>1732</v>
      </c>
      <c r="D21" s="1" t="s">
        <v>2001</v>
      </c>
      <c r="E21" s="1" t="s">
        <v>2019</v>
      </c>
      <c r="F21" s="4">
        <v>262933</v>
      </c>
      <c r="G21" s="4">
        <v>2441.86</v>
      </c>
      <c r="H21" s="4">
        <v>2.4</v>
      </c>
    </row>
    <row r="22" spans="2:8">
      <c r="B22" s="1" t="s">
        <v>3115</v>
      </c>
      <c r="C22" s="9" t="s">
        <v>1732</v>
      </c>
      <c r="D22" s="1" t="s">
        <v>2009</v>
      </c>
      <c r="E22" s="1" t="s">
        <v>2027</v>
      </c>
      <c r="F22" s="4">
        <v>157700</v>
      </c>
      <c r="G22" s="4">
        <v>2337.59</v>
      </c>
      <c r="H22" s="4">
        <v>2.2999999999999998</v>
      </c>
    </row>
    <row r="23" spans="2:8">
      <c r="B23" s="1" t="s">
        <v>3113</v>
      </c>
      <c r="C23" s="9" t="s">
        <v>1732</v>
      </c>
      <c r="D23" s="1" t="s">
        <v>2017</v>
      </c>
      <c r="E23" s="1" t="s">
        <v>2023</v>
      </c>
      <c r="F23" s="4">
        <v>789969</v>
      </c>
      <c r="G23" s="4">
        <v>2276.3000000000002</v>
      </c>
      <c r="H23" s="4">
        <v>2.2400000000000002</v>
      </c>
    </row>
    <row r="24" spans="2:8">
      <c r="B24" s="1" t="s">
        <v>2029</v>
      </c>
      <c r="C24" s="9" t="s">
        <v>1732</v>
      </c>
      <c r="D24" s="1" t="s">
        <v>1992</v>
      </c>
      <c r="E24" s="1" t="s">
        <v>2030</v>
      </c>
      <c r="F24" s="4">
        <v>237025</v>
      </c>
      <c r="G24" s="4">
        <v>2220.92</v>
      </c>
      <c r="H24" s="4">
        <v>2.19</v>
      </c>
    </row>
    <row r="25" spans="2:8">
      <c r="B25" s="1" t="s">
        <v>3206</v>
      </c>
      <c r="C25" s="9" t="s">
        <v>1732</v>
      </c>
      <c r="D25" s="1" t="s">
        <v>2277</v>
      </c>
      <c r="E25" s="1" t="s">
        <v>2278</v>
      </c>
      <c r="F25" s="4">
        <v>254592</v>
      </c>
      <c r="G25" s="4">
        <v>2158.56</v>
      </c>
      <c r="H25" s="4">
        <v>2.13</v>
      </c>
    </row>
    <row r="26" spans="2:8">
      <c r="B26" s="1" t="s">
        <v>2748</v>
      </c>
      <c r="C26" s="9" t="s">
        <v>1732</v>
      </c>
      <c r="D26" s="1" t="s">
        <v>1997</v>
      </c>
      <c r="E26" s="1" t="s">
        <v>2175</v>
      </c>
      <c r="F26" s="4">
        <v>144000</v>
      </c>
      <c r="G26" s="4">
        <v>2140.42</v>
      </c>
      <c r="H26" s="4">
        <v>2.11</v>
      </c>
    </row>
    <row r="27" spans="2:8">
      <c r="B27" s="1" t="s">
        <v>3324</v>
      </c>
      <c r="C27" s="9" t="s">
        <v>1732</v>
      </c>
      <c r="D27" s="1" t="s">
        <v>1992</v>
      </c>
      <c r="E27" s="1" t="s">
        <v>1039</v>
      </c>
      <c r="F27" s="4">
        <v>651665</v>
      </c>
      <c r="G27" s="4">
        <v>2126.71</v>
      </c>
      <c r="H27" s="4">
        <v>2.09</v>
      </c>
    </row>
    <row r="28" spans="2:8">
      <c r="B28" s="1" t="s">
        <v>3360</v>
      </c>
      <c r="C28" s="9" t="s">
        <v>1732</v>
      </c>
      <c r="D28" s="1" t="s">
        <v>1992</v>
      </c>
      <c r="E28" s="1" t="s">
        <v>1109</v>
      </c>
      <c r="F28" s="4">
        <v>232052</v>
      </c>
      <c r="G28" s="4">
        <v>2037.07</v>
      </c>
      <c r="H28" s="4">
        <v>2.0099999999999998</v>
      </c>
    </row>
    <row r="29" spans="2:8">
      <c r="B29" s="1" t="s">
        <v>3310</v>
      </c>
      <c r="C29" s="9" t="s">
        <v>1732</v>
      </c>
      <c r="D29" s="1" t="s">
        <v>1999</v>
      </c>
      <c r="E29" s="1" t="s">
        <v>997</v>
      </c>
      <c r="F29" s="4">
        <v>37801</v>
      </c>
      <c r="G29" s="4">
        <v>2033.32</v>
      </c>
      <c r="H29" s="4">
        <v>2</v>
      </c>
    </row>
    <row r="30" spans="2:8">
      <c r="B30" s="1" t="s">
        <v>3313</v>
      </c>
      <c r="C30" s="9" t="s">
        <v>1732</v>
      </c>
      <c r="D30" s="1" t="s">
        <v>2006</v>
      </c>
      <c r="E30" s="1" t="s">
        <v>1000</v>
      </c>
      <c r="F30" s="4">
        <v>57600</v>
      </c>
      <c r="G30" s="4">
        <v>2021.01</v>
      </c>
      <c r="H30" s="4">
        <v>1.99</v>
      </c>
    </row>
    <row r="31" spans="2:8">
      <c r="B31" s="1" t="s">
        <v>1001</v>
      </c>
      <c r="C31" s="9" t="s">
        <v>1732</v>
      </c>
      <c r="D31" s="1" t="s">
        <v>1992</v>
      </c>
      <c r="E31" s="1" t="s">
        <v>1002</v>
      </c>
      <c r="F31" s="4">
        <v>226200</v>
      </c>
      <c r="G31" s="4">
        <v>1942.38</v>
      </c>
      <c r="H31" s="4">
        <v>1.91</v>
      </c>
    </row>
    <row r="32" spans="2:8">
      <c r="B32" s="1" t="s">
        <v>3187</v>
      </c>
      <c r="C32" s="9" t="s">
        <v>1732</v>
      </c>
      <c r="D32" s="1" t="s">
        <v>2081</v>
      </c>
      <c r="E32" s="1" t="s">
        <v>2254</v>
      </c>
      <c r="F32" s="4">
        <v>33500</v>
      </c>
      <c r="G32" s="4">
        <v>1905.28</v>
      </c>
      <c r="H32" s="4">
        <v>1.88</v>
      </c>
    </row>
    <row r="33" spans="2:8">
      <c r="B33" s="1" t="s">
        <v>2752</v>
      </c>
      <c r="C33" s="9" t="s">
        <v>1732</v>
      </c>
      <c r="D33" s="1" t="s">
        <v>2009</v>
      </c>
      <c r="E33" s="1" t="s">
        <v>2026</v>
      </c>
      <c r="F33" s="4">
        <v>61081</v>
      </c>
      <c r="G33" s="4">
        <v>1867.86</v>
      </c>
      <c r="H33" s="4">
        <v>1.84</v>
      </c>
    </row>
    <row r="34" spans="2:8">
      <c r="B34" s="1" t="s">
        <v>3110</v>
      </c>
      <c r="C34" s="9" t="s">
        <v>1732</v>
      </c>
      <c r="D34" s="1" t="s">
        <v>2017</v>
      </c>
      <c r="E34" s="1" t="s">
        <v>2018</v>
      </c>
      <c r="F34" s="4">
        <v>530200</v>
      </c>
      <c r="G34" s="4">
        <v>1786.51</v>
      </c>
      <c r="H34" s="4">
        <v>1.76</v>
      </c>
    </row>
    <row r="35" spans="2:8">
      <c r="B35" s="1" t="s">
        <v>3109</v>
      </c>
      <c r="C35" s="9" t="s">
        <v>1732</v>
      </c>
      <c r="D35" s="1" t="s">
        <v>2013</v>
      </c>
      <c r="E35" s="1" t="s">
        <v>2014</v>
      </c>
      <c r="F35" s="4">
        <v>34000</v>
      </c>
      <c r="G35" s="4">
        <v>1591.13</v>
      </c>
      <c r="H35" s="4">
        <v>1.57</v>
      </c>
    </row>
    <row r="36" spans="2:8">
      <c r="B36" s="1" t="s">
        <v>3235</v>
      </c>
      <c r="C36" s="9" t="s">
        <v>1732</v>
      </c>
      <c r="D36" s="1" t="s">
        <v>2024</v>
      </c>
      <c r="E36" s="1" t="s">
        <v>2330</v>
      </c>
      <c r="F36" s="4">
        <v>127100</v>
      </c>
      <c r="G36" s="4">
        <v>1569.94</v>
      </c>
      <c r="H36" s="4">
        <v>1.55</v>
      </c>
    </row>
    <row r="37" spans="2:8">
      <c r="B37" s="1" t="s">
        <v>3438</v>
      </c>
      <c r="C37" s="9" t="s">
        <v>1732</v>
      </c>
      <c r="D37" s="1" t="s">
        <v>1994</v>
      </c>
      <c r="E37" s="1" t="s">
        <v>1313</v>
      </c>
      <c r="F37" s="4">
        <v>62539</v>
      </c>
      <c r="G37" s="4">
        <v>1541.9</v>
      </c>
      <c r="H37" s="4">
        <v>1.52</v>
      </c>
    </row>
    <row r="38" spans="2:8">
      <c r="B38" s="1" t="s">
        <v>3561</v>
      </c>
      <c r="C38" s="9" t="s">
        <v>1732</v>
      </c>
      <c r="D38" s="1" t="s">
        <v>2001</v>
      </c>
      <c r="E38" s="1" t="s">
        <v>662</v>
      </c>
      <c r="F38" s="4">
        <v>108000</v>
      </c>
      <c r="G38" s="4">
        <v>1537.49</v>
      </c>
      <c r="H38" s="4">
        <v>1.51</v>
      </c>
    </row>
    <row r="39" spans="2:8">
      <c r="B39" s="1" t="s">
        <v>3359</v>
      </c>
      <c r="C39" s="9" t="s">
        <v>1732</v>
      </c>
      <c r="D39" s="1" t="s">
        <v>2009</v>
      </c>
      <c r="E39" s="1" t="s">
        <v>1108</v>
      </c>
      <c r="F39" s="4">
        <v>25410</v>
      </c>
      <c r="G39" s="4">
        <v>1503.41</v>
      </c>
      <c r="H39" s="4">
        <v>1.48</v>
      </c>
    </row>
    <row r="40" spans="2:8">
      <c r="B40" s="1" t="s">
        <v>2750</v>
      </c>
      <c r="C40" s="9" t="s">
        <v>1732</v>
      </c>
      <c r="D40" s="1" t="s">
        <v>1994</v>
      </c>
      <c r="E40" s="1" t="s">
        <v>1995</v>
      </c>
      <c r="F40" s="4">
        <v>354281</v>
      </c>
      <c r="G40" s="4">
        <v>1489.22</v>
      </c>
      <c r="H40" s="4">
        <v>1.47</v>
      </c>
    </row>
    <row r="41" spans="2:8">
      <c r="B41" s="1" t="s">
        <v>663</v>
      </c>
      <c r="C41" s="9" t="s">
        <v>1732</v>
      </c>
      <c r="D41" s="1" t="s">
        <v>2122</v>
      </c>
      <c r="E41" s="1" t="s">
        <v>664</v>
      </c>
      <c r="F41" s="4">
        <v>181100</v>
      </c>
      <c r="G41" s="4">
        <v>1473.79</v>
      </c>
      <c r="H41" s="4">
        <v>1.45</v>
      </c>
    </row>
    <row r="42" spans="2:8">
      <c r="B42" s="1" t="s">
        <v>3106</v>
      </c>
      <c r="C42" s="9" t="s">
        <v>1732</v>
      </c>
      <c r="D42" s="1" t="s">
        <v>2001</v>
      </c>
      <c r="E42" s="1" t="s">
        <v>2002</v>
      </c>
      <c r="F42" s="4">
        <v>196770</v>
      </c>
      <c r="G42" s="4">
        <v>1473.61</v>
      </c>
      <c r="H42" s="4">
        <v>1.45</v>
      </c>
    </row>
    <row r="43" spans="2:8">
      <c r="B43" s="1" t="s">
        <v>2774</v>
      </c>
      <c r="C43" s="9" t="s">
        <v>1732</v>
      </c>
      <c r="D43" s="1" t="s">
        <v>2111</v>
      </c>
      <c r="E43" s="1" t="s">
        <v>2196</v>
      </c>
      <c r="F43" s="4">
        <v>97350</v>
      </c>
      <c r="G43" s="4">
        <v>1413.04</v>
      </c>
      <c r="H43" s="4">
        <v>1.39</v>
      </c>
    </row>
    <row r="44" spans="2:8">
      <c r="B44" s="1" t="s">
        <v>3190</v>
      </c>
      <c r="C44" s="9" t="s">
        <v>1732</v>
      </c>
      <c r="D44" s="1" t="s">
        <v>2017</v>
      </c>
      <c r="E44" s="1" t="s">
        <v>2257</v>
      </c>
      <c r="F44" s="4">
        <v>861000</v>
      </c>
      <c r="G44" s="4">
        <v>1359.09</v>
      </c>
      <c r="H44" s="4">
        <v>1.34</v>
      </c>
    </row>
    <row r="45" spans="2:8">
      <c r="B45" s="1" t="s">
        <v>2761</v>
      </c>
      <c r="C45" s="9" t="s">
        <v>1732</v>
      </c>
      <c r="D45" s="1" t="s">
        <v>2001</v>
      </c>
      <c r="E45" s="1" t="s">
        <v>2003</v>
      </c>
      <c r="F45" s="4">
        <v>41100</v>
      </c>
      <c r="G45" s="4">
        <v>1306.45</v>
      </c>
      <c r="H45" s="4">
        <v>1.29</v>
      </c>
    </row>
    <row r="46" spans="2:8">
      <c r="B46" s="1" t="s">
        <v>3120</v>
      </c>
      <c r="C46" s="9" t="s">
        <v>1732</v>
      </c>
      <c r="D46" s="1" t="s">
        <v>2040</v>
      </c>
      <c r="E46" s="1" t="s">
        <v>2041</v>
      </c>
      <c r="F46" s="4">
        <v>68816</v>
      </c>
      <c r="G46" s="4">
        <v>1294.77</v>
      </c>
      <c r="H46" s="4">
        <v>1.27</v>
      </c>
    </row>
    <row r="47" spans="2:8">
      <c r="B47" s="1" t="s">
        <v>3192</v>
      </c>
      <c r="C47" s="9" t="s">
        <v>1732</v>
      </c>
      <c r="D47" s="1" t="s">
        <v>2017</v>
      </c>
      <c r="E47" s="1" t="s">
        <v>2259</v>
      </c>
      <c r="F47" s="4">
        <v>1506215</v>
      </c>
      <c r="G47" s="4">
        <v>1277.8699999999999</v>
      </c>
      <c r="H47" s="4">
        <v>1.26</v>
      </c>
    </row>
    <row r="48" spans="2:8">
      <c r="B48" s="1" t="s">
        <v>3320</v>
      </c>
      <c r="C48" s="9" t="s">
        <v>1732</v>
      </c>
      <c r="D48" s="1" t="s">
        <v>1992</v>
      </c>
      <c r="E48" s="1" t="s">
        <v>1035</v>
      </c>
      <c r="F48" s="4">
        <v>103400</v>
      </c>
      <c r="G48" s="4">
        <v>1274.72</v>
      </c>
      <c r="H48" s="4">
        <v>1.26</v>
      </c>
    </row>
    <row r="49" spans="2:8">
      <c r="B49" s="1" t="s">
        <v>2364</v>
      </c>
      <c r="C49" s="9" t="s">
        <v>1732</v>
      </c>
      <c r="D49" s="1" t="s">
        <v>2122</v>
      </c>
      <c r="E49" s="1" t="s">
        <v>2365</v>
      </c>
      <c r="F49" s="4">
        <v>138690</v>
      </c>
      <c r="G49" s="4">
        <v>1226.78</v>
      </c>
      <c r="H49" s="4">
        <v>1.21</v>
      </c>
    </row>
    <row r="50" spans="2:8">
      <c r="B50" s="1" t="s">
        <v>3404</v>
      </c>
      <c r="C50" s="9" t="s">
        <v>1732</v>
      </c>
      <c r="D50" s="1" t="s">
        <v>2292</v>
      </c>
      <c r="E50" s="1" t="s">
        <v>1182</v>
      </c>
      <c r="F50" s="4">
        <v>37180</v>
      </c>
      <c r="G50" s="4">
        <v>1196.75</v>
      </c>
      <c r="H50" s="4">
        <v>1.18</v>
      </c>
    </row>
    <row r="51" spans="2:8">
      <c r="B51" s="1" t="s">
        <v>3263</v>
      </c>
      <c r="C51" s="9" t="s">
        <v>1732</v>
      </c>
      <c r="D51" s="1" t="s">
        <v>2122</v>
      </c>
      <c r="E51" s="1" t="s">
        <v>2362</v>
      </c>
      <c r="F51" s="4">
        <v>137994</v>
      </c>
      <c r="G51" s="4">
        <v>1192.27</v>
      </c>
      <c r="H51" s="4">
        <v>1.17</v>
      </c>
    </row>
    <row r="52" spans="2:8">
      <c r="B52" s="1" t="s">
        <v>3353</v>
      </c>
      <c r="C52" s="9" t="s">
        <v>1732</v>
      </c>
      <c r="D52" s="1" t="s">
        <v>2106</v>
      </c>
      <c r="E52" s="1" t="s">
        <v>1088</v>
      </c>
      <c r="F52" s="4">
        <v>36750</v>
      </c>
      <c r="G52" s="4">
        <v>1152.3</v>
      </c>
      <c r="H52" s="4">
        <v>1.1299999999999999</v>
      </c>
    </row>
    <row r="53" spans="2:8">
      <c r="B53" s="1" t="s">
        <v>3322</v>
      </c>
      <c r="C53" s="9" t="s">
        <v>1732</v>
      </c>
      <c r="D53" s="1" t="s">
        <v>1992</v>
      </c>
      <c r="E53" s="1" t="s">
        <v>1037</v>
      </c>
      <c r="F53" s="4">
        <v>142078</v>
      </c>
      <c r="G53" s="4">
        <v>1129.24</v>
      </c>
      <c r="H53" s="4">
        <v>1.1100000000000001</v>
      </c>
    </row>
    <row r="54" spans="2:8">
      <c r="B54" s="1" t="s">
        <v>3122</v>
      </c>
      <c r="C54" s="9" t="s">
        <v>1732</v>
      </c>
      <c r="D54" s="1" t="s">
        <v>2006</v>
      </c>
      <c r="E54" s="1" t="s">
        <v>2044</v>
      </c>
      <c r="F54" s="4">
        <v>11800</v>
      </c>
      <c r="G54" s="4">
        <v>1049.32</v>
      </c>
      <c r="H54" s="4">
        <v>1.03</v>
      </c>
    </row>
    <row r="55" spans="2:8">
      <c r="B55" s="1" t="s">
        <v>3273</v>
      </c>
      <c r="C55" s="9" t="s">
        <v>1732</v>
      </c>
      <c r="D55" s="1" t="s">
        <v>2032</v>
      </c>
      <c r="E55" s="1" t="s">
        <v>2385</v>
      </c>
      <c r="F55" s="4">
        <v>15300</v>
      </c>
      <c r="G55" s="4">
        <v>1030.9100000000001</v>
      </c>
      <c r="H55" s="4">
        <v>1.02</v>
      </c>
    </row>
    <row r="56" spans="2:8">
      <c r="B56" s="1" t="s">
        <v>3337</v>
      </c>
      <c r="C56" s="9" t="s">
        <v>1732</v>
      </c>
      <c r="D56" s="1" t="s">
        <v>2024</v>
      </c>
      <c r="E56" s="1" t="s">
        <v>1055</v>
      </c>
      <c r="F56" s="4">
        <v>975000</v>
      </c>
      <c r="G56" s="4">
        <v>1027.55</v>
      </c>
      <c r="H56" s="4">
        <v>1.01</v>
      </c>
    </row>
    <row r="57" spans="2:8">
      <c r="B57" s="1" t="s">
        <v>2777</v>
      </c>
      <c r="C57" s="9" t="s">
        <v>1732</v>
      </c>
      <c r="D57" s="1" t="s">
        <v>2106</v>
      </c>
      <c r="E57" s="1" t="s">
        <v>2184</v>
      </c>
      <c r="F57" s="4">
        <v>74209</v>
      </c>
      <c r="G57" s="4">
        <v>1016.22</v>
      </c>
      <c r="H57" s="4">
        <v>1</v>
      </c>
    </row>
    <row r="58" spans="2:8">
      <c r="B58" s="1" t="s">
        <v>3108</v>
      </c>
      <c r="C58" s="9" t="s">
        <v>1732</v>
      </c>
      <c r="D58" s="1" t="s">
        <v>2011</v>
      </c>
      <c r="E58" s="1" t="s">
        <v>2012</v>
      </c>
      <c r="F58" s="4">
        <v>250000</v>
      </c>
      <c r="G58" s="4">
        <v>971.63</v>
      </c>
      <c r="H58" s="4">
        <v>0.96</v>
      </c>
    </row>
    <row r="59" spans="2:8">
      <c r="B59" s="1" t="s">
        <v>3328</v>
      </c>
      <c r="C59" s="9" t="s">
        <v>1732</v>
      </c>
      <c r="D59" s="1" t="s">
        <v>2004</v>
      </c>
      <c r="E59" s="1" t="s">
        <v>1046</v>
      </c>
      <c r="F59" s="4">
        <v>205000</v>
      </c>
      <c r="G59" s="4">
        <v>962.78</v>
      </c>
      <c r="H59" s="4">
        <v>0.95</v>
      </c>
    </row>
    <row r="60" spans="2:8">
      <c r="B60" s="1" t="s">
        <v>3198</v>
      </c>
      <c r="C60" s="9" t="s">
        <v>1732</v>
      </c>
      <c r="D60" s="1" t="s">
        <v>2017</v>
      </c>
      <c r="E60" s="1" t="s">
        <v>2267</v>
      </c>
      <c r="F60" s="4">
        <v>236979</v>
      </c>
      <c r="G60" s="4">
        <v>959.53</v>
      </c>
      <c r="H60" s="4">
        <v>0.94</v>
      </c>
    </row>
    <row r="61" spans="2:8">
      <c r="B61" s="1" t="s">
        <v>3176</v>
      </c>
      <c r="C61" s="9" t="s">
        <v>1732</v>
      </c>
      <c r="D61" s="1" t="s">
        <v>2055</v>
      </c>
      <c r="E61" s="1" t="s">
        <v>2203</v>
      </c>
      <c r="F61" s="4">
        <v>75400</v>
      </c>
      <c r="G61" s="4">
        <v>958.79</v>
      </c>
      <c r="H61" s="4">
        <v>0.94</v>
      </c>
    </row>
    <row r="62" spans="2:8">
      <c r="B62" s="1" t="s">
        <v>3311</v>
      </c>
      <c r="C62" s="9" t="s">
        <v>1732</v>
      </c>
      <c r="D62" s="1" t="s">
        <v>2001</v>
      </c>
      <c r="E62" s="1" t="s">
        <v>998</v>
      </c>
      <c r="F62" s="4">
        <v>91000</v>
      </c>
      <c r="G62" s="4">
        <v>948.95</v>
      </c>
      <c r="H62" s="4">
        <v>0.93</v>
      </c>
    </row>
    <row r="63" spans="2:8">
      <c r="B63" s="1" t="s">
        <v>3200</v>
      </c>
      <c r="C63" s="9" t="s">
        <v>1732</v>
      </c>
      <c r="D63" s="1" t="s">
        <v>2017</v>
      </c>
      <c r="E63" s="1" t="s">
        <v>2269</v>
      </c>
      <c r="F63" s="4">
        <v>525000</v>
      </c>
      <c r="G63" s="4">
        <v>944.79</v>
      </c>
      <c r="H63" s="4">
        <v>0.93</v>
      </c>
    </row>
    <row r="64" spans="2:8">
      <c r="B64" s="1" t="s">
        <v>3131</v>
      </c>
      <c r="C64" s="9" t="s">
        <v>1732</v>
      </c>
      <c r="D64" s="1" t="s">
        <v>1992</v>
      </c>
      <c r="E64" s="1" t="s">
        <v>2084</v>
      </c>
      <c r="F64" s="4">
        <v>1150000</v>
      </c>
      <c r="G64" s="4">
        <v>940.36</v>
      </c>
      <c r="H64" s="4">
        <v>0.93</v>
      </c>
    </row>
    <row r="65" spans="2:8">
      <c r="B65" s="1" t="s">
        <v>3335</v>
      </c>
      <c r="C65" s="9" t="s">
        <v>1732</v>
      </c>
      <c r="D65" s="1" t="s">
        <v>2206</v>
      </c>
      <c r="E65" s="1" t="s">
        <v>1053</v>
      </c>
      <c r="F65" s="4">
        <v>47163</v>
      </c>
      <c r="G65" s="4">
        <v>940.29</v>
      </c>
      <c r="H65" s="4">
        <v>0.93</v>
      </c>
    </row>
    <row r="66" spans="2:8">
      <c r="B66" s="1" t="s">
        <v>3280</v>
      </c>
      <c r="C66" s="9" t="s">
        <v>1732</v>
      </c>
      <c r="D66" s="1" t="s">
        <v>2060</v>
      </c>
      <c r="E66" s="1" t="s">
        <v>952</v>
      </c>
      <c r="F66" s="4">
        <v>67500</v>
      </c>
      <c r="G66" s="4">
        <v>933.93</v>
      </c>
      <c r="H66" s="4">
        <v>0.92</v>
      </c>
    </row>
    <row r="67" spans="2:8">
      <c r="B67" s="1" t="s">
        <v>2765</v>
      </c>
      <c r="C67" s="9" t="s">
        <v>1732</v>
      </c>
      <c r="D67" s="1" t="s">
        <v>1999</v>
      </c>
      <c r="E67" s="1" t="s">
        <v>2187</v>
      </c>
      <c r="F67" s="4">
        <v>86034</v>
      </c>
      <c r="G67" s="4">
        <v>929.77</v>
      </c>
      <c r="H67" s="4">
        <v>0.92</v>
      </c>
    </row>
    <row r="68" spans="2:8">
      <c r="B68" s="1" t="s">
        <v>3282</v>
      </c>
      <c r="C68" s="9" t="s">
        <v>1732</v>
      </c>
      <c r="D68" s="1" t="s">
        <v>2156</v>
      </c>
      <c r="E68" s="1" t="s">
        <v>954</v>
      </c>
      <c r="F68" s="4">
        <v>25710</v>
      </c>
      <c r="G68" s="4">
        <v>919.75</v>
      </c>
      <c r="H68" s="4">
        <v>0.91</v>
      </c>
    </row>
    <row r="69" spans="2:8">
      <c r="B69" s="1" t="s">
        <v>3194</v>
      </c>
      <c r="C69" s="9" t="s">
        <v>1732</v>
      </c>
      <c r="D69" s="1" t="s">
        <v>2017</v>
      </c>
      <c r="E69" s="1" t="s">
        <v>2261</v>
      </c>
      <c r="F69" s="4">
        <v>92213</v>
      </c>
      <c r="G69" s="4">
        <v>909.4</v>
      </c>
      <c r="H69" s="4">
        <v>0.9</v>
      </c>
    </row>
    <row r="70" spans="2:8">
      <c r="B70" s="1" t="s">
        <v>3334</v>
      </c>
      <c r="C70" s="9" t="s">
        <v>1732</v>
      </c>
      <c r="D70" s="1" t="s">
        <v>2181</v>
      </c>
      <c r="E70" s="1" t="s">
        <v>1052</v>
      </c>
      <c r="F70" s="4">
        <v>488000</v>
      </c>
      <c r="G70" s="4">
        <v>891.87</v>
      </c>
      <c r="H70" s="4">
        <v>0.88</v>
      </c>
    </row>
    <row r="71" spans="2:8">
      <c r="B71" s="1" t="s">
        <v>3238</v>
      </c>
      <c r="C71" s="9" t="s">
        <v>1732</v>
      </c>
      <c r="D71" s="1" t="s">
        <v>2181</v>
      </c>
      <c r="E71" s="1" t="s">
        <v>2333</v>
      </c>
      <c r="F71" s="4">
        <v>314000</v>
      </c>
      <c r="G71" s="4">
        <v>883.13</v>
      </c>
      <c r="H71" s="4">
        <v>0.87</v>
      </c>
    </row>
    <row r="72" spans="2:8">
      <c r="B72" s="1" t="s">
        <v>3446</v>
      </c>
      <c r="C72" s="9" t="s">
        <v>1732</v>
      </c>
      <c r="D72" s="1" t="s">
        <v>2046</v>
      </c>
      <c r="E72" s="1" t="s">
        <v>1335</v>
      </c>
      <c r="F72" s="4">
        <v>47705</v>
      </c>
      <c r="G72" s="4">
        <v>795.29</v>
      </c>
      <c r="H72" s="4">
        <v>0.78</v>
      </c>
    </row>
    <row r="73" spans="2:8">
      <c r="B73" s="1" t="s">
        <v>3220</v>
      </c>
      <c r="C73" s="9" t="s">
        <v>1732</v>
      </c>
      <c r="D73" s="1" t="s">
        <v>2129</v>
      </c>
      <c r="E73" s="1" t="s">
        <v>2310</v>
      </c>
      <c r="F73" s="4">
        <v>14000</v>
      </c>
      <c r="G73" s="4">
        <v>787.5</v>
      </c>
      <c r="H73" s="4">
        <v>0.78</v>
      </c>
    </row>
    <row r="74" spans="2:8">
      <c r="B74" s="1" t="s">
        <v>2769</v>
      </c>
      <c r="C74" s="9" t="s">
        <v>1732</v>
      </c>
      <c r="D74" s="1" t="s">
        <v>2009</v>
      </c>
      <c r="E74" s="1" t="s">
        <v>2192</v>
      </c>
      <c r="F74" s="4">
        <v>50000</v>
      </c>
      <c r="G74" s="4">
        <v>770.75</v>
      </c>
      <c r="H74" s="4">
        <v>0.76</v>
      </c>
    </row>
    <row r="75" spans="2:8">
      <c r="B75" s="1" t="s">
        <v>3344</v>
      </c>
      <c r="C75" s="9" t="s">
        <v>1732</v>
      </c>
      <c r="D75" s="1" t="s">
        <v>2292</v>
      </c>
      <c r="E75" s="1" t="s">
        <v>1068</v>
      </c>
      <c r="F75" s="4">
        <v>14764</v>
      </c>
      <c r="G75" s="4">
        <v>770.68</v>
      </c>
      <c r="H75" s="4">
        <v>0.76</v>
      </c>
    </row>
    <row r="76" spans="2:8">
      <c r="B76" s="1" t="s">
        <v>3388</v>
      </c>
      <c r="C76" s="9" t="s">
        <v>1732</v>
      </c>
      <c r="D76" s="1" t="s">
        <v>2009</v>
      </c>
      <c r="E76" s="1" t="s">
        <v>1161</v>
      </c>
      <c r="F76" s="4">
        <v>64000</v>
      </c>
      <c r="G76" s="4">
        <v>746.69</v>
      </c>
      <c r="H76" s="4">
        <v>0.74</v>
      </c>
    </row>
    <row r="77" spans="2:8">
      <c r="B77" s="1" t="s">
        <v>3336</v>
      </c>
      <c r="C77" s="9" t="s">
        <v>1732</v>
      </c>
      <c r="D77" s="1" t="s">
        <v>2001</v>
      </c>
      <c r="E77" s="1" t="s">
        <v>1054</v>
      </c>
      <c r="F77" s="4">
        <v>189000</v>
      </c>
      <c r="G77" s="4">
        <v>708.47</v>
      </c>
      <c r="H77" s="4">
        <v>0.7</v>
      </c>
    </row>
    <row r="78" spans="2:8">
      <c r="B78" s="1" t="s">
        <v>3454</v>
      </c>
      <c r="C78" s="9" t="s">
        <v>1732</v>
      </c>
      <c r="D78" s="1" t="s">
        <v>2048</v>
      </c>
      <c r="E78" s="1" t="s">
        <v>1345</v>
      </c>
      <c r="F78" s="4">
        <v>332333</v>
      </c>
      <c r="G78" s="4">
        <v>602.29</v>
      </c>
      <c r="H78" s="4">
        <v>0.59</v>
      </c>
    </row>
    <row r="79" spans="2:8">
      <c r="B79" s="1" t="s">
        <v>665</v>
      </c>
      <c r="C79" s="9" t="s">
        <v>1732</v>
      </c>
      <c r="D79" s="1" t="s">
        <v>2048</v>
      </c>
      <c r="E79" s="1" t="s">
        <v>666</v>
      </c>
      <c r="F79" s="4">
        <v>186190</v>
      </c>
      <c r="G79" s="4">
        <v>468.27</v>
      </c>
      <c r="H79" s="4">
        <v>0.46</v>
      </c>
    </row>
    <row r="80" spans="2:8">
      <c r="B80" s="1" t="s">
        <v>667</v>
      </c>
      <c r="C80" s="9" t="s">
        <v>1732</v>
      </c>
      <c r="D80" s="1" t="s">
        <v>2081</v>
      </c>
      <c r="E80" s="1" t="s">
        <v>668</v>
      </c>
      <c r="F80" s="4">
        <v>102652</v>
      </c>
      <c r="G80" s="4">
        <v>409.43</v>
      </c>
      <c r="H80" s="4">
        <v>0.4</v>
      </c>
    </row>
    <row r="81" spans="2:8">
      <c r="B81" s="1" t="s">
        <v>2768</v>
      </c>
      <c r="C81" s="9" t="s">
        <v>1732</v>
      </c>
      <c r="D81" s="1" t="s">
        <v>2060</v>
      </c>
      <c r="E81" s="1" t="s">
        <v>2190</v>
      </c>
      <c r="F81" s="4">
        <v>1783</v>
      </c>
      <c r="G81" s="4">
        <v>66.8</v>
      </c>
      <c r="H81" s="4">
        <v>7.0000000000000007E-2</v>
      </c>
    </row>
    <row r="82" spans="2:8" ht="13">
      <c r="B82" s="2" t="s">
        <v>1744</v>
      </c>
      <c r="G82" s="14">
        <f>SUM(G15:G81)</f>
        <v>98312.289999999979</v>
      </c>
      <c r="H82" s="14">
        <f>SUM(H15:H81)</f>
        <v>96.82000000000005</v>
      </c>
    </row>
    <row r="83" spans="2:8" ht="13">
      <c r="B83" s="2" t="s">
        <v>3063</v>
      </c>
    </row>
    <row r="84" spans="2:8">
      <c r="B84" s="1" t="s">
        <v>3437</v>
      </c>
      <c r="C84" s="9" t="s">
        <v>1732</v>
      </c>
      <c r="D84" s="1" t="s">
        <v>2006</v>
      </c>
      <c r="F84" s="4">
        <v>230400</v>
      </c>
      <c r="G84" s="4">
        <v>23.25</v>
      </c>
      <c r="H84" s="4">
        <v>0.02</v>
      </c>
    </row>
    <row r="85" spans="2:8" ht="13">
      <c r="B85" s="2" t="s">
        <v>3064</v>
      </c>
      <c r="C85" s="12"/>
      <c r="D85" s="2"/>
      <c r="E85" s="2"/>
      <c r="F85" s="14"/>
      <c r="G85" s="14">
        <f>G84</f>
        <v>23.25</v>
      </c>
      <c r="H85" s="14">
        <f>H84</f>
        <v>0.02</v>
      </c>
    </row>
    <row r="86" spans="2:8" ht="13">
      <c r="B86" s="2" t="s">
        <v>1730</v>
      </c>
    </row>
    <row r="87" spans="2:8">
      <c r="B87" s="1" t="s">
        <v>1592</v>
      </c>
      <c r="C87" s="9" t="s">
        <v>1732</v>
      </c>
      <c r="D87" s="1" t="s">
        <v>1733</v>
      </c>
      <c r="E87" s="1" t="s">
        <v>626</v>
      </c>
      <c r="F87" s="4">
        <v>7311.7740000000003</v>
      </c>
      <c r="G87" s="4">
        <v>360.01</v>
      </c>
      <c r="H87" s="4">
        <v>0.35</v>
      </c>
    </row>
    <row r="88" spans="2:8" ht="13">
      <c r="B88" s="2" t="s">
        <v>1735</v>
      </c>
      <c r="C88" s="12"/>
      <c r="D88" s="2"/>
      <c r="E88" s="2"/>
      <c r="F88" s="14"/>
      <c r="G88" s="14">
        <f>SUM(G86:G87)</f>
        <v>360.01</v>
      </c>
      <c r="H88" s="14">
        <f>SUM(H86:H87)</f>
        <v>0.35</v>
      </c>
    </row>
    <row r="89" spans="2:8" ht="13">
      <c r="B89" s="2" t="s">
        <v>1736</v>
      </c>
      <c r="C89" s="12"/>
      <c r="D89" s="2"/>
      <c r="E89" s="2"/>
      <c r="F89" s="14"/>
      <c r="G89" s="14">
        <v>1606.86</v>
      </c>
      <c r="H89" s="14">
        <v>1.58</v>
      </c>
    </row>
    <row r="90" spans="2:8" ht="13">
      <c r="B90" s="2" t="s">
        <v>1737</v>
      </c>
      <c r="C90" s="12"/>
      <c r="D90" s="2"/>
      <c r="E90" s="2"/>
      <c r="F90" s="14"/>
      <c r="G90" s="14">
        <v>100302.41</v>
      </c>
      <c r="H90" s="14">
        <v>98.77</v>
      </c>
    </row>
    <row r="91" spans="2:8" ht="13">
      <c r="B91" s="2" t="s">
        <v>1971</v>
      </c>
      <c r="C91" s="12"/>
      <c r="D91" s="2"/>
      <c r="E91" s="2"/>
      <c r="F91" s="14"/>
      <c r="G91" s="14">
        <v>1259.6780270000024</v>
      </c>
      <c r="H91" s="14">
        <v>1.230000000000004</v>
      </c>
    </row>
    <row r="92" spans="2:8" ht="13">
      <c r="B92" s="2" t="s">
        <v>1746</v>
      </c>
      <c r="C92" s="12"/>
      <c r="D92" s="2"/>
      <c r="E92" s="2"/>
      <c r="F92" s="14"/>
      <c r="G92" s="14">
        <v>101562.08802700001</v>
      </c>
      <c r="H92" s="14">
        <v>100</v>
      </c>
    </row>
    <row r="93" spans="2:8">
      <c r="B93" s="1" t="s">
        <v>1747</v>
      </c>
    </row>
    <row r="94" spans="2:8" ht="13">
      <c r="B94" s="2" t="s">
        <v>1748</v>
      </c>
    </row>
    <row r="95" spans="2:8" ht="13">
      <c r="B95" s="2" t="s">
        <v>1749</v>
      </c>
      <c r="C95" s="9" t="s">
        <v>1750</v>
      </c>
    </row>
    <row r="96" spans="2:8" ht="13">
      <c r="B96" s="2" t="s">
        <v>1753</v>
      </c>
      <c r="C96" s="9" t="s">
        <v>1752</v>
      </c>
    </row>
    <row r="97" spans="2:3" ht="13">
      <c r="B97" s="2" t="s">
        <v>1754</v>
      </c>
      <c r="C97" s="9" t="s">
        <v>1752</v>
      </c>
    </row>
    <row r="98" spans="2:3" ht="13">
      <c r="B98" s="2" t="s">
        <v>1755</v>
      </c>
      <c r="C98" s="9" t="s">
        <v>1756</v>
      </c>
    </row>
    <row r="99" spans="2:3" ht="13">
      <c r="B99" s="2" t="s">
        <v>669</v>
      </c>
      <c r="C99" s="12"/>
    </row>
    <row r="100" spans="2:3" ht="13">
      <c r="B100" s="2" t="s">
        <v>670</v>
      </c>
      <c r="C100" s="12"/>
    </row>
    <row r="101" spans="2:3" ht="13">
      <c r="B101" s="2" t="s">
        <v>671</v>
      </c>
      <c r="C101" s="12"/>
    </row>
    <row r="102" spans="2:3" ht="13">
      <c r="B102" s="2" t="s">
        <v>672</v>
      </c>
      <c r="C102" s="12"/>
    </row>
    <row r="103" spans="2:3" ht="13">
      <c r="B103" s="2" t="s">
        <v>673</v>
      </c>
      <c r="C103" s="12"/>
    </row>
    <row r="104" spans="2:3" ht="13">
      <c r="B104" s="2" t="s">
        <v>674</v>
      </c>
      <c r="C104" s="12"/>
    </row>
    <row r="105" spans="2:3" ht="13">
      <c r="B105" s="2" t="s">
        <v>675</v>
      </c>
      <c r="C105" s="12"/>
    </row>
    <row r="106" spans="2:3" ht="13">
      <c r="B106" s="2" t="s">
        <v>676</v>
      </c>
      <c r="C106" s="12"/>
    </row>
    <row r="107" spans="2:3" ht="13">
      <c r="B107" s="2" t="s">
        <v>2376</v>
      </c>
      <c r="C107" s="12"/>
    </row>
    <row r="108" spans="2:3">
      <c r="B108" s="1" t="s">
        <v>1766</v>
      </c>
    </row>
    <row r="109" spans="2:3">
      <c r="B109" s="1" t="s">
        <v>1974</v>
      </c>
    </row>
    <row r="112" spans="2:3" ht="14.5">
      <c r="B112" s="43" t="s">
        <v>4109</v>
      </c>
      <c r="C112" s="45"/>
    </row>
    <row r="113" spans="2:7" ht="14.5">
      <c r="B113" s="43" t="s">
        <v>4108</v>
      </c>
      <c r="C113" s="46" t="s">
        <v>1975</v>
      </c>
    </row>
    <row r="114" spans="2:7" ht="14.5">
      <c r="B114" s="16" t="s">
        <v>1976</v>
      </c>
      <c r="C114" s="17">
        <v>0</v>
      </c>
    </row>
    <row r="115" spans="2:7" ht="14.5">
      <c r="B115" s="16" t="s">
        <v>1977</v>
      </c>
      <c r="C115" s="17">
        <v>0</v>
      </c>
    </row>
    <row r="116" spans="2:7" ht="14.5">
      <c r="B116" s="16" t="s">
        <v>1978</v>
      </c>
      <c r="C116" s="17">
        <v>0</v>
      </c>
    </row>
    <row r="117" spans="2:7" ht="14.5">
      <c r="B117" s="16" t="s">
        <v>1979</v>
      </c>
      <c r="C117" s="17">
        <v>0</v>
      </c>
    </row>
    <row r="118" spans="2:7" ht="14.5">
      <c r="B118" s="16" t="s">
        <v>1980</v>
      </c>
      <c r="C118" s="17">
        <v>359.90005920000004</v>
      </c>
    </row>
    <row r="119" spans="2:7" ht="14.5">
      <c r="B119" s="16" t="s">
        <v>1981</v>
      </c>
      <c r="C119" s="17">
        <v>0</v>
      </c>
    </row>
    <row r="120" spans="2:7" ht="14.5">
      <c r="B120" s="43" t="s">
        <v>1982</v>
      </c>
      <c r="C120" s="45">
        <v>359.90005920000004</v>
      </c>
    </row>
    <row r="122" spans="2:7" ht="14.5">
      <c r="B122" s="16" t="s">
        <v>1775</v>
      </c>
      <c r="C122" s="17"/>
      <c r="D122" s="16"/>
    </row>
    <row r="123" spans="2:7" ht="29">
      <c r="B123" s="19" t="s">
        <v>1776</v>
      </c>
      <c r="C123" s="18" t="s">
        <v>1777</v>
      </c>
      <c r="D123" s="19" t="s">
        <v>1778</v>
      </c>
    </row>
    <row r="124" spans="2:7" ht="14.5">
      <c r="B124" s="16" t="s">
        <v>1752</v>
      </c>
      <c r="C124" s="17" t="s">
        <v>1752</v>
      </c>
      <c r="D124" s="16" t="s">
        <v>1752</v>
      </c>
    </row>
    <row r="126" spans="2:7" ht="13">
      <c r="B126" s="20" t="s">
        <v>1779</v>
      </c>
      <c r="C126" s="21">
        <v>45961</v>
      </c>
      <c r="D126" s="22"/>
      <c r="E126" s="23"/>
      <c r="F126" s="24"/>
    </row>
    <row r="127" spans="2:7" ht="13">
      <c r="B127" s="20" t="s">
        <v>1780</v>
      </c>
      <c r="C127" s="25" t="s">
        <v>1781</v>
      </c>
      <c r="D127" s="20" t="s">
        <v>1782</v>
      </c>
      <c r="E127" s="26" t="s">
        <v>1783</v>
      </c>
      <c r="F127" s="27" t="s">
        <v>1784</v>
      </c>
      <c r="G127" s="14"/>
    </row>
    <row r="128" spans="2:7">
      <c r="B128" s="28" t="s">
        <v>1752</v>
      </c>
      <c r="C128" s="29" t="s">
        <v>1752</v>
      </c>
      <c r="D128" s="28" t="s">
        <v>1752</v>
      </c>
      <c r="E128" s="30" t="s">
        <v>1752</v>
      </c>
      <c r="F128" s="31" t="s">
        <v>1752</v>
      </c>
    </row>
    <row r="131" spans="2:4" ht="13">
      <c r="B131" s="2" t="s">
        <v>1785</v>
      </c>
    </row>
    <row r="132" spans="2:4" ht="13">
      <c r="B132" s="2"/>
    </row>
    <row r="133" spans="2:4" ht="13">
      <c r="B133" s="2" t="s">
        <v>1786</v>
      </c>
    </row>
    <row r="134" spans="2:4" ht="13">
      <c r="B134" s="26" t="s">
        <v>1787</v>
      </c>
      <c r="C134" s="25" t="s">
        <v>1788</v>
      </c>
      <c r="D134" s="2"/>
    </row>
    <row r="135" spans="2:4">
      <c r="B135" s="23" t="s">
        <v>3562</v>
      </c>
      <c r="C135" s="32">
        <v>1</v>
      </c>
    </row>
    <row r="136" spans="2:4">
      <c r="B136" s="23" t="s">
        <v>3563</v>
      </c>
      <c r="C136" s="32">
        <v>65</v>
      </c>
    </row>
    <row r="137" spans="2:4">
      <c r="B137" s="23" t="s">
        <v>3564</v>
      </c>
      <c r="C137" s="32">
        <v>42</v>
      </c>
    </row>
    <row r="139" spans="2:4" ht="13">
      <c r="B139" s="26" t="s">
        <v>1789</v>
      </c>
      <c r="C139" s="25" t="s">
        <v>1788</v>
      </c>
    </row>
    <row r="140" spans="2:4">
      <c r="B140" s="23" t="s">
        <v>3562</v>
      </c>
      <c r="C140" s="32">
        <v>1</v>
      </c>
    </row>
    <row r="141" spans="2:4">
      <c r="B141" s="23" t="s">
        <v>3563</v>
      </c>
      <c r="C141" s="32">
        <v>65</v>
      </c>
    </row>
    <row r="142" spans="2:4">
      <c r="B142" s="23" t="s">
        <v>3564</v>
      </c>
      <c r="C142" s="32">
        <v>42</v>
      </c>
    </row>
    <row r="145" spans="2:6" ht="13">
      <c r="B145" s="26" t="s">
        <v>1434</v>
      </c>
      <c r="C145" s="25" t="s">
        <v>1791</v>
      </c>
    </row>
    <row r="146" spans="2:6">
      <c r="B146" s="23" t="s">
        <v>3562</v>
      </c>
      <c r="C146" s="32">
        <v>0</v>
      </c>
    </row>
    <row r="147" spans="2:6">
      <c r="B147" s="23" t="s">
        <v>3563</v>
      </c>
      <c r="C147" s="32">
        <v>50085719.780000001</v>
      </c>
    </row>
    <row r="148" spans="2:6">
      <c r="B148" s="23" t="s">
        <v>3564</v>
      </c>
      <c r="C148" s="32">
        <v>25930380</v>
      </c>
    </row>
    <row r="149" spans="2:6" ht="13">
      <c r="C149" s="25">
        <f>SUM(C145:C148)</f>
        <v>76016099.780000001</v>
      </c>
    </row>
    <row r="151" spans="2:6" ht="13">
      <c r="B151" s="26" t="s">
        <v>1790</v>
      </c>
      <c r="C151" s="25" t="s">
        <v>1791</v>
      </c>
    </row>
    <row r="152" spans="2:6">
      <c r="B152" s="23" t="s">
        <v>3562</v>
      </c>
      <c r="C152" s="32">
        <v>650</v>
      </c>
    </row>
    <row r="153" spans="2:6">
      <c r="B153" s="23" t="s">
        <v>3563</v>
      </c>
      <c r="C153" s="32">
        <v>49858619.560000002</v>
      </c>
    </row>
    <row r="154" spans="2:6">
      <c r="B154" s="23" t="s">
        <v>3564</v>
      </c>
      <c r="C154" s="32">
        <v>32860720</v>
      </c>
    </row>
    <row r="155" spans="2:6" ht="13">
      <c r="C155" s="25">
        <f>SUM(C151:C154)</f>
        <v>82719989.560000002</v>
      </c>
    </row>
    <row r="158" spans="2:6" ht="13">
      <c r="B158" s="20" t="s">
        <v>1792</v>
      </c>
      <c r="C158" s="25">
        <f xml:space="preserve"> C155-C149</f>
        <v>6703889.7800000012</v>
      </c>
    </row>
    <row r="160" spans="2:6" ht="13">
      <c r="B160" s="20" t="s">
        <v>1793</v>
      </c>
      <c r="C160" s="21">
        <v>45961</v>
      </c>
      <c r="D160" s="22"/>
      <c r="E160" s="23"/>
      <c r="F160" s="24"/>
    </row>
    <row r="161" spans="2:7" ht="13">
      <c r="B161" s="20" t="s">
        <v>1780</v>
      </c>
      <c r="C161" s="25" t="s">
        <v>1781</v>
      </c>
      <c r="D161" s="20" t="s">
        <v>1782</v>
      </c>
      <c r="E161" s="26" t="s">
        <v>1783</v>
      </c>
      <c r="F161" s="27" t="s">
        <v>1784</v>
      </c>
      <c r="G161" s="14"/>
    </row>
    <row r="162" spans="2:7">
      <c r="B162" s="28" t="s">
        <v>1752</v>
      </c>
      <c r="C162" s="29" t="s">
        <v>1752</v>
      </c>
      <c r="D162" s="28" t="s">
        <v>1752</v>
      </c>
      <c r="E162" s="30" t="s">
        <v>1752</v>
      </c>
      <c r="F162" s="31" t="s">
        <v>1752</v>
      </c>
    </row>
    <row r="163" spans="2:7" ht="13">
      <c r="B163" s="2" t="s">
        <v>1785</v>
      </c>
    </row>
    <row r="164" spans="2:7" ht="13">
      <c r="B164" s="2"/>
    </row>
    <row r="165" spans="2:7" ht="13">
      <c r="B165" s="2" t="s">
        <v>1786</v>
      </c>
    </row>
    <row r="166" spans="2:7" ht="13">
      <c r="B166" s="20" t="s">
        <v>1787</v>
      </c>
      <c r="C166" s="25" t="s">
        <v>1788</v>
      </c>
      <c r="D166" s="2"/>
    </row>
    <row r="167" spans="2:7">
      <c r="B167" s="22" t="s">
        <v>1752</v>
      </c>
      <c r="C167" s="32" t="s">
        <v>1752</v>
      </c>
    </row>
    <row r="169" spans="2:7" ht="13">
      <c r="B169" s="20" t="s">
        <v>1789</v>
      </c>
      <c r="C169" s="25" t="s">
        <v>1788</v>
      </c>
    </row>
    <row r="170" spans="2:7">
      <c r="B170" s="22" t="s">
        <v>1752</v>
      </c>
      <c r="C170" s="32" t="s">
        <v>1752</v>
      </c>
    </row>
    <row r="172" spans="2:7" ht="13">
      <c r="B172" s="20" t="s">
        <v>1752</v>
      </c>
      <c r="C172" s="25" t="s">
        <v>1752</v>
      </c>
    </row>
    <row r="173" spans="2:7">
      <c r="B173" s="22" t="s">
        <v>1752</v>
      </c>
      <c r="C173" s="32" t="s">
        <v>1752</v>
      </c>
    </row>
    <row r="175" spans="2:7" ht="13">
      <c r="B175" s="26" t="s">
        <v>1790</v>
      </c>
      <c r="C175" s="25" t="s">
        <v>1791</v>
      </c>
    </row>
    <row r="176" spans="2:7">
      <c r="B176" s="23" t="s">
        <v>1752</v>
      </c>
      <c r="C176" s="32" t="s">
        <v>1752</v>
      </c>
    </row>
    <row r="178" spans="2:80" ht="13">
      <c r="B178" s="20" t="s">
        <v>1792</v>
      </c>
      <c r="C178" s="25" t="s">
        <v>1752</v>
      </c>
    </row>
    <row r="181" spans="2:80" ht="13">
      <c r="B181" s="2" t="s">
        <v>1794</v>
      </c>
    </row>
    <row r="183" spans="2:80" ht="13">
      <c r="B183" s="20" t="s">
        <v>1780</v>
      </c>
      <c r="C183" s="25" t="s">
        <v>1795</v>
      </c>
      <c r="D183" s="20" t="s">
        <v>1796</v>
      </c>
      <c r="E183" s="20" t="s">
        <v>1797</v>
      </c>
      <c r="F183" s="14"/>
    </row>
    <row r="184" spans="2:80">
      <c r="B184" s="22" t="s">
        <v>1752</v>
      </c>
      <c r="C184" s="32" t="s">
        <v>1752</v>
      </c>
      <c r="D184" s="22" t="s">
        <v>1752</v>
      </c>
      <c r="E184" s="22" t="s">
        <v>1752</v>
      </c>
    </row>
    <row r="187" spans="2:80" ht="13">
      <c r="B187" s="2" t="s">
        <v>1798</v>
      </c>
      <c r="C187" s="12" t="s">
        <v>1752</v>
      </c>
      <c r="D187" s="2"/>
      <c r="E187" s="2"/>
      <c r="F187" s="14"/>
      <c r="G187" s="14"/>
      <c r="H187" s="14"/>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row>
    <row r="189" spans="2:80" ht="13">
      <c r="B189" s="2" t="s">
        <v>1799</v>
      </c>
    </row>
    <row r="191" spans="2:80" ht="13">
      <c r="B191" s="20" t="s">
        <v>1800</v>
      </c>
      <c r="C191" s="25" t="s">
        <v>1788</v>
      </c>
      <c r="D191" s="2"/>
    </row>
    <row r="192" spans="2:80">
      <c r="B192" s="22" t="s">
        <v>1752</v>
      </c>
      <c r="C192" s="32" t="s">
        <v>1752</v>
      </c>
    </row>
    <row r="195" spans="2:80" ht="13">
      <c r="B195" s="20" t="s">
        <v>1801</v>
      </c>
      <c r="C195" s="25" t="s">
        <v>1802</v>
      </c>
      <c r="D195" s="2"/>
    </row>
    <row r="196" spans="2:80">
      <c r="B196" s="22" t="s">
        <v>1752</v>
      </c>
      <c r="C196" s="32" t="s">
        <v>1752</v>
      </c>
    </row>
    <row r="199" spans="2:80" ht="13">
      <c r="B199" s="2" t="s">
        <v>1803</v>
      </c>
    </row>
    <row r="202" spans="2:80" ht="13">
      <c r="B202" s="2" t="s">
        <v>1804</v>
      </c>
    </row>
    <row r="204" spans="2:80" ht="13">
      <c r="B204" s="20" t="s">
        <v>1780</v>
      </c>
      <c r="C204" s="25" t="s">
        <v>1805</v>
      </c>
      <c r="D204" s="20" t="s">
        <v>1795</v>
      </c>
      <c r="E204" s="20" t="s">
        <v>1796</v>
      </c>
      <c r="F204" s="27" t="s">
        <v>1797</v>
      </c>
      <c r="G204" s="14"/>
    </row>
    <row r="205" spans="2:80">
      <c r="B205" s="22" t="s">
        <v>1752</v>
      </c>
      <c r="C205" s="32" t="s">
        <v>1752</v>
      </c>
      <c r="D205" s="22" t="s">
        <v>1752</v>
      </c>
      <c r="E205" s="22" t="s">
        <v>1752</v>
      </c>
      <c r="F205" s="33" t="s">
        <v>1752</v>
      </c>
    </row>
    <row r="208" spans="2:80" ht="13">
      <c r="B208" s="2" t="s">
        <v>1798</v>
      </c>
      <c r="C208" s="12" t="s">
        <v>1752</v>
      </c>
      <c r="D208" s="2"/>
      <c r="E208" s="2"/>
      <c r="F208" s="14"/>
      <c r="G208" s="14"/>
      <c r="H208" s="14"/>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row>
    <row r="210" spans="2:7" ht="13">
      <c r="B210" s="2" t="s">
        <v>1799</v>
      </c>
    </row>
    <row r="212" spans="2:7" ht="13">
      <c r="B212" s="20" t="s">
        <v>1800</v>
      </c>
      <c r="C212" s="25" t="s">
        <v>1788</v>
      </c>
      <c r="D212" s="2"/>
    </row>
    <row r="213" spans="2:7">
      <c r="B213" s="22" t="s">
        <v>1752</v>
      </c>
      <c r="C213" s="32" t="s">
        <v>1752</v>
      </c>
    </row>
    <row r="216" spans="2:7" ht="13">
      <c r="B216" s="20" t="s">
        <v>1801</v>
      </c>
      <c r="C216" s="25" t="s">
        <v>1802</v>
      </c>
      <c r="D216" s="2"/>
    </row>
    <row r="217" spans="2:7">
      <c r="B217" s="22" t="s">
        <v>1752</v>
      </c>
      <c r="C217" s="32" t="s">
        <v>1752</v>
      </c>
    </row>
    <row r="220" spans="2:7" ht="13">
      <c r="B220" s="2" t="s">
        <v>1803</v>
      </c>
    </row>
    <row r="223" spans="2:7" ht="13">
      <c r="B223" s="2" t="s">
        <v>1806</v>
      </c>
    </row>
    <row r="224" spans="2:7" ht="13">
      <c r="B224" s="20" t="s">
        <v>1780</v>
      </c>
      <c r="C224" s="25" t="s">
        <v>1807</v>
      </c>
      <c r="D224" s="20" t="s">
        <v>1808</v>
      </c>
      <c r="E224" s="20" t="s">
        <v>1809</v>
      </c>
      <c r="F224" s="27" t="s">
        <v>1810</v>
      </c>
      <c r="G224" s="14"/>
    </row>
    <row r="225" spans="2:6">
      <c r="B225" s="22" t="s">
        <v>1752</v>
      </c>
      <c r="C225" s="32" t="s">
        <v>1752</v>
      </c>
      <c r="D225" s="22" t="s">
        <v>1752</v>
      </c>
      <c r="E225" s="22" t="s">
        <v>1752</v>
      </c>
      <c r="F225" s="33" t="s">
        <v>1752</v>
      </c>
    </row>
    <row r="226" spans="2:6">
      <c r="B226" s="1" t="s">
        <v>1811</v>
      </c>
    </row>
  </sheetData>
  <mergeCells count="3">
    <mergeCell ref="B1:E1"/>
    <mergeCell ref="C3:C7"/>
    <mergeCell ref="D3:D7"/>
  </mergeCells>
  <phoneticPr fontId="0" type="noConversion"/>
  <hyperlinks>
    <hyperlink ref="A1" location="Index!A1" display="Index" xr:uid="{82AB8A2B-A16B-486E-B3C7-207DFB0F42DE}"/>
  </hyperlinks>
  <pageMargins left="0.7" right="0.7" top="0.75" bottom="0.75" header="0.3" footer="0.3"/>
  <headerFooter alignWithMargins="0"/>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F0E16-1467-4D28-B944-6C16AE47200E}">
  <sheetPr codeName="Sheet47"/>
  <dimension ref="A1:CB177"/>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bestFit="1" customWidth="1"/>
    <col min="6" max="6" width="29" style="4" bestFit="1" customWidth="1"/>
    <col min="7" max="7" width="18.1796875" style="4" bestFit="1" customWidth="1"/>
    <col min="8" max="8" width="9.1796875" style="4" bestFit="1"/>
    <col min="9" max="16384" width="9.1796875" style="1"/>
  </cols>
  <sheetData>
    <row r="1" spans="1:9" ht="13">
      <c r="A1" s="3" t="s">
        <v>1578</v>
      </c>
      <c r="B1" s="226" t="s">
        <v>1629</v>
      </c>
      <c r="C1" s="226"/>
      <c r="D1" s="226"/>
      <c r="E1" s="226"/>
    </row>
    <row r="3" spans="1:9" ht="14.5">
      <c r="B3" s="5" t="s">
        <v>677</v>
      </c>
      <c r="C3" s="227"/>
      <c r="D3" s="228"/>
      <c r="E3" s="6"/>
    </row>
    <row r="4" spans="1:9" ht="14.5">
      <c r="B4" s="7" t="s">
        <v>678</v>
      </c>
      <c r="C4" s="227"/>
      <c r="D4" s="228"/>
      <c r="E4" s="6"/>
    </row>
    <row r="5" spans="1:9" ht="14.5">
      <c r="B5" s="7" t="s">
        <v>1720</v>
      </c>
      <c r="C5" s="227"/>
      <c r="D5" s="228"/>
      <c r="E5" s="6"/>
    </row>
    <row r="6" spans="1:9" ht="14.5">
      <c r="B6" s="7" t="s">
        <v>1721</v>
      </c>
      <c r="C6" s="227"/>
      <c r="D6" s="228"/>
      <c r="E6" s="6"/>
    </row>
    <row r="7" spans="1:9" ht="14.5">
      <c r="B7" s="7" t="s">
        <v>679</v>
      </c>
      <c r="C7" s="227"/>
      <c r="D7" s="228"/>
      <c r="E7" s="6"/>
    </row>
    <row r="8" spans="1:9" ht="29">
      <c r="B8" s="7" t="s">
        <v>1723</v>
      </c>
      <c r="C8" s="8" t="s">
        <v>1724</v>
      </c>
      <c r="D8" s="8" t="s">
        <v>1725</v>
      </c>
      <c r="E8" s="6"/>
    </row>
    <row r="10" spans="1:9">
      <c r="B10" s="1" t="s">
        <v>1738</v>
      </c>
    </row>
    <row r="12" spans="1:9" ht="13">
      <c r="B12" s="10" t="s">
        <v>1726</v>
      </c>
      <c r="C12" s="11" t="s">
        <v>1727</v>
      </c>
      <c r="D12" s="10" t="s">
        <v>1728</v>
      </c>
      <c r="E12" s="10" t="s">
        <v>1729</v>
      </c>
      <c r="F12" s="13" t="s">
        <v>1739</v>
      </c>
      <c r="G12" s="13" t="s">
        <v>1740</v>
      </c>
      <c r="H12" s="13" t="s">
        <v>1741</v>
      </c>
      <c r="I12" s="2" t="s">
        <v>1742</v>
      </c>
    </row>
    <row r="13" spans="1:9" ht="13">
      <c r="B13" s="2" t="s">
        <v>1743</v>
      </c>
    </row>
    <row r="14" spans="1:9" ht="13">
      <c r="B14" s="2" t="s">
        <v>1731</v>
      </c>
    </row>
    <row r="15" spans="1:9">
      <c r="B15" s="1" t="s">
        <v>3115</v>
      </c>
      <c r="C15" s="9" t="s">
        <v>1732</v>
      </c>
      <c r="D15" s="1" t="s">
        <v>2009</v>
      </c>
      <c r="E15" s="1" t="s">
        <v>2027</v>
      </c>
      <c r="F15" s="4">
        <v>14647773</v>
      </c>
      <c r="G15" s="4">
        <v>217123.94</v>
      </c>
      <c r="H15" s="4">
        <v>18.41</v>
      </c>
    </row>
    <row r="16" spans="1:9">
      <c r="B16" s="1" t="s">
        <v>2752</v>
      </c>
      <c r="C16" s="9" t="s">
        <v>1732</v>
      </c>
      <c r="D16" s="1" t="s">
        <v>2009</v>
      </c>
      <c r="E16" s="1" t="s">
        <v>2026</v>
      </c>
      <c r="F16" s="4">
        <v>4314144</v>
      </c>
      <c r="G16" s="4">
        <v>131926.51999999999</v>
      </c>
      <c r="H16" s="4">
        <v>11.19</v>
      </c>
    </row>
    <row r="17" spans="2:8">
      <c r="B17" s="1" t="s">
        <v>3426</v>
      </c>
      <c r="C17" s="9" t="s">
        <v>1732</v>
      </c>
      <c r="D17" s="1" t="s">
        <v>2009</v>
      </c>
      <c r="E17" s="1" t="s">
        <v>1244</v>
      </c>
      <c r="F17" s="4">
        <v>7145933</v>
      </c>
      <c r="G17" s="4">
        <v>101786.67</v>
      </c>
      <c r="H17" s="4">
        <v>8.6300000000000008</v>
      </c>
    </row>
    <row r="18" spans="2:8">
      <c r="B18" s="1" t="s">
        <v>3107</v>
      </c>
      <c r="C18" s="9" t="s">
        <v>1732</v>
      </c>
      <c r="D18" s="1" t="s">
        <v>2009</v>
      </c>
      <c r="E18" s="1" t="s">
        <v>2010</v>
      </c>
      <c r="F18" s="4">
        <v>32787324</v>
      </c>
      <c r="G18" s="4">
        <v>78909.25</v>
      </c>
      <c r="H18" s="4">
        <v>6.69</v>
      </c>
    </row>
    <row r="19" spans="2:8">
      <c r="B19" s="1" t="s">
        <v>2769</v>
      </c>
      <c r="C19" s="9" t="s">
        <v>1732</v>
      </c>
      <c r="D19" s="1" t="s">
        <v>2009</v>
      </c>
      <c r="E19" s="1" t="s">
        <v>2192</v>
      </c>
      <c r="F19" s="4">
        <v>4983886</v>
      </c>
      <c r="G19" s="4">
        <v>76826.600000000006</v>
      </c>
      <c r="H19" s="4">
        <v>6.51</v>
      </c>
    </row>
    <row r="20" spans="2:8">
      <c r="B20" s="1" t="s">
        <v>2751</v>
      </c>
      <c r="C20" s="9" t="s">
        <v>1732</v>
      </c>
      <c r="D20" s="1" t="s">
        <v>2015</v>
      </c>
      <c r="E20" s="1" t="s">
        <v>2016</v>
      </c>
      <c r="F20" s="4">
        <v>21965000</v>
      </c>
      <c r="G20" s="4">
        <v>69793.789999999994</v>
      </c>
      <c r="H20" s="4">
        <v>5.92</v>
      </c>
    </row>
    <row r="21" spans="2:8">
      <c r="B21" s="1" t="s">
        <v>3332</v>
      </c>
      <c r="C21" s="9" t="s">
        <v>1732</v>
      </c>
      <c r="D21" s="1" t="s">
        <v>2009</v>
      </c>
      <c r="E21" s="1" t="s">
        <v>1050</v>
      </c>
      <c r="F21" s="4">
        <v>988062</v>
      </c>
      <c r="G21" s="4">
        <v>56166.38</v>
      </c>
      <c r="H21" s="4">
        <v>4.76</v>
      </c>
    </row>
    <row r="22" spans="2:8">
      <c r="B22" s="1" t="s">
        <v>3121</v>
      </c>
      <c r="C22" s="9" t="s">
        <v>1732</v>
      </c>
      <c r="D22" s="1" t="s">
        <v>2042</v>
      </c>
      <c r="E22" s="1" t="s">
        <v>2043</v>
      </c>
      <c r="F22" s="4">
        <v>2669524</v>
      </c>
      <c r="G22" s="4">
        <v>47661.68</v>
      </c>
      <c r="H22" s="4">
        <v>4.04</v>
      </c>
    </row>
    <row r="23" spans="2:8">
      <c r="B23" s="1" t="s">
        <v>3359</v>
      </c>
      <c r="C23" s="9" t="s">
        <v>1732</v>
      </c>
      <c r="D23" s="1" t="s">
        <v>2009</v>
      </c>
      <c r="E23" s="1" t="s">
        <v>1108</v>
      </c>
      <c r="F23" s="4">
        <v>759192</v>
      </c>
      <c r="G23" s="4">
        <v>44918.35</v>
      </c>
      <c r="H23" s="4">
        <v>3.81</v>
      </c>
    </row>
    <row r="24" spans="2:8">
      <c r="B24" s="1" t="s">
        <v>3442</v>
      </c>
      <c r="C24" s="9" t="s">
        <v>1732</v>
      </c>
      <c r="D24" s="1" t="s">
        <v>2108</v>
      </c>
      <c r="E24" s="1" t="s">
        <v>1331</v>
      </c>
      <c r="F24" s="4">
        <v>10123112</v>
      </c>
      <c r="G24" s="4">
        <v>35825.69</v>
      </c>
      <c r="H24" s="4">
        <v>3.04</v>
      </c>
    </row>
    <row r="25" spans="2:8">
      <c r="B25" s="1" t="s">
        <v>3217</v>
      </c>
      <c r="C25" s="9" t="s">
        <v>1732</v>
      </c>
      <c r="D25" s="1" t="s">
        <v>2020</v>
      </c>
      <c r="E25" s="1" t="s">
        <v>2307</v>
      </c>
      <c r="F25" s="4">
        <v>1469200</v>
      </c>
      <c r="G25" s="4">
        <v>30184.71</v>
      </c>
      <c r="H25" s="4">
        <v>2.56</v>
      </c>
    </row>
    <row r="26" spans="2:8">
      <c r="B26" s="1" t="s">
        <v>3430</v>
      </c>
      <c r="C26" s="9" t="s">
        <v>1732</v>
      </c>
      <c r="D26" s="1" t="s">
        <v>2091</v>
      </c>
      <c r="E26" s="1" t="s">
        <v>1248</v>
      </c>
      <c r="F26" s="4">
        <v>1855043</v>
      </c>
      <c r="G26" s="4">
        <v>21564.87</v>
      </c>
      <c r="H26" s="4">
        <v>1.83</v>
      </c>
    </row>
    <row r="27" spans="2:8">
      <c r="B27" s="1" t="s">
        <v>3431</v>
      </c>
      <c r="C27" s="9" t="s">
        <v>1732</v>
      </c>
      <c r="D27" s="1" t="s">
        <v>2009</v>
      </c>
      <c r="E27" s="1" t="s">
        <v>1249</v>
      </c>
      <c r="F27" s="4">
        <v>5225514</v>
      </c>
      <c r="G27" s="4">
        <v>19326.560000000001</v>
      </c>
      <c r="H27" s="4">
        <v>1.64</v>
      </c>
    </row>
    <row r="28" spans="2:8">
      <c r="B28" s="1" t="s">
        <v>3117</v>
      </c>
      <c r="C28" s="9" t="s">
        <v>1732</v>
      </c>
      <c r="D28" s="1" t="s">
        <v>2015</v>
      </c>
      <c r="E28" s="1" t="s">
        <v>2031</v>
      </c>
      <c r="F28" s="4">
        <v>560070</v>
      </c>
      <c r="G28" s="4">
        <v>16911.310000000001</v>
      </c>
      <c r="H28" s="4">
        <v>1.43</v>
      </c>
    </row>
    <row r="29" spans="2:8">
      <c r="B29" s="1" t="s">
        <v>3374</v>
      </c>
      <c r="C29" s="9" t="s">
        <v>1732</v>
      </c>
      <c r="D29" s="1" t="s">
        <v>2015</v>
      </c>
      <c r="E29" s="1" t="s">
        <v>1141</v>
      </c>
      <c r="F29" s="4">
        <v>3895872</v>
      </c>
      <c r="G29" s="4">
        <v>15971.13</v>
      </c>
      <c r="H29" s="4">
        <v>1.35</v>
      </c>
    </row>
    <row r="30" spans="2:8">
      <c r="B30" s="1" t="s">
        <v>3522</v>
      </c>
      <c r="C30" s="9" t="s">
        <v>1732</v>
      </c>
      <c r="D30" s="1" t="s">
        <v>2009</v>
      </c>
      <c r="E30" s="1" t="s">
        <v>1538</v>
      </c>
      <c r="F30" s="4">
        <v>1546917</v>
      </c>
      <c r="G30" s="4">
        <v>15099.46</v>
      </c>
      <c r="H30" s="4">
        <v>1.28</v>
      </c>
    </row>
    <row r="31" spans="2:8">
      <c r="B31" s="1" t="s">
        <v>3453</v>
      </c>
      <c r="C31" s="9" t="s">
        <v>1732</v>
      </c>
      <c r="D31" s="1" t="s">
        <v>2009</v>
      </c>
      <c r="E31" s="1" t="s">
        <v>1344</v>
      </c>
      <c r="F31" s="4">
        <v>680894</v>
      </c>
      <c r="G31" s="4">
        <v>14568.41</v>
      </c>
      <c r="H31" s="4">
        <v>1.24</v>
      </c>
    </row>
    <row r="32" spans="2:8">
      <c r="B32" s="1" t="s">
        <v>3307</v>
      </c>
      <c r="C32" s="9" t="s">
        <v>1732</v>
      </c>
      <c r="D32" s="1" t="s">
        <v>2009</v>
      </c>
      <c r="E32" s="1" t="s">
        <v>994</v>
      </c>
      <c r="F32" s="4">
        <v>750000</v>
      </c>
      <c r="G32" s="4">
        <v>13335.75</v>
      </c>
      <c r="H32" s="4">
        <v>1.1299999999999999</v>
      </c>
    </row>
    <row r="33" spans="2:8">
      <c r="B33" s="1" t="s">
        <v>3375</v>
      </c>
      <c r="C33" s="9" t="s">
        <v>1732</v>
      </c>
      <c r="D33" s="1" t="s">
        <v>2009</v>
      </c>
      <c r="E33" s="1" t="s">
        <v>1144</v>
      </c>
      <c r="F33" s="4">
        <v>467230</v>
      </c>
      <c r="G33" s="4">
        <v>12916.11</v>
      </c>
      <c r="H33" s="4">
        <v>1.1000000000000001</v>
      </c>
    </row>
    <row r="34" spans="2:8">
      <c r="B34" s="1" t="s">
        <v>3175</v>
      </c>
      <c r="C34" s="9" t="s">
        <v>1732</v>
      </c>
      <c r="D34" s="1" t="s">
        <v>2009</v>
      </c>
      <c r="E34" s="1" t="s">
        <v>2202</v>
      </c>
      <c r="F34" s="4">
        <v>1601303</v>
      </c>
      <c r="G34" s="4">
        <v>12771.19</v>
      </c>
      <c r="H34" s="4">
        <v>1.08</v>
      </c>
    </row>
    <row r="35" spans="2:8">
      <c r="B35" s="1" t="s">
        <v>3447</v>
      </c>
      <c r="C35" s="9" t="s">
        <v>1732</v>
      </c>
      <c r="D35" s="1" t="s">
        <v>2009</v>
      </c>
      <c r="E35" s="1" t="s">
        <v>1336</v>
      </c>
      <c r="F35" s="4">
        <v>3227364</v>
      </c>
      <c r="G35" s="4">
        <v>11992.88</v>
      </c>
      <c r="H35" s="4">
        <v>1.02</v>
      </c>
    </row>
    <row r="36" spans="2:8">
      <c r="B36" s="1" t="s">
        <v>3330</v>
      </c>
      <c r="C36" s="9" t="s">
        <v>1732</v>
      </c>
      <c r="D36" s="1" t="s">
        <v>2015</v>
      </c>
      <c r="E36" s="1" t="s">
        <v>1048</v>
      </c>
      <c r="F36" s="4">
        <v>849150</v>
      </c>
      <c r="G36" s="4">
        <v>11703.83</v>
      </c>
      <c r="H36" s="4">
        <v>0.99</v>
      </c>
    </row>
    <row r="37" spans="2:8">
      <c r="B37" s="1" t="s">
        <v>3521</v>
      </c>
      <c r="C37" s="9" t="s">
        <v>1732</v>
      </c>
      <c r="D37" s="1" t="s">
        <v>2108</v>
      </c>
      <c r="E37" s="1" t="s">
        <v>1537</v>
      </c>
      <c r="F37" s="4">
        <v>240437</v>
      </c>
      <c r="G37" s="4">
        <v>11366.9</v>
      </c>
      <c r="H37" s="4">
        <v>0.96</v>
      </c>
    </row>
    <row r="38" spans="2:8">
      <c r="B38" s="1" t="s">
        <v>3381</v>
      </c>
      <c r="C38" s="9" t="s">
        <v>1732</v>
      </c>
      <c r="D38" s="1" t="s">
        <v>2020</v>
      </c>
      <c r="E38" s="1" t="s">
        <v>1154</v>
      </c>
      <c r="F38" s="4">
        <v>601700</v>
      </c>
      <c r="G38" s="4">
        <v>11284.28</v>
      </c>
      <c r="H38" s="4">
        <v>0.96</v>
      </c>
    </row>
    <row r="39" spans="2:8">
      <c r="B39" s="1" t="s">
        <v>3428</v>
      </c>
      <c r="C39" s="9" t="s">
        <v>1732</v>
      </c>
      <c r="D39" s="1" t="s">
        <v>2091</v>
      </c>
      <c r="E39" s="1" t="s">
        <v>1246</v>
      </c>
      <c r="F39" s="4">
        <v>565974</v>
      </c>
      <c r="G39" s="4">
        <v>10926.69</v>
      </c>
      <c r="H39" s="4">
        <v>0.93</v>
      </c>
    </row>
    <row r="40" spans="2:8">
      <c r="B40" s="1" t="s">
        <v>680</v>
      </c>
      <c r="C40" s="9" t="s">
        <v>1732</v>
      </c>
      <c r="D40" s="1" t="s">
        <v>2091</v>
      </c>
      <c r="E40" s="1" t="s">
        <v>681</v>
      </c>
      <c r="F40" s="4">
        <v>268803</v>
      </c>
      <c r="G40" s="4">
        <v>10853.73</v>
      </c>
      <c r="H40" s="4">
        <v>0.92</v>
      </c>
    </row>
    <row r="41" spans="2:8">
      <c r="B41" s="1" t="s">
        <v>3227</v>
      </c>
      <c r="C41" s="9" t="s">
        <v>1732</v>
      </c>
      <c r="D41" s="1" t="s">
        <v>2129</v>
      </c>
      <c r="E41" s="1" t="s">
        <v>2320</v>
      </c>
      <c r="F41" s="4">
        <v>1700000</v>
      </c>
      <c r="G41" s="4">
        <v>7921.15</v>
      </c>
      <c r="H41" s="4">
        <v>0.67</v>
      </c>
    </row>
    <row r="42" spans="2:8">
      <c r="B42" s="1" t="s">
        <v>1362</v>
      </c>
      <c r="C42" s="9" t="s">
        <v>1732</v>
      </c>
      <c r="D42" s="1" t="s">
        <v>2058</v>
      </c>
      <c r="E42" s="1" t="s">
        <v>1363</v>
      </c>
      <c r="F42" s="4">
        <v>2888172</v>
      </c>
      <c r="G42" s="4">
        <v>7787.96</v>
      </c>
      <c r="H42" s="4">
        <v>0.66</v>
      </c>
    </row>
    <row r="43" spans="2:8">
      <c r="B43" s="1" t="s">
        <v>3565</v>
      </c>
      <c r="C43" s="9" t="s">
        <v>1732</v>
      </c>
      <c r="D43" s="1" t="s">
        <v>2009</v>
      </c>
      <c r="E43" s="1" t="s">
        <v>682</v>
      </c>
      <c r="F43" s="4">
        <v>992598</v>
      </c>
      <c r="G43" s="4">
        <v>6335.26</v>
      </c>
      <c r="H43" s="4">
        <v>0.54</v>
      </c>
    </row>
    <row r="44" spans="2:8">
      <c r="B44" s="1" t="s">
        <v>3424</v>
      </c>
      <c r="C44" s="9" t="s">
        <v>1732</v>
      </c>
      <c r="D44" s="1" t="s">
        <v>2058</v>
      </c>
      <c r="E44" s="1" t="s">
        <v>1223</v>
      </c>
      <c r="F44" s="4">
        <v>403949</v>
      </c>
      <c r="G44" s="4">
        <v>5991.37</v>
      </c>
      <c r="H44" s="4">
        <v>0.51</v>
      </c>
    </row>
    <row r="45" spans="2:8">
      <c r="B45" s="1" t="s">
        <v>3411</v>
      </c>
      <c r="C45" s="9" t="s">
        <v>1732</v>
      </c>
      <c r="D45" s="1" t="s">
        <v>2009</v>
      </c>
      <c r="E45" s="1" t="s">
        <v>1197</v>
      </c>
      <c r="F45" s="4">
        <v>746827</v>
      </c>
      <c r="G45" s="4">
        <v>5133.6899999999996</v>
      </c>
      <c r="H45" s="4">
        <v>0.44</v>
      </c>
    </row>
    <row r="46" spans="2:8">
      <c r="B46" s="1" t="s">
        <v>3407</v>
      </c>
      <c r="C46" s="9" t="s">
        <v>1732</v>
      </c>
      <c r="D46" s="1" t="s">
        <v>2091</v>
      </c>
      <c r="E46" s="1" t="s">
        <v>1189</v>
      </c>
      <c r="F46" s="4">
        <v>105154</v>
      </c>
      <c r="G46" s="4">
        <v>4331.08</v>
      </c>
      <c r="H46" s="4">
        <v>0.37</v>
      </c>
    </row>
    <row r="47" spans="2:8">
      <c r="B47" s="1" t="s">
        <v>3388</v>
      </c>
      <c r="C47" s="9" t="s">
        <v>1732</v>
      </c>
      <c r="D47" s="1" t="s">
        <v>2009</v>
      </c>
      <c r="E47" s="1" t="s">
        <v>1161</v>
      </c>
      <c r="F47" s="4">
        <v>331400</v>
      </c>
      <c r="G47" s="4">
        <v>3866.44</v>
      </c>
      <c r="H47" s="4">
        <v>0.33</v>
      </c>
    </row>
    <row r="48" spans="2:8">
      <c r="B48" s="1" t="s">
        <v>3151</v>
      </c>
      <c r="C48" s="9" t="s">
        <v>1732</v>
      </c>
      <c r="D48" s="1" t="s">
        <v>2108</v>
      </c>
      <c r="E48" s="1" t="s">
        <v>2115</v>
      </c>
      <c r="F48" s="4">
        <v>1383040</v>
      </c>
      <c r="G48" s="4">
        <v>3509.46</v>
      </c>
      <c r="H48" s="4">
        <v>0.3</v>
      </c>
    </row>
    <row r="49" spans="2:8">
      <c r="B49" s="1" t="s">
        <v>1342</v>
      </c>
      <c r="C49" s="9" t="s">
        <v>1732</v>
      </c>
      <c r="D49" s="1" t="s">
        <v>2058</v>
      </c>
      <c r="E49" s="1" t="s">
        <v>1343</v>
      </c>
      <c r="F49" s="4">
        <v>1721500</v>
      </c>
      <c r="G49" s="4">
        <v>2517.0100000000002</v>
      </c>
      <c r="H49" s="4">
        <v>0.21</v>
      </c>
    </row>
    <row r="50" spans="2:8">
      <c r="B50" s="1" t="s">
        <v>3526</v>
      </c>
      <c r="C50" s="9" t="s">
        <v>1732</v>
      </c>
      <c r="D50" s="1" t="s">
        <v>2009</v>
      </c>
      <c r="E50" s="1" t="s">
        <v>1542</v>
      </c>
      <c r="F50" s="4">
        <v>425000</v>
      </c>
      <c r="G50" s="4">
        <v>1349.38</v>
      </c>
      <c r="H50" s="4">
        <v>0.11</v>
      </c>
    </row>
    <row r="51" spans="2:8" ht="13">
      <c r="B51" s="2" t="s">
        <v>1744</v>
      </c>
      <c r="C51" s="12"/>
      <c r="D51" s="2"/>
      <c r="E51" s="2"/>
      <c r="F51" s="14"/>
      <c r="G51" s="14">
        <f>SUM(G12:G50)</f>
        <v>1150459.4799999995</v>
      </c>
      <c r="H51" s="14">
        <f>SUM(H12:H50)</f>
        <v>97.559999999999988</v>
      </c>
    </row>
    <row r="52" spans="2:8" ht="13">
      <c r="B52" s="2" t="s">
        <v>1736</v>
      </c>
      <c r="C52" s="12"/>
      <c r="D52" s="2"/>
      <c r="E52" s="2"/>
      <c r="F52" s="14"/>
      <c r="G52" s="14">
        <v>16083.26</v>
      </c>
      <c r="H52" s="14">
        <v>1.36</v>
      </c>
    </row>
    <row r="53" spans="2:8" ht="13">
      <c r="B53" s="2" t="s">
        <v>1737</v>
      </c>
      <c r="C53" s="12"/>
      <c r="D53" s="2"/>
      <c r="E53" s="2"/>
      <c r="F53" s="14"/>
      <c r="G53" s="14">
        <v>1166542.74</v>
      </c>
      <c r="H53" s="14">
        <v>98.92</v>
      </c>
    </row>
    <row r="54" spans="2:8" ht="13">
      <c r="B54" s="2" t="s">
        <v>1971</v>
      </c>
      <c r="C54" s="12"/>
      <c r="D54" s="2"/>
      <c r="E54" s="2"/>
      <c r="F54" s="14"/>
      <c r="G54" s="14">
        <v>12894.355819589933</v>
      </c>
      <c r="H54" s="14">
        <v>1.0799999999999983</v>
      </c>
    </row>
    <row r="55" spans="2:8" ht="13">
      <c r="B55" s="2" t="s">
        <v>1746</v>
      </c>
      <c r="C55" s="12"/>
      <c r="D55" s="2"/>
      <c r="E55" s="2"/>
      <c r="F55" s="14"/>
      <c r="G55" s="14">
        <v>1179437.0958195899</v>
      </c>
      <c r="H55" s="14">
        <v>100</v>
      </c>
    </row>
    <row r="56" spans="2:8">
      <c r="B56" s="1" t="s">
        <v>1747</v>
      </c>
    </row>
    <row r="57" spans="2:8" ht="13">
      <c r="B57" s="2" t="s">
        <v>1748</v>
      </c>
    </row>
    <row r="58" spans="2:8" ht="13">
      <c r="B58" s="2" t="s">
        <v>1749</v>
      </c>
      <c r="C58" s="9" t="s">
        <v>1750</v>
      </c>
    </row>
    <row r="59" spans="2:8" ht="13">
      <c r="B59" s="2" t="s">
        <v>1753</v>
      </c>
      <c r="C59" s="9" t="s">
        <v>1752</v>
      </c>
    </row>
    <row r="60" spans="2:8" ht="13">
      <c r="B60" s="2" t="s">
        <v>1754</v>
      </c>
      <c r="C60" s="9" t="s">
        <v>1752</v>
      </c>
    </row>
    <row r="61" spans="2:8" ht="13">
      <c r="B61" s="2" t="s">
        <v>1755</v>
      </c>
      <c r="C61" s="9" t="s">
        <v>1756</v>
      </c>
    </row>
    <row r="62" spans="2:8" ht="13">
      <c r="B62" s="2" t="s">
        <v>683</v>
      </c>
      <c r="C62" s="12"/>
    </row>
    <row r="63" spans="2:8" ht="13">
      <c r="B63" s="2" t="s">
        <v>684</v>
      </c>
      <c r="C63" s="12"/>
    </row>
    <row r="64" spans="2:8" ht="13">
      <c r="B64" s="2" t="s">
        <v>685</v>
      </c>
      <c r="C64" s="12"/>
    </row>
    <row r="65" spans="2:3" ht="13">
      <c r="B65" s="2" t="s">
        <v>686</v>
      </c>
      <c r="C65" s="12"/>
    </row>
    <row r="66" spans="2:3" ht="13">
      <c r="B66" s="2" t="s">
        <v>687</v>
      </c>
      <c r="C66" s="12"/>
    </row>
    <row r="67" spans="2:3" ht="13">
      <c r="B67" s="2" t="s">
        <v>688</v>
      </c>
      <c r="C67" s="12"/>
    </row>
    <row r="68" spans="2:3" ht="13">
      <c r="B68" s="2" t="s">
        <v>689</v>
      </c>
      <c r="C68" s="12"/>
    </row>
    <row r="69" spans="2:3" ht="13">
      <c r="B69" s="2" t="s">
        <v>690</v>
      </c>
      <c r="C69" s="12"/>
    </row>
    <row r="70" spans="2:3" ht="13">
      <c r="B70" s="2" t="s">
        <v>1081</v>
      </c>
      <c r="C70" s="12"/>
    </row>
    <row r="71" spans="2:3">
      <c r="B71" s="1" t="s">
        <v>1766</v>
      </c>
    </row>
    <row r="72" spans="2:3">
      <c r="B72" s="1" t="s">
        <v>1974</v>
      </c>
    </row>
    <row r="75" spans="2:3" ht="14.5">
      <c r="B75" s="43" t="s">
        <v>4109</v>
      </c>
      <c r="C75" s="45"/>
    </row>
    <row r="76" spans="2:3" ht="14.5">
      <c r="B76" s="43" t="s">
        <v>4108</v>
      </c>
      <c r="C76" s="46" t="s">
        <v>1975</v>
      </c>
    </row>
    <row r="77" spans="2:3" ht="14.5">
      <c r="B77" s="16" t="s">
        <v>1976</v>
      </c>
      <c r="C77" s="17" t="s">
        <v>2586</v>
      </c>
    </row>
    <row r="78" spans="2:3" ht="14.5">
      <c r="B78" s="16" t="s">
        <v>1977</v>
      </c>
      <c r="C78" s="17" t="s">
        <v>2586</v>
      </c>
    </row>
    <row r="79" spans="2:3" ht="14.5">
      <c r="B79" s="16" t="s">
        <v>1978</v>
      </c>
      <c r="C79" s="17" t="s">
        <v>2586</v>
      </c>
    </row>
    <row r="80" spans="2:3" ht="14.5">
      <c r="B80" s="16" t="s">
        <v>1979</v>
      </c>
      <c r="C80" s="17" t="s">
        <v>2586</v>
      </c>
    </row>
    <row r="81" spans="2:7" ht="14.5">
      <c r="B81" s="16" t="s">
        <v>1980</v>
      </c>
      <c r="C81" s="17" t="s">
        <v>2586</v>
      </c>
    </row>
    <row r="82" spans="2:7" ht="14.5">
      <c r="B82" s="16" t="s">
        <v>1981</v>
      </c>
      <c r="C82" s="17" t="s">
        <v>2586</v>
      </c>
    </row>
    <row r="83" spans="2:7" ht="14.5">
      <c r="B83" s="43" t="s">
        <v>1982</v>
      </c>
      <c r="C83" s="45" t="s">
        <v>2586</v>
      </c>
    </row>
    <row r="85" spans="2:7" ht="14.5">
      <c r="B85" s="16" t="s">
        <v>1775</v>
      </c>
      <c r="C85" s="17"/>
      <c r="D85" s="16"/>
    </row>
    <row r="86" spans="2:7" ht="29">
      <c r="B86" s="19" t="s">
        <v>1776</v>
      </c>
      <c r="C86" s="18" t="s">
        <v>1777</v>
      </c>
      <c r="D86" s="19" t="s">
        <v>1778</v>
      </c>
    </row>
    <row r="87" spans="2:7" ht="14.5">
      <c r="B87" s="16" t="s">
        <v>1752</v>
      </c>
      <c r="C87" s="17" t="s">
        <v>1752</v>
      </c>
      <c r="D87" s="16" t="s">
        <v>1752</v>
      </c>
    </row>
    <row r="89" spans="2:7" ht="13">
      <c r="B89" s="20" t="s">
        <v>1779</v>
      </c>
      <c r="C89" s="21">
        <v>45961</v>
      </c>
      <c r="D89" s="22"/>
      <c r="E89" s="23"/>
      <c r="F89" s="24"/>
    </row>
    <row r="90" spans="2:7" ht="13">
      <c r="B90" s="20" t="s">
        <v>1780</v>
      </c>
      <c r="C90" s="25" t="s">
        <v>1781</v>
      </c>
      <c r="D90" s="20" t="s">
        <v>1782</v>
      </c>
      <c r="E90" s="26" t="s">
        <v>1783</v>
      </c>
      <c r="F90" s="27" t="s">
        <v>1784</v>
      </c>
      <c r="G90" s="14"/>
    </row>
    <row r="91" spans="2:7">
      <c r="B91" s="28" t="s">
        <v>1752</v>
      </c>
      <c r="C91" s="29" t="s">
        <v>1752</v>
      </c>
      <c r="D91" s="28" t="s">
        <v>1752</v>
      </c>
      <c r="E91" s="30" t="s">
        <v>1752</v>
      </c>
      <c r="F91" s="31" t="s">
        <v>1752</v>
      </c>
    </row>
    <row r="94" spans="2:7" ht="13">
      <c r="B94" s="2" t="s">
        <v>1785</v>
      </c>
    </row>
    <row r="95" spans="2:7" ht="13">
      <c r="B95" s="2"/>
    </row>
    <row r="96" spans="2:7" ht="13">
      <c r="B96" s="2" t="s">
        <v>1786</v>
      </c>
    </row>
    <row r="97" spans="2:7" ht="13">
      <c r="B97" s="20" t="s">
        <v>1787</v>
      </c>
      <c r="C97" s="25" t="s">
        <v>1788</v>
      </c>
      <c r="D97" s="2"/>
    </row>
    <row r="98" spans="2:7">
      <c r="B98" s="22" t="s">
        <v>1752</v>
      </c>
      <c r="C98" s="32" t="s">
        <v>1752</v>
      </c>
    </row>
    <row r="100" spans="2:7" ht="13">
      <c r="B100" s="20" t="s">
        <v>1789</v>
      </c>
      <c r="C100" s="25" t="s">
        <v>1788</v>
      </c>
    </row>
    <row r="101" spans="2:7">
      <c r="B101" s="22" t="s">
        <v>1752</v>
      </c>
      <c r="C101" s="32" t="s">
        <v>1752</v>
      </c>
    </row>
    <row r="103" spans="2:7" ht="13">
      <c r="B103" s="20" t="s">
        <v>1752</v>
      </c>
      <c r="C103" s="25" t="s">
        <v>1752</v>
      </c>
    </row>
    <row r="104" spans="2:7">
      <c r="B104" s="22" t="s">
        <v>1752</v>
      </c>
      <c r="C104" s="32" t="s">
        <v>1752</v>
      </c>
    </row>
    <row r="106" spans="2:7" ht="13">
      <c r="B106" s="26" t="s">
        <v>1790</v>
      </c>
      <c r="C106" s="25" t="s">
        <v>1791</v>
      </c>
    </row>
    <row r="107" spans="2:7">
      <c r="B107" s="23" t="s">
        <v>1752</v>
      </c>
      <c r="C107" s="32" t="s">
        <v>1752</v>
      </c>
    </row>
    <row r="109" spans="2:7" ht="13">
      <c r="B109" s="20" t="s">
        <v>1792</v>
      </c>
      <c r="C109" s="25" t="s">
        <v>1752</v>
      </c>
    </row>
    <row r="111" spans="2:7" ht="13">
      <c r="B111" s="20" t="s">
        <v>1793</v>
      </c>
      <c r="C111" s="21">
        <v>45961</v>
      </c>
      <c r="D111" s="22"/>
      <c r="E111" s="23"/>
      <c r="F111" s="24"/>
    </row>
    <row r="112" spans="2:7" ht="13">
      <c r="B112" s="20" t="s">
        <v>1780</v>
      </c>
      <c r="C112" s="25" t="s">
        <v>1781</v>
      </c>
      <c r="D112" s="20" t="s">
        <v>1782</v>
      </c>
      <c r="E112" s="26" t="s">
        <v>1783</v>
      </c>
      <c r="F112" s="27" t="s">
        <v>1784</v>
      </c>
      <c r="G112" s="14"/>
    </row>
    <row r="113" spans="2:6">
      <c r="B113" s="28" t="s">
        <v>1752</v>
      </c>
      <c r="C113" s="29" t="s">
        <v>1752</v>
      </c>
      <c r="D113" s="28" t="s">
        <v>1752</v>
      </c>
      <c r="E113" s="30" t="s">
        <v>1752</v>
      </c>
      <c r="F113" s="31" t="s">
        <v>1752</v>
      </c>
    </row>
    <row r="114" spans="2:6" ht="13">
      <c r="B114" s="2" t="s">
        <v>1785</v>
      </c>
    </row>
    <row r="115" spans="2:6" ht="13">
      <c r="B115" s="2"/>
    </row>
    <row r="116" spans="2:6" ht="13">
      <c r="B116" s="2" t="s">
        <v>1786</v>
      </c>
    </row>
    <row r="117" spans="2:6" ht="13">
      <c r="B117" s="20" t="s">
        <v>1787</v>
      </c>
      <c r="C117" s="25" t="s">
        <v>1788</v>
      </c>
      <c r="D117" s="2"/>
    </row>
    <row r="118" spans="2:6">
      <c r="B118" s="22" t="s">
        <v>1752</v>
      </c>
      <c r="C118" s="32" t="s">
        <v>1752</v>
      </c>
    </row>
    <row r="120" spans="2:6" ht="13">
      <c r="B120" s="20" t="s">
        <v>1789</v>
      </c>
      <c r="C120" s="25" t="s">
        <v>1788</v>
      </c>
    </row>
    <row r="121" spans="2:6">
      <c r="B121" s="22" t="s">
        <v>1752</v>
      </c>
      <c r="C121" s="32" t="s">
        <v>1752</v>
      </c>
    </row>
    <row r="123" spans="2:6" ht="13">
      <c r="B123" s="20" t="s">
        <v>1752</v>
      </c>
      <c r="C123" s="25" t="s">
        <v>1752</v>
      </c>
    </row>
    <row r="124" spans="2:6">
      <c r="B124" s="22" t="s">
        <v>1752</v>
      </c>
      <c r="C124" s="32" t="s">
        <v>1752</v>
      </c>
    </row>
    <row r="126" spans="2:6" ht="13">
      <c r="B126" s="26" t="s">
        <v>1790</v>
      </c>
      <c r="C126" s="25" t="s">
        <v>1791</v>
      </c>
    </row>
    <row r="127" spans="2:6">
      <c r="B127" s="23" t="s">
        <v>1752</v>
      </c>
      <c r="C127" s="32" t="s">
        <v>1752</v>
      </c>
    </row>
    <row r="129" spans="2:80" ht="13">
      <c r="B129" s="20" t="s">
        <v>1792</v>
      </c>
      <c r="C129" s="25" t="s">
        <v>1752</v>
      </c>
    </row>
    <row r="132" spans="2:80" ht="13">
      <c r="B132" s="2" t="s">
        <v>1794</v>
      </c>
    </row>
    <row r="134" spans="2:80" ht="13">
      <c r="B134" s="20" t="s">
        <v>1780</v>
      </c>
      <c r="C134" s="25" t="s">
        <v>1795</v>
      </c>
      <c r="D134" s="20" t="s">
        <v>1796</v>
      </c>
      <c r="E134" s="20" t="s">
        <v>1797</v>
      </c>
      <c r="F134" s="14"/>
    </row>
    <row r="135" spans="2:80">
      <c r="B135" s="22" t="s">
        <v>1752</v>
      </c>
      <c r="C135" s="32" t="s">
        <v>1752</v>
      </c>
      <c r="D135" s="22" t="s">
        <v>1752</v>
      </c>
      <c r="E135" s="22" t="s">
        <v>1752</v>
      </c>
    </row>
    <row r="138" spans="2:80" ht="13">
      <c r="B138" s="2" t="s">
        <v>1798</v>
      </c>
      <c r="C138" s="12" t="s">
        <v>1752</v>
      </c>
      <c r="D138" s="2"/>
      <c r="E138" s="2"/>
      <c r="F138" s="14"/>
      <c r="G138" s="14"/>
      <c r="H138" s="14"/>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row>
    <row r="140" spans="2:80" ht="13">
      <c r="B140" s="2" t="s">
        <v>1799</v>
      </c>
    </row>
    <row r="142" spans="2:80" ht="13">
      <c r="B142" s="20" t="s">
        <v>1800</v>
      </c>
      <c r="C142" s="25" t="s">
        <v>1788</v>
      </c>
      <c r="D142" s="2"/>
    </row>
    <row r="143" spans="2:80">
      <c r="B143" s="22" t="s">
        <v>1752</v>
      </c>
      <c r="C143" s="32" t="s">
        <v>1752</v>
      </c>
    </row>
    <row r="146" spans="2:80" ht="13">
      <c r="B146" s="20" t="s">
        <v>1801</v>
      </c>
      <c r="C146" s="25" t="s">
        <v>1802</v>
      </c>
      <c r="D146" s="2"/>
    </row>
    <row r="147" spans="2:80">
      <c r="B147" s="22" t="s">
        <v>1752</v>
      </c>
      <c r="C147" s="32" t="s">
        <v>1752</v>
      </c>
    </row>
    <row r="150" spans="2:80" ht="13">
      <c r="B150" s="2" t="s">
        <v>1803</v>
      </c>
    </row>
    <row r="153" spans="2:80" ht="13">
      <c r="B153" s="2" t="s">
        <v>1804</v>
      </c>
    </row>
    <row r="155" spans="2:80" ht="13">
      <c r="B155" s="20" t="s">
        <v>1780</v>
      </c>
      <c r="C155" s="25" t="s">
        <v>1805</v>
      </c>
      <c r="D155" s="20" t="s">
        <v>1795</v>
      </c>
      <c r="E155" s="20" t="s">
        <v>1796</v>
      </c>
      <c r="F155" s="27" t="s">
        <v>1797</v>
      </c>
      <c r="G155" s="14"/>
    </row>
    <row r="156" spans="2:80">
      <c r="B156" s="22" t="s">
        <v>1752</v>
      </c>
      <c r="C156" s="32" t="s">
        <v>1752</v>
      </c>
      <c r="D156" s="22" t="s">
        <v>1752</v>
      </c>
      <c r="E156" s="22" t="s">
        <v>1752</v>
      </c>
      <c r="F156" s="33" t="s">
        <v>1752</v>
      </c>
    </row>
    <row r="159" spans="2:80" ht="13">
      <c r="B159" s="2" t="s">
        <v>1798</v>
      </c>
      <c r="C159" s="12" t="s">
        <v>1752</v>
      </c>
      <c r="D159" s="2"/>
      <c r="E159" s="2"/>
      <c r="F159" s="14"/>
      <c r="G159" s="14"/>
      <c r="H159" s="14"/>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row>
    <row r="161" spans="2:7" ht="13">
      <c r="B161" s="2" t="s">
        <v>1799</v>
      </c>
    </row>
    <row r="163" spans="2:7" ht="13">
      <c r="B163" s="20" t="s">
        <v>1800</v>
      </c>
      <c r="C163" s="25" t="s">
        <v>1788</v>
      </c>
      <c r="D163" s="2"/>
    </row>
    <row r="164" spans="2:7">
      <c r="B164" s="22" t="s">
        <v>1752</v>
      </c>
      <c r="C164" s="32" t="s">
        <v>1752</v>
      </c>
    </row>
    <row r="167" spans="2:7" ht="13">
      <c r="B167" s="20" t="s">
        <v>1801</v>
      </c>
      <c r="C167" s="25" t="s">
        <v>1802</v>
      </c>
      <c r="D167" s="2"/>
    </row>
    <row r="168" spans="2:7">
      <c r="B168" s="22" t="s">
        <v>1752</v>
      </c>
      <c r="C168" s="32" t="s">
        <v>1752</v>
      </c>
    </row>
    <row r="171" spans="2:7" ht="13">
      <c r="B171" s="2" t="s">
        <v>1803</v>
      </c>
    </row>
    <row r="174" spans="2:7" ht="13">
      <c r="B174" s="2" t="s">
        <v>1806</v>
      </c>
    </row>
    <row r="175" spans="2:7" ht="13">
      <c r="B175" s="20" t="s">
        <v>1780</v>
      </c>
      <c r="C175" s="25" t="s">
        <v>1807</v>
      </c>
      <c r="D175" s="20" t="s">
        <v>1808</v>
      </c>
      <c r="E175" s="20" t="s">
        <v>1809</v>
      </c>
      <c r="F175" s="27" t="s">
        <v>1810</v>
      </c>
      <c r="G175" s="14"/>
    </row>
    <row r="176" spans="2:7">
      <c r="B176" s="22" t="s">
        <v>1752</v>
      </c>
      <c r="C176" s="32" t="s">
        <v>1752</v>
      </c>
      <c r="D176" s="22" t="s">
        <v>1752</v>
      </c>
      <c r="E176" s="22" t="s">
        <v>1752</v>
      </c>
      <c r="F176" s="33" t="s">
        <v>1752</v>
      </c>
    </row>
    <row r="177" spans="2:2">
      <c r="B177" s="1" t="s">
        <v>1811</v>
      </c>
    </row>
  </sheetData>
  <mergeCells count="3">
    <mergeCell ref="B1:E1"/>
    <mergeCell ref="C3:C7"/>
    <mergeCell ref="D3:D7"/>
  </mergeCells>
  <phoneticPr fontId="0" type="noConversion"/>
  <hyperlinks>
    <hyperlink ref="A1" location="Index!A1" display="Index" xr:uid="{5E2195ED-B078-4A1D-A595-C4808FDE3DFE}"/>
  </hyperlinks>
  <pageMargins left="0.7" right="0.7" top="0.75" bottom="0.75" header="0.3" footer="0.3"/>
  <headerFooter alignWithMargins="0"/>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7662E-5327-4B32-B2E8-D3F8807D5548}">
  <sheetPr codeName="Sheet48"/>
  <dimension ref="A1:CB189"/>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bestFit="1" customWidth="1"/>
    <col min="6" max="6" width="29" style="4" bestFit="1" customWidth="1"/>
    <col min="7" max="7" width="18.1796875" style="4" bestFit="1" customWidth="1"/>
    <col min="8" max="8" width="9.1796875" style="4"/>
    <col min="9" max="16384" width="9.1796875" style="1"/>
  </cols>
  <sheetData>
    <row r="1" spans="1:9" ht="13">
      <c r="A1" s="3" t="s">
        <v>1578</v>
      </c>
      <c r="B1" s="226" t="s">
        <v>1627</v>
      </c>
      <c r="C1" s="226"/>
      <c r="D1" s="226"/>
      <c r="E1" s="226"/>
    </row>
    <row r="3" spans="1:9" ht="14.5">
      <c r="B3" s="5" t="s">
        <v>691</v>
      </c>
      <c r="C3" s="227"/>
      <c r="D3" s="228"/>
      <c r="E3" s="6"/>
    </row>
    <row r="4" spans="1:9" ht="29">
      <c r="B4" s="7" t="s">
        <v>692</v>
      </c>
      <c r="C4" s="227"/>
      <c r="D4" s="228"/>
      <c r="E4" s="6"/>
    </row>
    <row r="5" spans="1:9" ht="14.5">
      <c r="B5" s="7" t="s">
        <v>1720</v>
      </c>
      <c r="C5" s="227"/>
      <c r="D5" s="228"/>
      <c r="E5" s="6"/>
    </row>
    <row r="6" spans="1:9" ht="14.5">
      <c r="B6" s="7" t="s">
        <v>693</v>
      </c>
      <c r="C6" s="227"/>
      <c r="D6" s="228"/>
      <c r="E6" s="6"/>
    </row>
    <row r="7" spans="1:9" ht="29">
      <c r="B7" s="7" t="s">
        <v>1723</v>
      </c>
      <c r="C7" s="8" t="s">
        <v>1724</v>
      </c>
      <c r="D7" s="8" t="s">
        <v>1725</v>
      </c>
      <c r="E7" s="6"/>
    </row>
    <row r="10" spans="1:9">
      <c r="B10" s="1" t="s">
        <v>1738</v>
      </c>
    </row>
    <row r="12" spans="1:9" ht="13">
      <c r="B12" s="10" t="s">
        <v>1726</v>
      </c>
      <c r="C12" s="11" t="s">
        <v>1727</v>
      </c>
      <c r="D12" s="10" t="s">
        <v>1728</v>
      </c>
      <c r="E12" s="10" t="s">
        <v>1729</v>
      </c>
      <c r="F12" s="13" t="s">
        <v>1739</v>
      </c>
      <c r="G12" s="13" t="s">
        <v>1740</v>
      </c>
      <c r="H12" s="13" t="s">
        <v>1741</v>
      </c>
      <c r="I12" s="2" t="s">
        <v>1742</v>
      </c>
    </row>
    <row r="13" spans="1:9" ht="13">
      <c r="B13" s="2" t="s">
        <v>1743</v>
      </c>
    </row>
    <row r="14" spans="1:9" ht="13">
      <c r="B14" s="2" t="s">
        <v>1731</v>
      </c>
    </row>
    <row r="15" spans="1:9">
      <c r="B15" s="1" t="s">
        <v>2747</v>
      </c>
      <c r="C15" s="9" t="s">
        <v>1732</v>
      </c>
      <c r="D15" s="1" t="s">
        <v>1992</v>
      </c>
      <c r="E15" s="1" t="s">
        <v>1993</v>
      </c>
      <c r="F15" s="4">
        <v>260000</v>
      </c>
      <c r="G15" s="4">
        <v>2566.98</v>
      </c>
      <c r="H15" s="4">
        <v>7.03</v>
      </c>
    </row>
    <row r="16" spans="1:9">
      <c r="B16" s="1" t="s">
        <v>2748</v>
      </c>
      <c r="C16" s="9" t="s">
        <v>1732</v>
      </c>
      <c r="D16" s="1" t="s">
        <v>1997</v>
      </c>
      <c r="E16" s="1" t="s">
        <v>2175</v>
      </c>
      <c r="F16" s="4">
        <v>130000</v>
      </c>
      <c r="G16" s="4">
        <v>1932.32</v>
      </c>
      <c r="H16" s="4">
        <v>5.29</v>
      </c>
    </row>
    <row r="17" spans="2:8">
      <c r="B17" s="1" t="s">
        <v>2762</v>
      </c>
      <c r="C17" s="9" t="s">
        <v>1732</v>
      </c>
      <c r="D17" s="1" t="s">
        <v>1992</v>
      </c>
      <c r="E17" s="1" t="s">
        <v>2008</v>
      </c>
      <c r="F17" s="4">
        <v>100000</v>
      </c>
      <c r="G17" s="4">
        <v>1345.3</v>
      </c>
      <c r="H17" s="4">
        <v>3.68</v>
      </c>
    </row>
    <row r="18" spans="2:8">
      <c r="B18" s="1" t="s">
        <v>2775</v>
      </c>
      <c r="C18" s="9" t="s">
        <v>1732</v>
      </c>
      <c r="D18" s="1" t="s">
        <v>1992</v>
      </c>
      <c r="E18" s="1" t="s">
        <v>1996</v>
      </c>
      <c r="F18" s="4">
        <v>60000</v>
      </c>
      <c r="G18" s="4">
        <v>1261.32</v>
      </c>
      <c r="H18" s="4">
        <v>3.45</v>
      </c>
    </row>
    <row r="19" spans="2:8">
      <c r="B19" s="1" t="s">
        <v>2773</v>
      </c>
      <c r="C19" s="9" t="s">
        <v>1732</v>
      </c>
      <c r="D19" s="1" t="s">
        <v>2048</v>
      </c>
      <c r="E19" s="1" t="s">
        <v>2193</v>
      </c>
      <c r="F19" s="4">
        <v>30000</v>
      </c>
      <c r="G19" s="4">
        <v>1209.27</v>
      </c>
      <c r="H19" s="4">
        <v>3.31</v>
      </c>
    </row>
    <row r="20" spans="2:8">
      <c r="B20" s="1" t="s">
        <v>3115</v>
      </c>
      <c r="C20" s="9" t="s">
        <v>1732</v>
      </c>
      <c r="D20" s="1" t="s">
        <v>2009</v>
      </c>
      <c r="E20" s="1" t="s">
        <v>2027</v>
      </c>
      <c r="F20" s="4">
        <v>80000</v>
      </c>
      <c r="G20" s="4">
        <v>1185.8399999999999</v>
      </c>
      <c r="H20" s="4">
        <v>3.25</v>
      </c>
    </row>
    <row r="21" spans="2:8">
      <c r="B21" s="1" t="s">
        <v>3320</v>
      </c>
      <c r="C21" s="9" t="s">
        <v>1732</v>
      </c>
      <c r="D21" s="1" t="s">
        <v>1992</v>
      </c>
      <c r="E21" s="1" t="s">
        <v>1035</v>
      </c>
      <c r="F21" s="4">
        <v>82500</v>
      </c>
      <c r="G21" s="4">
        <v>1017.06</v>
      </c>
      <c r="H21" s="4">
        <v>2.78</v>
      </c>
    </row>
    <row r="22" spans="2:8">
      <c r="B22" s="1" t="s">
        <v>3438</v>
      </c>
      <c r="C22" s="9" t="s">
        <v>1732</v>
      </c>
      <c r="D22" s="1" t="s">
        <v>1994</v>
      </c>
      <c r="E22" s="1" t="s">
        <v>1313</v>
      </c>
      <c r="F22" s="4">
        <v>40000</v>
      </c>
      <c r="G22" s="4">
        <v>986.2</v>
      </c>
      <c r="H22" s="4">
        <v>2.7</v>
      </c>
    </row>
    <row r="23" spans="2:8">
      <c r="B23" s="1" t="s">
        <v>2768</v>
      </c>
      <c r="C23" s="9" t="s">
        <v>1732</v>
      </c>
      <c r="D23" s="1" t="s">
        <v>2060</v>
      </c>
      <c r="E23" s="1" t="s">
        <v>2190</v>
      </c>
      <c r="F23" s="4">
        <v>26000</v>
      </c>
      <c r="G23" s="4">
        <v>974.14</v>
      </c>
      <c r="H23" s="4">
        <v>2.67</v>
      </c>
    </row>
    <row r="24" spans="2:8">
      <c r="B24" s="1" t="s">
        <v>2750</v>
      </c>
      <c r="C24" s="9" t="s">
        <v>1732</v>
      </c>
      <c r="D24" s="1" t="s">
        <v>1994</v>
      </c>
      <c r="E24" s="1" t="s">
        <v>1995</v>
      </c>
      <c r="F24" s="4">
        <v>225000</v>
      </c>
      <c r="G24" s="4">
        <v>945.79</v>
      </c>
      <c r="H24" s="4">
        <v>2.59</v>
      </c>
    </row>
    <row r="25" spans="2:8">
      <c r="B25" s="1" t="s">
        <v>3559</v>
      </c>
      <c r="C25" s="9" t="s">
        <v>1732</v>
      </c>
      <c r="D25" s="1" t="s">
        <v>1992</v>
      </c>
      <c r="E25" s="1" t="s">
        <v>645</v>
      </c>
      <c r="F25" s="4">
        <v>380000</v>
      </c>
      <c r="G25" s="4">
        <v>868.95</v>
      </c>
      <c r="H25" s="4">
        <v>2.38</v>
      </c>
    </row>
    <row r="26" spans="2:8">
      <c r="B26" s="1" t="s">
        <v>3362</v>
      </c>
      <c r="C26" s="9" t="s">
        <v>1732</v>
      </c>
      <c r="D26" s="1" t="s">
        <v>2120</v>
      </c>
      <c r="E26" s="1" t="s">
        <v>1111</v>
      </c>
      <c r="F26" s="4">
        <v>120000</v>
      </c>
      <c r="G26" s="4">
        <v>863.94</v>
      </c>
      <c r="H26" s="4">
        <v>2.36</v>
      </c>
    </row>
    <row r="27" spans="2:8">
      <c r="B27" s="1" t="s">
        <v>2752</v>
      </c>
      <c r="C27" s="9" t="s">
        <v>1732</v>
      </c>
      <c r="D27" s="1" t="s">
        <v>2009</v>
      </c>
      <c r="E27" s="1" t="s">
        <v>2026</v>
      </c>
      <c r="F27" s="4">
        <v>28000</v>
      </c>
      <c r="G27" s="4">
        <v>856.24</v>
      </c>
      <c r="H27" s="4">
        <v>2.34</v>
      </c>
    </row>
    <row r="28" spans="2:8">
      <c r="B28" s="1" t="s">
        <v>3204</v>
      </c>
      <c r="C28" s="9" t="s">
        <v>1732</v>
      </c>
      <c r="D28" s="1" t="s">
        <v>2040</v>
      </c>
      <c r="E28" s="1" t="s">
        <v>2275</v>
      </c>
      <c r="F28" s="4">
        <v>3000</v>
      </c>
      <c r="G28" s="4">
        <v>849.3</v>
      </c>
      <c r="H28" s="4">
        <v>2.3199999999999998</v>
      </c>
    </row>
    <row r="29" spans="2:8">
      <c r="B29" s="1" t="s">
        <v>3276</v>
      </c>
      <c r="C29" s="9" t="s">
        <v>1732</v>
      </c>
      <c r="D29" s="1" t="s">
        <v>2032</v>
      </c>
      <c r="E29" s="1" t="s">
        <v>949</v>
      </c>
      <c r="F29" s="4">
        <v>70000</v>
      </c>
      <c r="G29" s="4">
        <v>838.32</v>
      </c>
      <c r="H29" s="4">
        <v>2.29</v>
      </c>
    </row>
    <row r="30" spans="2:8">
      <c r="B30" s="1" t="s">
        <v>2759</v>
      </c>
      <c r="C30" s="9" t="s">
        <v>1732</v>
      </c>
      <c r="D30" s="1" t="s">
        <v>2120</v>
      </c>
      <c r="E30" s="1" t="s">
        <v>2186</v>
      </c>
      <c r="F30" s="4">
        <v>70000</v>
      </c>
      <c r="G30" s="4">
        <v>815.5</v>
      </c>
      <c r="H30" s="4">
        <v>2.23</v>
      </c>
    </row>
    <row r="31" spans="2:8">
      <c r="B31" s="1" t="s">
        <v>3335</v>
      </c>
      <c r="C31" s="9" t="s">
        <v>1732</v>
      </c>
      <c r="D31" s="1" t="s">
        <v>2206</v>
      </c>
      <c r="E31" s="1" t="s">
        <v>1053</v>
      </c>
      <c r="F31" s="4">
        <v>40000</v>
      </c>
      <c r="G31" s="4">
        <v>797.48</v>
      </c>
      <c r="H31" s="4">
        <v>2.1800000000000002</v>
      </c>
    </row>
    <row r="32" spans="2:8">
      <c r="B32" s="1" t="s">
        <v>2784</v>
      </c>
      <c r="C32" s="9" t="s">
        <v>1732</v>
      </c>
      <c r="D32" s="1" t="s">
        <v>2206</v>
      </c>
      <c r="E32" s="1" t="s">
        <v>2207</v>
      </c>
      <c r="F32" s="4">
        <v>100000</v>
      </c>
      <c r="G32" s="4">
        <v>731.85</v>
      </c>
      <c r="H32" s="4">
        <v>2</v>
      </c>
    </row>
    <row r="33" spans="2:8">
      <c r="B33" s="1" t="s">
        <v>2779</v>
      </c>
      <c r="C33" s="9" t="s">
        <v>1732</v>
      </c>
      <c r="D33" s="1" t="s">
        <v>2004</v>
      </c>
      <c r="E33" s="1" t="s">
        <v>2200</v>
      </c>
      <c r="F33" s="4">
        <v>51000</v>
      </c>
      <c r="G33" s="4">
        <v>730.01</v>
      </c>
      <c r="H33" s="4">
        <v>2</v>
      </c>
    </row>
    <row r="34" spans="2:8">
      <c r="B34" s="1" t="s">
        <v>3441</v>
      </c>
      <c r="C34" s="9" t="s">
        <v>1732</v>
      </c>
      <c r="D34" s="1" t="s">
        <v>2001</v>
      </c>
      <c r="E34" s="1" t="s">
        <v>1330</v>
      </c>
      <c r="F34" s="4">
        <v>80000</v>
      </c>
      <c r="G34" s="4">
        <v>694.32</v>
      </c>
      <c r="H34" s="4">
        <v>1.9</v>
      </c>
    </row>
    <row r="35" spans="2:8">
      <c r="B35" s="1" t="s">
        <v>1569</v>
      </c>
      <c r="C35" s="9" t="s">
        <v>1732</v>
      </c>
      <c r="D35" s="1" t="s">
        <v>2001</v>
      </c>
      <c r="E35" s="1" t="s">
        <v>1570</v>
      </c>
      <c r="F35" s="4">
        <v>40000</v>
      </c>
      <c r="G35" s="4">
        <v>660</v>
      </c>
      <c r="H35" s="4">
        <v>1.81</v>
      </c>
    </row>
    <row r="36" spans="2:8">
      <c r="B36" s="1" t="s">
        <v>3365</v>
      </c>
      <c r="C36" s="9" t="s">
        <v>1732</v>
      </c>
      <c r="D36" s="1" t="s">
        <v>2024</v>
      </c>
      <c r="E36" s="1" t="s">
        <v>1116</v>
      </c>
      <c r="F36" s="4">
        <v>400</v>
      </c>
      <c r="G36" s="4">
        <v>630.05999999999995</v>
      </c>
      <c r="H36" s="4">
        <v>1.72</v>
      </c>
    </row>
    <row r="37" spans="2:8">
      <c r="B37" s="1" t="s">
        <v>3566</v>
      </c>
      <c r="C37" s="9" t="s">
        <v>1732</v>
      </c>
      <c r="D37" s="1" t="s">
        <v>2106</v>
      </c>
      <c r="E37" s="1" t="s">
        <v>694</v>
      </c>
      <c r="F37" s="4">
        <v>39560</v>
      </c>
      <c r="G37" s="4">
        <v>628.33000000000004</v>
      </c>
      <c r="H37" s="4">
        <v>1.72</v>
      </c>
    </row>
    <row r="38" spans="2:8">
      <c r="B38" s="1" t="s">
        <v>3143</v>
      </c>
      <c r="C38" s="9" t="s">
        <v>1732</v>
      </c>
      <c r="D38" s="1" t="s">
        <v>2060</v>
      </c>
      <c r="E38" s="1" t="s">
        <v>2104</v>
      </c>
      <c r="F38" s="4">
        <v>200000</v>
      </c>
      <c r="G38" s="4">
        <v>611</v>
      </c>
      <c r="H38" s="4">
        <v>1.67</v>
      </c>
    </row>
    <row r="39" spans="2:8">
      <c r="B39" s="1" t="s">
        <v>3371</v>
      </c>
      <c r="C39" s="9" t="s">
        <v>1732</v>
      </c>
      <c r="D39" s="1" t="s">
        <v>2181</v>
      </c>
      <c r="E39" s="1" t="s">
        <v>1124</v>
      </c>
      <c r="F39" s="4">
        <v>280000</v>
      </c>
      <c r="G39" s="4">
        <v>593.42999999999995</v>
      </c>
      <c r="H39" s="4">
        <v>1.62</v>
      </c>
    </row>
    <row r="40" spans="2:8">
      <c r="B40" s="1" t="s">
        <v>3443</v>
      </c>
      <c r="C40" s="9" t="s">
        <v>1732</v>
      </c>
      <c r="D40" s="1" t="s">
        <v>2106</v>
      </c>
      <c r="E40" s="1" t="s">
        <v>1332</v>
      </c>
      <c r="F40" s="4">
        <v>30000</v>
      </c>
      <c r="G40" s="4">
        <v>591.12</v>
      </c>
      <c r="H40" s="4">
        <v>1.62</v>
      </c>
    </row>
    <row r="41" spans="2:8">
      <c r="B41" s="1" t="s">
        <v>3446</v>
      </c>
      <c r="C41" s="9" t="s">
        <v>1732</v>
      </c>
      <c r="D41" s="1" t="s">
        <v>2046</v>
      </c>
      <c r="E41" s="1" t="s">
        <v>1335</v>
      </c>
      <c r="F41" s="4">
        <v>35000</v>
      </c>
      <c r="G41" s="4">
        <v>583.49</v>
      </c>
      <c r="H41" s="4">
        <v>1.6</v>
      </c>
    </row>
    <row r="42" spans="2:8">
      <c r="B42" s="1" t="s">
        <v>2085</v>
      </c>
      <c r="C42" s="9" t="s">
        <v>1732</v>
      </c>
      <c r="D42" s="1" t="s">
        <v>2086</v>
      </c>
      <c r="E42" s="1" t="s">
        <v>2087</v>
      </c>
      <c r="F42" s="4">
        <v>50000</v>
      </c>
      <c r="G42" s="4">
        <v>552.45000000000005</v>
      </c>
      <c r="H42" s="4">
        <v>1.51</v>
      </c>
    </row>
    <row r="43" spans="2:8">
      <c r="B43" s="1" t="s">
        <v>3200</v>
      </c>
      <c r="C43" s="9" t="s">
        <v>1732</v>
      </c>
      <c r="D43" s="1" t="s">
        <v>2017</v>
      </c>
      <c r="E43" s="1" t="s">
        <v>2269</v>
      </c>
      <c r="F43" s="4">
        <v>300000</v>
      </c>
      <c r="G43" s="4">
        <v>539.88</v>
      </c>
      <c r="H43" s="4">
        <v>1.48</v>
      </c>
    </row>
    <row r="44" spans="2:8">
      <c r="B44" s="1" t="s">
        <v>3149</v>
      </c>
      <c r="C44" s="9" t="s">
        <v>1732</v>
      </c>
      <c r="D44" s="1" t="s">
        <v>1992</v>
      </c>
      <c r="E44" s="1" t="s">
        <v>2113</v>
      </c>
      <c r="F44" s="4">
        <v>336000</v>
      </c>
      <c r="G44" s="4">
        <v>530.71</v>
      </c>
      <c r="H44" s="4">
        <v>1.45</v>
      </c>
    </row>
    <row r="45" spans="2:8">
      <c r="B45" s="1" t="s">
        <v>3494</v>
      </c>
      <c r="C45" s="9" t="s">
        <v>1732</v>
      </c>
      <c r="D45" s="1" t="s">
        <v>2108</v>
      </c>
      <c r="E45" s="1" t="s">
        <v>1441</v>
      </c>
      <c r="F45" s="4">
        <v>30000</v>
      </c>
      <c r="G45" s="4">
        <v>503.76</v>
      </c>
      <c r="H45" s="4">
        <v>1.38</v>
      </c>
    </row>
    <row r="46" spans="2:8">
      <c r="B46" s="1" t="s">
        <v>3567</v>
      </c>
      <c r="C46" s="9" t="s">
        <v>1732</v>
      </c>
      <c r="D46" s="1" t="s">
        <v>2060</v>
      </c>
      <c r="E46" s="1" t="s">
        <v>695</v>
      </c>
      <c r="F46" s="4">
        <v>50000</v>
      </c>
      <c r="G46" s="4">
        <v>499.95</v>
      </c>
      <c r="H46" s="4">
        <v>1.37</v>
      </c>
    </row>
    <row r="47" spans="2:8">
      <c r="B47" s="1" t="s">
        <v>2776</v>
      </c>
      <c r="C47" s="9" t="s">
        <v>1732</v>
      </c>
      <c r="D47" s="1" t="s">
        <v>2060</v>
      </c>
      <c r="E47" s="1" t="s">
        <v>2194</v>
      </c>
      <c r="F47" s="4">
        <v>40000</v>
      </c>
      <c r="G47" s="4">
        <v>451.52</v>
      </c>
      <c r="H47" s="4">
        <v>1.24</v>
      </c>
    </row>
    <row r="48" spans="2:8">
      <c r="B48" s="1" t="s">
        <v>667</v>
      </c>
      <c r="C48" s="9" t="s">
        <v>1732</v>
      </c>
      <c r="D48" s="1" t="s">
        <v>2081</v>
      </c>
      <c r="E48" s="1" t="s">
        <v>668</v>
      </c>
      <c r="F48" s="4">
        <v>110000</v>
      </c>
      <c r="G48" s="4">
        <v>438.74</v>
      </c>
      <c r="H48" s="4">
        <v>1.2</v>
      </c>
    </row>
    <row r="49" spans="2:8">
      <c r="B49" s="1" t="s">
        <v>1520</v>
      </c>
      <c r="C49" s="9" t="s">
        <v>1732</v>
      </c>
      <c r="D49" s="1" t="s">
        <v>2032</v>
      </c>
      <c r="E49" s="1" t="s">
        <v>1521</v>
      </c>
      <c r="F49" s="4">
        <v>95000</v>
      </c>
      <c r="G49" s="4">
        <v>437.71</v>
      </c>
      <c r="H49" s="4">
        <v>1.2</v>
      </c>
    </row>
    <row r="50" spans="2:8">
      <c r="B50" s="1" t="s">
        <v>3509</v>
      </c>
      <c r="C50" s="9" t="s">
        <v>1732</v>
      </c>
      <c r="D50" s="1" t="s">
        <v>2048</v>
      </c>
      <c r="E50" s="1" t="s">
        <v>1481</v>
      </c>
      <c r="F50" s="4">
        <v>150000</v>
      </c>
      <c r="G50" s="4">
        <v>420.68</v>
      </c>
      <c r="H50" s="4">
        <v>1.1499999999999999</v>
      </c>
    </row>
    <row r="51" spans="2:8">
      <c r="B51" s="1" t="s">
        <v>3568</v>
      </c>
      <c r="C51" s="9" t="s">
        <v>1732</v>
      </c>
      <c r="D51" s="1" t="s">
        <v>2001</v>
      </c>
      <c r="E51" s="1" t="s">
        <v>696</v>
      </c>
      <c r="F51" s="4">
        <v>97856</v>
      </c>
      <c r="G51" s="4">
        <v>409.82</v>
      </c>
      <c r="H51" s="4">
        <v>1.1200000000000001</v>
      </c>
    </row>
    <row r="52" spans="2:8">
      <c r="B52" s="1" t="s">
        <v>3322</v>
      </c>
      <c r="C52" s="9" t="s">
        <v>1732</v>
      </c>
      <c r="D52" s="1" t="s">
        <v>1992</v>
      </c>
      <c r="E52" s="1" t="s">
        <v>1037</v>
      </c>
      <c r="F52" s="4">
        <v>50000</v>
      </c>
      <c r="G52" s="4">
        <v>397.4</v>
      </c>
      <c r="H52" s="4">
        <v>1.0900000000000001</v>
      </c>
    </row>
    <row r="53" spans="2:8">
      <c r="B53" s="1" t="s">
        <v>3569</v>
      </c>
      <c r="C53" s="9" t="s">
        <v>1732</v>
      </c>
      <c r="D53" s="1" t="s">
        <v>2279</v>
      </c>
      <c r="E53" s="1" t="s">
        <v>697</v>
      </c>
      <c r="F53" s="4">
        <v>100000</v>
      </c>
      <c r="G53" s="4">
        <v>397.3</v>
      </c>
      <c r="H53" s="4">
        <v>1.0900000000000001</v>
      </c>
    </row>
    <row r="54" spans="2:8">
      <c r="B54" s="1" t="s">
        <v>3302</v>
      </c>
      <c r="C54" s="9" t="s">
        <v>1732</v>
      </c>
      <c r="D54" s="1" t="s">
        <v>2060</v>
      </c>
      <c r="E54" s="1" t="s">
        <v>978</v>
      </c>
      <c r="F54" s="4">
        <v>28000</v>
      </c>
      <c r="G54" s="4">
        <v>391.75</v>
      </c>
      <c r="H54" s="4">
        <v>1.07</v>
      </c>
    </row>
    <row r="55" spans="2:8">
      <c r="B55" s="1" t="s">
        <v>3203</v>
      </c>
      <c r="C55" s="9" t="s">
        <v>1732</v>
      </c>
      <c r="D55" s="1" t="s">
        <v>1997</v>
      </c>
      <c r="E55" s="1" t="s">
        <v>2274</v>
      </c>
      <c r="F55" s="4">
        <v>200000</v>
      </c>
      <c r="G55" s="4">
        <v>390.02</v>
      </c>
      <c r="H55" s="4">
        <v>1.07</v>
      </c>
    </row>
    <row r="56" spans="2:8">
      <c r="B56" s="1" t="s">
        <v>3155</v>
      </c>
      <c r="C56" s="9" t="s">
        <v>1732</v>
      </c>
      <c r="D56" s="1" t="s">
        <v>2024</v>
      </c>
      <c r="E56" s="1" t="s">
        <v>2119</v>
      </c>
      <c r="F56" s="4">
        <v>85000</v>
      </c>
      <c r="G56" s="4">
        <v>367.37</v>
      </c>
      <c r="H56" s="4">
        <v>1.01</v>
      </c>
    </row>
    <row r="57" spans="2:8">
      <c r="B57" s="1" t="s">
        <v>3535</v>
      </c>
      <c r="C57" s="9" t="s">
        <v>1732</v>
      </c>
      <c r="D57" s="1" t="s">
        <v>2015</v>
      </c>
      <c r="E57" s="1" t="s">
        <v>612</v>
      </c>
      <c r="F57" s="4">
        <v>70000</v>
      </c>
      <c r="G57" s="4">
        <v>352</v>
      </c>
      <c r="H57" s="4">
        <v>0.96</v>
      </c>
    </row>
    <row r="58" spans="2:8">
      <c r="B58" s="1" t="s">
        <v>3570</v>
      </c>
      <c r="C58" s="9" t="s">
        <v>1732</v>
      </c>
      <c r="D58" s="1" t="s">
        <v>2081</v>
      </c>
      <c r="E58" s="1" t="s">
        <v>698</v>
      </c>
      <c r="F58" s="4">
        <v>150000</v>
      </c>
      <c r="G58" s="4">
        <v>331.7</v>
      </c>
      <c r="H58" s="4">
        <v>0.91</v>
      </c>
    </row>
    <row r="59" spans="2:8">
      <c r="B59" s="1" t="s">
        <v>1497</v>
      </c>
      <c r="C59" s="9" t="s">
        <v>1732</v>
      </c>
      <c r="D59" s="1" t="s">
        <v>2024</v>
      </c>
      <c r="E59" s="1" t="s">
        <v>1498</v>
      </c>
      <c r="F59" s="4">
        <v>177456</v>
      </c>
      <c r="G59" s="4">
        <v>322.44</v>
      </c>
      <c r="H59" s="4">
        <v>0.88</v>
      </c>
    </row>
    <row r="60" spans="2:8">
      <c r="B60" s="1" t="s">
        <v>3112</v>
      </c>
      <c r="C60" s="9" t="s">
        <v>1732</v>
      </c>
      <c r="D60" s="1" t="s">
        <v>2020</v>
      </c>
      <c r="E60" s="1" t="s">
        <v>2021</v>
      </c>
      <c r="F60" s="4">
        <v>85143</v>
      </c>
      <c r="G60" s="4">
        <v>309.58</v>
      </c>
      <c r="H60" s="4">
        <v>0.85</v>
      </c>
    </row>
    <row r="61" spans="2:8">
      <c r="B61" s="1" t="s">
        <v>3147</v>
      </c>
      <c r="C61" s="9" t="s">
        <v>1732</v>
      </c>
      <c r="D61" s="1" t="s">
        <v>2060</v>
      </c>
      <c r="E61" s="1" t="s">
        <v>2110</v>
      </c>
      <c r="F61" s="4">
        <v>75155</v>
      </c>
      <c r="G61" s="4">
        <v>305.17</v>
      </c>
      <c r="H61" s="4">
        <v>0.84</v>
      </c>
    </row>
    <row r="62" spans="2:8">
      <c r="B62" s="1" t="s">
        <v>1499</v>
      </c>
      <c r="C62" s="9" t="s">
        <v>1732</v>
      </c>
      <c r="D62" s="1" t="s">
        <v>2052</v>
      </c>
      <c r="E62" s="1" t="s">
        <v>1500</v>
      </c>
      <c r="F62" s="4">
        <v>97894</v>
      </c>
      <c r="G62" s="4">
        <v>298.23</v>
      </c>
      <c r="H62" s="4">
        <v>0.82</v>
      </c>
    </row>
    <row r="63" spans="2:8">
      <c r="B63" s="1" t="s">
        <v>3513</v>
      </c>
      <c r="C63" s="9" t="s">
        <v>1732</v>
      </c>
      <c r="D63" s="1" t="s">
        <v>2292</v>
      </c>
      <c r="E63" s="1" t="s">
        <v>1489</v>
      </c>
      <c r="F63" s="4">
        <v>9000</v>
      </c>
      <c r="G63" s="4">
        <v>272.11</v>
      </c>
      <c r="H63" s="4">
        <v>0.74</v>
      </c>
    </row>
    <row r="64" spans="2:8" ht="13">
      <c r="B64" s="2" t="s">
        <v>1744</v>
      </c>
      <c r="G64" s="14">
        <f>SUM(G15:G63)</f>
        <v>34687.850000000006</v>
      </c>
      <c r="H64" s="14">
        <f>SUM(H15:H63)</f>
        <v>94.939999999999984</v>
      </c>
    </row>
    <row r="65" spans="2:8" ht="13">
      <c r="B65" s="2" t="s">
        <v>3093</v>
      </c>
    </row>
    <row r="66" spans="2:8">
      <c r="B66" s="1" t="s">
        <v>1501</v>
      </c>
      <c r="C66" s="9" t="s">
        <v>1732</v>
      </c>
      <c r="D66" s="1" t="s">
        <v>2098</v>
      </c>
      <c r="E66" s="1" t="s">
        <v>1502</v>
      </c>
      <c r="F66" s="4">
        <v>200000</v>
      </c>
      <c r="G66" s="4">
        <v>686.22</v>
      </c>
      <c r="H66" s="4">
        <v>1.88</v>
      </c>
    </row>
    <row r="67" spans="2:8" ht="13">
      <c r="B67" s="2" t="s">
        <v>3094</v>
      </c>
      <c r="C67" s="12"/>
      <c r="D67" s="2"/>
      <c r="E67" s="2"/>
      <c r="F67" s="14"/>
      <c r="G67" s="14">
        <f>G66</f>
        <v>686.22</v>
      </c>
      <c r="H67" s="14">
        <f>H66</f>
        <v>1.88</v>
      </c>
    </row>
    <row r="68" spans="2:8" ht="13">
      <c r="B68" s="2" t="s">
        <v>1736</v>
      </c>
      <c r="C68" s="12"/>
      <c r="D68" s="2"/>
      <c r="E68" s="2"/>
      <c r="F68" s="14"/>
      <c r="G68" s="14">
        <v>354.51</v>
      </c>
      <c r="H68" s="14">
        <v>0.97</v>
      </c>
    </row>
    <row r="69" spans="2:8" ht="13">
      <c r="B69" s="2" t="s">
        <v>1737</v>
      </c>
      <c r="C69" s="12"/>
      <c r="D69" s="2"/>
      <c r="E69" s="2"/>
      <c r="F69" s="14"/>
      <c r="G69" s="14">
        <v>35728.58</v>
      </c>
      <c r="H69" s="14">
        <v>97.79</v>
      </c>
    </row>
    <row r="70" spans="2:8" ht="13">
      <c r="B70" s="2" t="s">
        <v>1971</v>
      </c>
      <c r="C70" s="12"/>
      <c r="D70" s="2"/>
      <c r="E70" s="2"/>
      <c r="F70" s="14"/>
      <c r="G70" s="14">
        <v>804.66991679999978</v>
      </c>
      <c r="H70" s="14">
        <v>2.2099999999999937</v>
      </c>
    </row>
    <row r="71" spans="2:8" ht="13">
      <c r="B71" s="2" t="s">
        <v>1746</v>
      </c>
      <c r="C71" s="12"/>
      <c r="D71" s="2"/>
      <c r="E71" s="2"/>
      <c r="F71" s="14"/>
      <c r="G71" s="14">
        <v>36533.249916799999</v>
      </c>
      <c r="H71" s="14">
        <v>100</v>
      </c>
    </row>
    <row r="72" spans="2:8">
      <c r="B72" s="1" t="s">
        <v>1747</v>
      </c>
    </row>
    <row r="73" spans="2:8" ht="13">
      <c r="B73" s="2" t="s">
        <v>1748</v>
      </c>
    </row>
    <row r="74" spans="2:8" ht="13">
      <c r="B74" s="2" t="s">
        <v>1749</v>
      </c>
      <c r="C74" s="9" t="s">
        <v>1750</v>
      </c>
    </row>
    <row r="75" spans="2:8" ht="13">
      <c r="B75" s="2" t="s">
        <v>1753</v>
      </c>
      <c r="C75" s="9" t="s">
        <v>1752</v>
      </c>
    </row>
    <row r="76" spans="2:8" ht="13">
      <c r="B76" s="2" t="s">
        <v>1754</v>
      </c>
      <c r="C76" s="9" t="s">
        <v>1752</v>
      </c>
    </row>
    <row r="77" spans="2:8" ht="13">
      <c r="B77" s="2" t="s">
        <v>1755</v>
      </c>
      <c r="C77" s="9" t="s">
        <v>1756</v>
      </c>
    </row>
    <row r="78" spans="2:8" ht="13">
      <c r="B78" s="2" t="s">
        <v>699</v>
      </c>
      <c r="C78" s="12"/>
    </row>
    <row r="79" spans="2:8" ht="13">
      <c r="B79" s="2" t="s">
        <v>700</v>
      </c>
      <c r="C79" s="12"/>
    </row>
    <row r="80" spans="2:8" ht="13">
      <c r="B80" s="2" t="s">
        <v>701</v>
      </c>
      <c r="C80" s="12"/>
    </row>
    <row r="81" spans="2:3" ht="13">
      <c r="B81" s="2" t="s">
        <v>702</v>
      </c>
      <c r="C81" s="12"/>
    </row>
    <row r="82" spans="2:3" ht="13">
      <c r="B82" s="2" t="s">
        <v>1081</v>
      </c>
      <c r="C82" s="12"/>
    </row>
    <row r="83" spans="2:3">
      <c r="B83" s="1" t="s">
        <v>1766</v>
      </c>
    </row>
    <row r="84" spans="2:3">
      <c r="B84" s="1" t="s">
        <v>1974</v>
      </c>
    </row>
    <row r="87" spans="2:3" ht="14.5">
      <c r="B87" s="43" t="s">
        <v>4109</v>
      </c>
      <c r="C87" s="45"/>
    </row>
    <row r="88" spans="2:3" ht="14.5">
      <c r="B88" s="43" t="s">
        <v>4108</v>
      </c>
      <c r="C88" s="46" t="s">
        <v>1975</v>
      </c>
    </row>
    <row r="89" spans="2:3" ht="14.5">
      <c r="B89" s="16" t="s">
        <v>1976</v>
      </c>
      <c r="C89" s="17" t="s">
        <v>2586</v>
      </c>
    </row>
    <row r="90" spans="2:3" ht="14.5">
      <c r="B90" s="16" t="s">
        <v>1977</v>
      </c>
      <c r="C90" s="17" t="s">
        <v>2586</v>
      </c>
    </row>
    <row r="91" spans="2:3" ht="14.5">
      <c r="B91" s="16" t="s">
        <v>1978</v>
      </c>
      <c r="C91" s="17" t="s">
        <v>2586</v>
      </c>
    </row>
    <row r="92" spans="2:3" ht="14.5">
      <c r="B92" s="16" t="s">
        <v>1979</v>
      </c>
      <c r="C92" s="17" t="s">
        <v>2586</v>
      </c>
    </row>
    <row r="93" spans="2:3" ht="14.5">
      <c r="B93" s="16" t="s">
        <v>1980</v>
      </c>
      <c r="C93" s="17" t="s">
        <v>2586</v>
      </c>
    </row>
    <row r="94" spans="2:3" ht="14.5">
      <c r="B94" s="16" t="s">
        <v>1981</v>
      </c>
      <c r="C94" s="17" t="s">
        <v>2586</v>
      </c>
    </row>
    <row r="95" spans="2:3" ht="14.5">
      <c r="B95" s="43" t="s">
        <v>1982</v>
      </c>
      <c r="C95" s="45" t="s">
        <v>2586</v>
      </c>
    </row>
    <row r="97" spans="2:7" ht="14.5">
      <c r="B97" s="16" t="s">
        <v>1775</v>
      </c>
      <c r="C97" s="17"/>
      <c r="D97" s="16"/>
    </row>
    <row r="98" spans="2:7" ht="29">
      <c r="B98" s="19" t="s">
        <v>1776</v>
      </c>
      <c r="C98" s="18" t="s">
        <v>1777</v>
      </c>
      <c r="D98" s="19" t="s">
        <v>1778</v>
      </c>
    </row>
    <row r="99" spans="2:7" ht="14.5">
      <c r="B99" s="16" t="s">
        <v>1752</v>
      </c>
      <c r="C99" s="17" t="s">
        <v>1752</v>
      </c>
      <c r="D99" s="16" t="s">
        <v>1752</v>
      </c>
    </row>
    <row r="101" spans="2:7" ht="13">
      <c r="B101" s="20" t="s">
        <v>1779</v>
      </c>
      <c r="C101" s="21">
        <v>45961</v>
      </c>
      <c r="D101" s="22"/>
      <c r="E101" s="23"/>
      <c r="F101" s="24"/>
    </row>
    <row r="102" spans="2:7" ht="13">
      <c r="B102" s="20" t="s">
        <v>1780</v>
      </c>
      <c r="C102" s="25" t="s">
        <v>1781</v>
      </c>
      <c r="D102" s="20" t="s">
        <v>1782</v>
      </c>
      <c r="E102" s="26" t="s">
        <v>1783</v>
      </c>
      <c r="F102" s="27" t="s">
        <v>1784</v>
      </c>
      <c r="G102" s="14"/>
    </row>
    <row r="103" spans="2:7">
      <c r="B103" s="28" t="s">
        <v>1752</v>
      </c>
      <c r="C103" s="29" t="s">
        <v>1752</v>
      </c>
      <c r="D103" s="28" t="s">
        <v>1752</v>
      </c>
      <c r="E103" s="30" t="s">
        <v>1752</v>
      </c>
      <c r="F103" s="31" t="s">
        <v>1752</v>
      </c>
    </row>
    <row r="106" spans="2:7" ht="13">
      <c r="B106" s="2" t="s">
        <v>1785</v>
      </c>
    </row>
    <row r="107" spans="2:7" ht="13">
      <c r="B107" s="2"/>
    </row>
    <row r="108" spans="2:7" ht="13">
      <c r="B108" s="2" t="s">
        <v>1786</v>
      </c>
    </row>
    <row r="109" spans="2:7" ht="13">
      <c r="B109" s="20" t="s">
        <v>1787</v>
      </c>
      <c r="C109" s="25" t="s">
        <v>1788</v>
      </c>
      <c r="D109" s="2"/>
    </row>
    <row r="110" spans="2:7">
      <c r="B110" s="22" t="s">
        <v>1752</v>
      </c>
      <c r="C110" s="32" t="s">
        <v>1752</v>
      </c>
    </row>
    <row r="112" spans="2:7" ht="13">
      <c r="B112" s="20" t="s">
        <v>1789</v>
      </c>
      <c r="C112" s="25" t="s">
        <v>1788</v>
      </c>
    </row>
    <row r="113" spans="2:7">
      <c r="B113" s="22" t="s">
        <v>1752</v>
      </c>
      <c r="C113" s="32" t="s">
        <v>1752</v>
      </c>
    </row>
    <row r="115" spans="2:7" ht="13">
      <c r="B115" s="20" t="s">
        <v>1752</v>
      </c>
      <c r="C115" s="25" t="s">
        <v>1752</v>
      </c>
    </row>
    <row r="116" spans="2:7">
      <c r="B116" s="22" t="s">
        <v>1752</v>
      </c>
      <c r="C116" s="32" t="s">
        <v>1752</v>
      </c>
    </row>
    <row r="118" spans="2:7" ht="13">
      <c r="B118" s="26" t="s">
        <v>1790</v>
      </c>
      <c r="C118" s="25" t="s">
        <v>1791</v>
      </c>
    </row>
    <row r="119" spans="2:7">
      <c r="B119" s="23" t="s">
        <v>1752</v>
      </c>
      <c r="C119" s="32" t="s">
        <v>1752</v>
      </c>
    </row>
    <row r="121" spans="2:7" ht="13">
      <c r="B121" s="20" t="s">
        <v>1792</v>
      </c>
      <c r="C121" s="25" t="s">
        <v>1752</v>
      </c>
    </row>
    <row r="123" spans="2:7" ht="13">
      <c r="B123" s="20" t="s">
        <v>1793</v>
      </c>
      <c r="C123" s="21">
        <v>45961</v>
      </c>
      <c r="D123" s="22"/>
      <c r="E123" s="23"/>
      <c r="F123" s="24"/>
    </row>
    <row r="124" spans="2:7" ht="13">
      <c r="B124" s="20" t="s">
        <v>1780</v>
      </c>
      <c r="C124" s="25" t="s">
        <v>1781</v>
      </c>
      <c r="D124" s="20" t="s">
        <v>1782</v>
      </c>
      <c r="E124" s="26" t="s">
        <v>1783</v>
      </c>
      <c r="F124" s="27" t="s">
        <v>1784</v>
      </c>
      <c r="G124" s="14"/>
    </row>
    <row r="125" spans="2:7">
      <c r="B125" s="28" t="s">
        <v>1752</v>
      </c>
      <c r="C125" s="29" t="s">
        <v>1752</v>
      </c>
      <c r="D125" s="28" t="s">
        <v>1752</v>
      </c>
      <c r="E125" s="30" t="s">
        <v>1752</v>
      </c>
      <c r="F125" s="31" t="s">
        <v>1752</v>
      </c>
    </row>
    <row r="126" spans="2:7" ht="13">
      <c r="B126" s="2" t="s">
        <v>1785</v>
      </c>
    </row>
    <row r="127" spans="2:7" ht="13">
      <c r="B127" s="2"/>
    </row>
    <row r="128" spans="2:7" ht="13">
      <c r="B128" s="2" t="s">
        <v>1786</v>
      </c>
    </row>
    <row r="129" spans="2:4" ht="13">
      <c r="B129" s="20" t="s">
        <v>1787</v>
      </c>
      <c r="C129" s="25" t="s">
        <v>1788</v>
      </c>
      <c r="D129" s="2"/>
    </row>
    <row r="130" spans="2:4">
      <c r="B130" s="22" t="s">
        <v>1752</v>
      </c>
      <c r="C130" s="32" t="s">
        <v>1752</v>
      </c>
    </row>
    <row r="132" spans="2:4" ht="13">
      <c r="B132" s="20" t="s">
        <v>1789</v>
      </c>
      <c r="C132" s="25" t="s">
        <v>1788</v>
      </c>
    </row>
    <row r="133" spans="2:4">
      <c r="B133" s="22" t="s">
        <v>1752</v>
      </c>
      <c r="C133" s="32" t="s">
        <v>1752</v>
      </c>
    </row>
    <row r="135" spans="2:4" ht="13">
      <c r="B135" s="20" t="s">
        <v>1752</v>
      </c>
      <c r="C135" s="25" t="s">
        <v>1752</v>
      </c>
    </row>
    <row r="136" spans="2:4">
      <c r="B136" s="22" t="s">
        <v>1752</v>
      </c>
      <c r="C136" s="32" t="s">
        <v>1752</v>
      </c>
    </row>
    <row r="138" spans="2:4" ht="13">
      <c r="B138" s="26" t="s">
        <v>1790</v>
      </c>
      <c r="C138" s="25" t="s">
        <v>1791</v>
      </c>
    </row>
    <row r="139" spans="2:4">
      <c r="B139" s="23" t="s">
        <v>1752</v>
      </c>
      <c r="C139" s="32" t="s">
        <v>1752</v>
      </c>
    </row>
    <row r="141" spans="2:4" ht="13">
      <c r="B141" s="20" t="s">
        <v>1792</v>
      </c>
      <c r="C141" s="25" t="s">
        <v>1752</v>
      </c>
    </row>
    <row r="144" spans="2:4" ht="13">
      <c r="B144" s="2" t="s">
        <v>1794</v>
      </c>
    </row>
    <row r="146" spans="2:80" ht="13">
      <c r="B146" s="20" t="s">
        <v>1780</v>
      </c>
      <c r="C146" s="25" t="s">
        <v>1795</v>
      </c>
      <c r="D146" s="20" t="s">
        <v>1796</v>
      </c>
      <c r="E146" s="20" t="s">
        <v>1797</v>
      </c>
      <c r="F146" s="14"/>
    </row>
    <row r="147" spans="2:80">
      <c r="B147" s="22" t="s">
        <v>1752</v>
      </c>
      <c r="C147" s="32" t="s">
        <v>1752</v>
      </c>
      <c r="D147" s="22" t="s">
        <v>1752</v>
      </c>
      <c r="E147" s="22" t="s">
        <v>1752</v>
      </c>
    </row>
    <row r="150" spans="2:80" ht="13">
      <c r="B150" s="2" t="s">
        <v>1798</v>
      </c>
      <c r="C150" s="12" t="s">
        <v>1752</v>
      </c>
      <c r="D150" s="2"/>
      <c r="E150" s="2"/>
      <c r="F150" s="14"/>
      <c r="G150" s="14"/>
      <c r="H150" s="14"/>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row>
    <row r="152" spans="2:80" ht="13">
      <c r="B152" s="2" t="s">
        <v>1799</v>
      </c>
    </row>
    <row r="154" spans="2:80" ht="13">
      <c r="B154" s="20" t="s">
        <v>1800</v>
      </c>
      <c r="C154" s="25" t="s">
        <v>1788</v>
      </c>
      <c r="D154" s="2"/>
    </row>
    <row r="155" spans="2:80">
      <c r="B155" s="22" t="s">
        <v>1752</v>
      </c>
      <c r="C155" s="32" t="s">
        <v>1752</v>
      </c>
    </row>
    <row r="158" spans="2:80" ht="13">
      <c r="B158" s="20" t="s">
        <v>1801</v>
      </c>
      <c r="C158" s="25" t="s">
        <v>1802</v>
      </c>
      <c r="D158" s="2"/>
    </row>
    <row r="159" spans="2:80">
      <c r="B159" s="22" t="s">
        <v>1752</v>
      </c>
      <c r="C159" s="32" t="s">
        <v>1752</v>
      </c>
    </row>
    <row r="162" spans="2:80" ht="13">
      <c r="B162" s="2" t="s">
        <v>1803</v>
      </c>
    </row>
    <row r="165" spans="2:80" ht="13">
      <c r="B165" s="2" t="s">
        <v>1804</v>
      </c>
    </row>
    <row r="167" spans="2:80" ht="13">
      <c r="B167" s="20" t="s">
        <v>1780</v>
      </c>
      <c r="C167" s="25" t="s">
        <v>1805</v>
      </c>
      <c r="D167" s="20" t="s">
        <v>1795</v>
      </c>
      <c r="E167" s="20" t="s">
        <v>1796</v>
      </c>
      <c r="F167" s="27" t="s">
        <v>1797</v>
      </c>
      <c r="G167" s="14"/>
    </row>
    <row r="168" spans="2:80">
      <c r="B168" s="22" t="s">
        <v>1752</v>
      </c>
      <c r="C168" s="32" t="s">
        <v>1752</v>
      </c>
      <c r="D168" s="22" t="s">
        <v>1752</v>
      </c>
      <c r="E168" s="22" t="s">
        <v>1752</v>
      </c>
      <c r="F168" s="33" t="s">
        <v>1752</v>
      </c>
    </row>
    <row r="171" spans="2:80" ht="13">
      <c r="B171" s="2" t="s">
        <v>1798</v>
      </c>
      <c r="C171" s="12" t="s">
        <v>1752</v>
      </c>
      <c r="D171" s="2"/>
      <c r="E171" s="2"/>
      <c r="F171" s="14"/>
      <c r="G171" s="14"/>
      <c r="H171" s="14"/>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row>
    <row r="173" spans="2:80" ht="13">
      <c r="B173" s="2" t="s">
        <v>1799</v>
      </c>
    </row>
    <row r="175" spans="2:80" ht="13">
      <c r="B175" s="20" t="s">
        <v>1800</v>
      </c>
      <c r="C175" s="25" t="s">
        <v>1788</v>
      </c>
      <c r="D175" s="2"/>
    </row>
    <row r="176" spans="2:80">
      <c r="B176" s="22" t="s">
        <v>1752</v>
      </c>
      <c r="C176" s="32" t="s">
        <v>1752</v>
      </c>
    </row>
    <row r="179" spans="2:7" ht="13">
      <c r="B179" s="20" t="s">
        <v>1801</v>
      </c>
      <c r="C179" s="25" t="s">
        <v>1802</v>
      </c>
      <c r="D179" s="2"/>
    </row>
    <row r="180" spans="2:7">
      <c r="B180" s="22" t="s">
        <v>1752</v>
      </c>
      <c r="C180" s="32" t="s">
        <v>1752</v>
      </c>
    </row>
    <row r="183" spans="2:7" ht="13">
      <c r="B183" s="2" t="s">
        <v>1803</v>
      </c>
    </row>
    <row r="186" spans="2:7" ht="13">
      <c r="B186" s="2" t="s">
        <v>1806</v>
      </c>
    </row>
    <row r="187" spans="2:7" ht="13">
      <c r="B187" s="20" t="s">
        <v>1780</v>
      </c>
      <c r="C187" s="25" t="s">
        <v>1807</v>
      </c>
      <c r="D187" s="20" t="s">
        <v>1808</v>
      </c>
      <c r="E187" s="20" t="s">
        <v>1809</v>
      </c>
      <c r="F187" s="27" t="s">
        <v>1810</v>
      </c>
      <c r="G187" s="14"/>
    </row>
    <row r="188" spans="2:7">
      <c r="B188" s="22" t="s">
        <v>1752</v>
      </c>
      <c r="C188" s="32" t="s">
        <v>1752</v>
      </c>
      <c r="D188" s="22" t="s">
        <v>1752</v>
      </c>
      <c r="E188" s="22" t="s">
        <v>1752</v>
      </c>
      <c r="F188" s="33" t="s">
        <v>1752</v>
      </c>
    </row>
    <row r="189" spans="2:7">
      <c r="B189" s="1" t="s">
        <v>1811</v>
      </c>
    </row>
  </sheetData>
  <mergeCells count="3">
    <mergeCell ref="B1:E1"/>
    <mergeCell ref="C3:C6"/>
    <mergeCell ref="D3:D6"/>
  </mergeCells>
  <phoneticPr fontId="0" type="noConversion"/>
  <hyperlinks>
    <hyperlink ref="A1" location="Index!A1" display="Index" xr:uid="{34BF8590-EDB5-4ED9-B9C9-2A2E37805B3F}"/>
  </hyperlinks>
  <pageMargins left="0.7" right="0.7" top="0.75" bottom="0.75" header="0.3" footer="0.3"/>
  <headerFooter alignWithMargins="0"/>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6F5DE-E0D0-400B-A59E-BECE599C99B3}">
  <sheetPr codeName="Sheet49"/>
  <dimension ref="A1:CB204"/>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bestFit="1" customWidth="1"/>
    <col min="6" max="6" width="29" style="4" bestFit="1" customWidth="1"/>
    <col min="7" max="7" width="18.1796875" style="4" bestFit="1" customWidth="1"/>
    <col min="8" max="8" width="9.1796875" style="4" bestFit="1"/>
    <col min="9" max="16384" width="9.1796875" style="1"/>
  </cols>
  <sheetData>
    <row r="1" spans="1:9" ht="13">
      <c r="A1" s="3" t="s">
        <v>1578</v>
      </c>
      <c r="B1" s="226" t="s">
        <v>1625</v>
      </c>
      <c r="C1" s="226"/>
      <c r="D1" s="226"/>
      <c r="E1" s="226"/>
    </row>
    <row r="3" spans="1:9" ht="14.5">
      <c r="B3" s="5" t="s">
        <v>704</v>
      </c>
      <c r="C3" s="227"/>
      <c r="D3" s="228"/>
      <c r="E3" s="6"/>
    </row>
    <row r="4" spans="1:9" ht="14.5">
      <c r="B4" s="7" t="s">
        <v>705</v>
      </c>
      <c r="C4" s="227"/>
      <c r="D4" s="228"/>
      <c r="E4" s="6"/>
    </row>
    <row r="5" spans="1:9" ht="14.5">
      <c r="B5" s="7" t="s">
        <v>1720</v>
      </c>
      <c r="C5" s="227"/>
      <c r="D5" s="228"/>
      <c r="E5" s="6"/>
    </row>
    <row r="6" spans="1:9" ht="14.5">
      <c r="B6" s="7" t="s">
        <v>1721</v>
      </c>
      <c r="C6" s="227"/>
      <c r="D6" s="228"/>
      <c r="E6" s="6"/>
    </row>
    <row r="7" spans="1:9" ht="29">
      <c r="B7" s="7" t="s">
        <v>706</v>
      </c>
      <c r="C7" s="227"/>
      <c r="D7" s="228"/>
      <c r="E7" s="6"/>
    </row>
    <row r="8" spans="1:9" ht="29">
      <c r="B8" s="7" t="s">
        <v>1723</v>
      </c>
      <c r="C8" s="8" t="s">
        <v>1724</v>
      </c>
      <c r="D8" s="8" t="s">
        <v>1725</v>
      </c>
      <c r="E8" s="6"/>
    </row>
    <row r="10" spans="1:9">
      <c r="B10" s="1" t="s">
        <v>1738</v>
      </c>
    </row>
    <row r="12" spans="1:9" ht="13">
      <c r="B12" s="10" t="s">
        <v>1726</v>
      </c>
      <c r="C12" s="11" t="s">
        <v>1727</v>
      </c>
      <c r="D12" s="10" t="s">
        <v>1728</v>
      </c>
      <c r="E12" s="10" t="s">
        <v>1729</v>
      </c>
      <c r="F12" s="13" t="s">
        <v>1739</v>
      </c>
      <c r="G12" s="13" t="s">
        <v>1740</v>
      </c>
      <c r="H12" s="13" t="s">
        <v>1741</v>
      </c>
      <c r="I12" s="2" t="s">
        <v>1742</v>
      </c>
    </row>
    <row r="13" spans="1:9" ht="13">
      <c r="B13" s="2" t="s">
        <v>1743</v>
      </c>
    </row>
    <row r="14" spans="1:9" ht="13">
      <c r="B14" s="2" t="s">
        <v>1731</v>
      </c>
    </row>
    <row r="15" spans="1:9">
      <c r="B15" s="1" t="s">
        <v>2748</v>
      </c>
      <c r="C15" s="9" t="s">
        <v>1732</v>
      </c>
      <c r="D15" s="1" t="s">
        <v>1997</v>
      </c>
      <c r="E15" s="1" t="s">
        <v>2175</v>
      </c>
      <c r="F15" s="4">
        <v>1295926</v>
      </c>
      <c r="G15" s="4">
        <v>19262.64</v>
      </c>
      <c r="H15" s="4">
        <v>6.61</v>
      </c>
    </row>
    <row r="16" spans="1:9">
      <c r="B16" s="1" t="s">
        <v>2747</v>
      </c>
      <c r="C16" s="9" t="s">
        <v>1732</v>
      </c>
      <c r="D16" s="1" t="s">
        <v>1992</v>
      </c>
      <c r="E16" s="1" t="s">
        <v>1993</v>
      </c>
      <c r="F16" s="4">
        <v>1452264</v>
      </c>
      <c r="G16" s="4">
        <v>14338.2</v>
      </c>
      <c r="H16" s="4">
        <v>4.92</v>
      </c>
    </row>
    <row r="17" spans="2:8">
      <c r="B17" s="1" t="s">
        <v>3188</v>
      </c>
      <c r="C17" s="9" t="s">
        <v>1732</v>
      </c>
      <c r="D17" s="1" t="s">
        <v>2252</v>
      </c>
      <c r="E17" s="1" t="s">
        <v>2255</v>
      </c>
      <c r="F17" s="4">
        <v>988532</v>
      </c>
      <c r="G17" s="4">
        <v>10545.66</v>
      </c>
      <c r="H17" s="4">
        <v>3.62</v>
      </c>
    </row>
    <row r="18" spans="2:8">
      <c r="B18" s="1" t="s">
        <v>3320</v>
      </c>
      <c r="C18" s="9" t="s">
        <v>1732</v>
      </c>
      <c r="D18" s="1" t="s">
        <v>1992</v>
      </c>
      <c r="E18" s="1" t="s">
        <v>1035</v>
      </c>
      <c r="F18" s="4">
        <v>777895</v>
      </c>
      <c r="G18" s="4">
        <v>9589.89</v>
      </c>
      <c r="H18" s="4">
        <v>3.29</v>
      </c>
    </row>
    <row r="19" spans="2:8">
      <c r="B19" s="1" t="s">
        <v>3443</v>
      </c>
      <c r="C19" s="9" t="s">
        <v>1732</v>
      </c>
      <c r="D19" s="1" t="s">
        <v>2106</v>
      </c>
      <c r="E19" s="1" t="s">
        <v>1332</v>
      </c>
      <c r="F19" s="4">
        <v>457480</v>
      </c>
      <c r="G19" s="4">
        <v>9014.19</v>
      </c>
      <c r="H19" s="4">
        <v>3.09</v>
      </c>
    </row>
    <row r="20" spans="2:8">
      <c r="B20" s="1" t="s">
        <v>2773</v>
      </c>
      <c r="C20" s="9" t="s">
        <v>1732</v>
      </c>
      <c r="D20" s="1" t="s">
        <v>2048</v>
      </c>
      <c r="E20" s="1" t="s">
        <v>2193</v>
      </c>
      <c r="F20" s="4">
        <v>214954</v>
      </c>
      <c r="G20" s="4">
        <v>8664.58</v>
      </c>
      <c r="H20" s="4">
        <v>2.97</v>
      </c>
    </row>
    <row r="21" spans="2:8">
      <c r="B21" s="1" t="s">
        <v>3315</v>
      </c>
      <c r="C21" s="9" t="s">
        <v>1732</v>
      </c>
      <c r="D21" s="1" t="s">
        <v>2001</v>
      </c>
      <c r="E21" s="1" t="s">
        <v>1004</v>
      </c>
      <c r="F21" s="4">
        <v>3062147</v>
      </c>
      <c r="G21" s="4">
        <v>8282.7999999999993</v>
      </c>
      <c r="H21" s="4">
        <v>2.84</v>
      </c>
    </row>
    <row r="22" spans="2:8">
      <c r="B22" s="1" t="s">
        <v>3184</v>
      </c>
      <c r="C22" s="9" t="s">
        <v>1732</v>
      </c>
      <c r="D22" s="1" t="s">
        <v>2040</v>
      </c>
      <c r="E22" s="1" t="s">
        <v>2249</v>
      </c>
      <c r="F22" s="4">
        <v>1286149</v>
      </c>
      <c r="G22" s="4">
        <v>7271.89</v>
      </c>
      <c r="H22" s="4">
        <v>2.4900000000000002</v>
      </c>
    </row>
    <row r="23" spans="2:8">
      <c r="B23" s="1" t="s">
        <v>3277</v>
      </c>
      <c r="C23" s="9" t="s">
        <v>1732</v>
      </c>
      <c r="D23" s="1" t="s">
        <v>2032</v>
      </c>
      <c r="E23" s="1" t="s">
        <v>950</v>
      </c>
      <c r="F23" s="4">
        <v>368375</v>
      </c>
      <c r="G23" s="4">
        <v>7233.04</v>
      </c>
      <c r="H23" s="4">
        <v>2.48</v>
      </c>
    </row>
    <row r="24" spans="2:8">
      <c r="B24" s="1" t="s">
        <v>2771</v>
      </c>
      <c r="C24" s="9" t="s">
        <v>1732</v>
      </c>
      <c r="D24" s="1" t="s">
        <v>2098</v>
      </c>
      <c r="E24" s="1" t="s">
        <v>2189</v>
      </c>
      <c r="F24" s="4">
        <v>310791</v>
      </c>
      <c r="G24" s="4">
        <v>7110.9</v>
      </c>
      <c r="H24" s="4">
        <v>2.44</v>
      </c>
    </row>
    <row r="25" spans="2:8">
      <c r="B25" s="1" t="s">
        <v>3219</v>
      </c>
      <c r="C25" s="9" t="s">
        <v>1732</v>
      </c>
      <c r="D25" s="1" t="s">
        <v>2052</v>
      </c>
      <c r="E25" s="1" t="s">
        <v>2309</v>
      </c>
      <c r="F25" s="4">
        <v>162605</v>
      </c>
      <c r="G25" s="4">
        <v>7063.72</v>
      </c>
      <c r="H25" s="4">
        <v>2.42</v>
      </c>
    </row>
    <row r="26" spans="2:8">
      <c r="B26" s="1" t="s">
        <v>3204</v>
      </c>
      <c r="C26" s="9" t="s">
        <v>1732</v>
      </c>
      <c r="D26" s="1" t="s">
        <v>2040</v>
      </c>
      <c r="E26" s="1" t="s">
        <v>2275</v>
      </c>
      <c r="F26" s="4">
        <v>21940</v>
      </c>
      <c r="G26" s="4">
        <v>6211.21</v>
      </c>
      <c r="H26" s="4">
        <v>2.13</v>
      </c>
    </row>
    <row r="27" spans="2:8">
      <c r="B27" s="1" t="s">
        <v>3227</v>
      </c>
      <c r="C27" s="9" t="s">
        <v>1732</v>
      </c>
      <c r="D27" s="1" t="s">
        <v>2129</v>
      </c>
      <c r="E27" s="1" t="s">
        <v>2320</v>
      </c>
      <c r="F27" s="4">
        <v>1320650</v>
      </c>
      <c r="G27" s="4">
        <v>6153.57</v>
      </c>
      <c r="H27" s="4">
        <v>2.11</v>
      </c>
    </row>
    <row r="28" spans="2:8">
      <c r="B28" s="1" t="s">
        <v>2775</v>
      </c>
      <c r="C28" s="9" t="s">
        <v>1732</v>
      </c>
      <c r="D28" s="1" t="s">
        <v>1992</v>
      </c>
      <c r="E28" s="1" t="s">
        <v>1996</v>
      </c>
      <c r="F28" s="4">
        <v>272722</v>
      </c>
      <c r="G28" s="4">
        <v>5733.16</v>
      </c>
      <c r="H28" s="4">
        <v>1.97</v>
      </c>
    </row>
    <row r="29" spans="2:8">
      <c r="B29" s="1" t="s">
        <v>3121</v>
      </c>
      <c r="C29" s="9" t="s">
        <v>1732</v>
      </c>
      <c r="D29" s="1" t="s">
        <v>2042</v>
      </c>
      <c r="E29" s="1" t="s">
        <v>2043</v>
      </c>
      <c r="F29" s="4">
        <v>317689</v>
      </c>
      <c r="G29" s="4">
        <v>5672.02</v>
      </c>
      <c r="H29" s="4">
        <v>1.95</v>
      </c>
    </row>
    <row r="30" spans="2:8">
      <c r="B30" s="1" t="s">
        <v>3224</v>
      </c>
      <c r="C30" s="9" t="s">
        <v>1732</v>
      </c>
      <c r="D30" s="1" t="s">
        <v>2106</v>
      </c>
      <c r="E30" s="1" t="s">
        <v>2315</v>
      </c>
      <c r="F30" s="4">
        <v>73410</v>
      </c>
      <c r="G30" s="4">
        <v>5638.62</v>
      </c>
      <c r="H30" s="4">
        <v>1.93</v>
      </c>
    </row>
    <row r="31" spans="2:8">
      <c r="B31" s="1" t="s">
        <v>2784</v>
      </c>
      <c r="C31" s="9" t="s">
        <v>1732</v>
      </c>
      <c r="D31" s="1" t="s">
        <v>2206</v>
      </c>
      <c r="E31" s="1" t="s">
        <v>2207</v>
      </c>
      <c r="F31" s="4">
        <v>741660</v>
      </c>
      <c r="G31" s="4">
        <v>5427.84</v>
      </c>
      <c r="H31" s="4">
        <v>1.86</v>
      </c>
    </row>
    <row r="32" spans="2:8">
      <c r="B32" s="1" t="s">
        <v>3196</v>
      </c>
      <c r="C32" s="9" t="s">
        <v>1732</v>
      </c>
      <c r="D32" s="1" t="s">
        <v>2040</v>
      </c>
      <c r="E32" s="1" t="s">
        <v>2265</v>
      </c>
      <c r="F32" s="4">
        <v>509749</v>
      </c>
      <c r="G32" s="4">
        <v>5324.07</v>
      </c>
      <c r="H32" s="4">
        <v>1.83</v>
      </c>
    </row>
    <row r="33" spans="2:8">
      <c r="B33" s="1" t="s">
        <v>3252</v>
      </c>
      <c r="C33" s="9" t="s">
        <v>1732</v>
      </c>
      <c r="D33" s="1" t="s">
        <v>2048</v>
      </c>
      <c r="E33" s="1" t="s">
        <v>2351</v>
      </c>
      <c r="F33" s="4">
        <v>646556</v>
      </c>
      <c r="G33" s="4">
        <v>5287.21</v>
      </c>
      <c r="H33" s="4">
        <v>1.81</v>
      </c>
    </row>
    <row r="34" spans="2:8">
      <c r="B34" s="1" t="s">
        <v>3206</v>
      </c>
      <c r="C34" s="9" t="s">
        <v>1732</v>
      </c>
      <c r="D34" s="1" t="s">
        <v>2277</v>
      </c>
      <c r="E34" s="1" t="s">
        <v>2278</v>
      </c>
      <c r="F34" s="4">
        <v>615000</v>
      </c>
      <c r="G34" s="4">
        <v>5214.28</v>
      </c>
      <c r="H34" s="4">
        <v>1.79</v>
      </c>
    </row>
    <row r="35" spans="2:8">
      <c r="B35" s="1" t="s">
        <v>3217</v>
      </c>
      <c r="C35" s="9" t="s">
        <v>1732</v>
      </c>
      <c r="D35" s="1" t="s">
        <v>2020</v>
      </c>
      <c r="E35" s="1" t="s">
        <v>2307</v>
      </c>
      <c r="F35" s="4">
        <v>250000</v>
      </c>
      <c r="G35" s="4">
        <v>5136.25</v>
      </c>
      <c r="H35" s="4">
        <v>1.76</v>
      </c>
    </row>
    <row r="36" spans="2:8">
      <c r="B36" s="1" t="s">
        <v>3455</v>
      </c>
      <c r="C36" s="9" t="s">
        <v>1732</v>
      </c>
      <c r="D36" s="1" t="s">
        <v>2206</v>
      </c>
      <c r="E36" s="1" t="s">
        <v>1360</v>
      </c>
      <c r="F36" s="4">
        <v>6804313</v>
      </c>
      <c r="G36" s="4">
        <v>5107.32</v>
      </c>
      <c r="H36" s="4">
        <v>1.75</v>
      </c>
    </row>
    <row r="37" spans="2:8">
      <c r="B37" s="1" t="s">
        <v>3194</v>
      </c>
      <c r="C37" s="9" t="s">
        <v>1732</v>
      </c>
      <c r="D37" s="1" t="s">
        <v>2017</v>
      </c>
      <c r="E37" s="1" t="s">
        <v>2261</v>
      </c>
      <c r="F37" s="4">
        <v>514918</v>
      </c>
      <c r="G37" s="4">
        <v>5078.12</v>
      </c>
      <c r="H37" s="4">
        <v>1.74</v>
      </c>
    </row>
    <row r="38" spans="2:8">
      <c r="B38" s="1" t="s">
        <v>3106</v>
      </c>
      <c r="C38" s="9" t="s">
        <v>1732</v>
      </c>
      <c r="D38" s="1" t="s">
        <v>2001</v>
      </c>
      <c r="E38" s="1" t="s">
        <v>2002</v>
      </c>
      <c r="F38" s="4">
        <v>657859</v>
      </c>
      <c r="G38" s="4">
        <v>4926.71</v>
      </c>
      <c r="H38" s="4">
        <v>1.69</v>
      </c>
    </row>
    <row r="39" spans="2:8">
      <c r="B39" s="1" t="s">
        <v>3507</v>
      </c>
      <c r="C39" s="9" t="s">
        <v>1732</v>
      </c>
      <c r="D39" s="1" t="s">
        <v>2040</v>
      </c>
      <c r="E39" s="1" t="s">
        <v>1479</v>
      </c>
      <c r="F39" s="4">
        <v>1113808</v>
      </c>
      <c r="G39" s="4">
        <v>4618.3999999999996</v>
      </c>
      <c r="H39" s="4">
        <v>1.58</v>
      </c>
    </row>
    <row r="40" spans="2:8">
      <c r="B40" s="1" t="s">
        <v>2750</v>
      </c>
      <c r="C40" s="9" t="s">
        <v>1732</v>
      </c>
      <c r="D40" s="1" t="s">
        <v>1994</v>
      </c>
      <c r="E40" s="1" t="s">
        <v>1995</v>
      </c>
      <c r="F40" s="4">
        <v>1050000</v>
      </c>
      <c r="G40" s="4">
        <v>4413.68</v>
      </c>
      <c r="H40" s="4">
        <v>1.51</v>
      </c>
    </row>
    <row r="41" spans="2:8">
      <c r="B41" s="1" t="s">
        <v>2763</v>
      </c>
      <c r="C41" s="9" t="s">
        <v>1732</v>
      </c>
      <c r="D41" s="1" t="s">
        <v>2001</v>
      </c>
      <c r="E41" s="1" t="s">
        <v>2185</v>
      </c>
      <c r="F41" s="4">
        <v>210000</v>
      </c>
      <c r="G41" s="4">
        <v>4385.43</v>
      </c>
      <c r="H41" s="4">
        <v>1.5</v>
      </c>
    </row>
    <row r="42" spans="2:8">
      <c r="B42" s="1" t="s">
        <v>3324</v>
      </c>
      <c r="C42" s="9" t="s">
        <v>1732</v>
      </c>
      <c r="D42" s="1" t="s">
        <v>1992</v>
      </c>
      <c r="E42" s="1" t="s">
        <v>1039</v>
      </c>
      <c r="F42" s="4">
        <v>1309643</v>
      </c>
      <c r="G42" s="4">
        <v>4274.0200000000004</v>
      </c>
      <c r="H42" s="4">
        <v>1.47</v>
      </c>
    </row>
    <row r="43" spans="2:8">
      <c r="B43" s="1" t="s">
        <v>3281</v>
      </c>
      <c r="C43" s="9" t="s">
        <v>1732</v>
      </c>
      <c r="D43" s="1" t="s">
        <v>2032</v>
      </c>
      <c r="E43" s="1" t="s">
        <v>953</v>
      </c>
      <c r="F43" s="4">
        <v>77354</v>
      </c>
      <c r="G43" s="4">
        <v>4259.5</v>
      </c>
      <c r="H43" s="4">
        <v>1.46</v>
      </c>
    </row>
    <row r="44" spans="2:8">
      <c r="B44" s="1" t="s">
        <v>2770</v>
      </c>
      <c r="C44" s="9" t="s">
        <v>1732</v>
      </c>
      <c r="D44" s="1" t="s">
        <v>2060</v>
      </c>
      <c r="E44" s="1" t="s">
        <v>2198</v>
      </c>
      <c r="F44" s="4">
        <v>266000</v>
      </c>
      <c r="G44" s="4">
        <v>3973.77</v>
      </c>
      <c r="H44" s="4">
        <v>1.36</v>
      </c>
    </row>
    <row r="45" spans="2:8">
      <c r="B45" s="1" t="s">
        <v>3335</v>
      </c>
      <c r="C45" s="9" t="s">
        <v>1732</v>
      </c>
      <c r="D45" s="1" t="s">
        <v>2206</v>
      </c>
      <c r="E45" s="1" t="s">
        <v>1053</v>
      </c>
      <c r="F45" s="4">
        <v>198360</v>
      </c>
      <c r="G45" s="4">
        <v>3954.7</v>
      </c>
      <c r="H45" s="4">
        <v>1.36</v>
      </c>
    </row>
    <row r="46" spans="2:8">
      <c r="B46" s="1" t="s">
        <v>3439</v>
      </c>
      <c r="C46" s="9" t="s">
        <v>1732</v>
      </c>
      <c r="D46" s="1" t="s">
        <v>2060</v>
      </c>
      <c r="E46" s="1" t="s">
        <v>1314</v>
      </c>
      <c r="F46" s="4">
        <v>153528</v>
      </c>
      <c r="G46" s="4">
        <v>3854.78</v>
      </c>
      <c r="H46" s="4">
        <v>1.32</v>
      </c>
    </row>
    <row r="47" spans="2:8">
      <c r="B47" s="1" t="s">
        <v>2774</v>
      </c>
      <c r="C47" s="9" t="s">
        <v>1732</v>
      </c>
      <c r="D47" s="1" t="s">
        <v>2111</v>
      </c>
      <c r="E47" s="1" t="s">
        <v>2196</v>
      </c>
      <c r="F47" s="4">
        <v>248161</v>
      </c>
      <c r="G47" s="4">
        <v>3602.06</v>
      </c>
      <c r="H47" s="4">
        <v>1.24</v>
      </c>
    </row>
    <row r="48" spans="2:8">
      <c r="B48" s="1" t="s">
        <v>3113</v>
      </c>
      <c r="C48" s="9" t="s">
        <v>1732</v>
      </c>
      <c r="D48" s="1" t="s">
        <v>2017</v>
      </c>
      <c r="E48" s="1" t="s">
        <v>2023</v>
      </c>
      <c r="F48" s="4">
        <v>1231445</v>
      </c>
      <c r="G48" s="4">
        <v>3548.41</v>
      </c>
      <c r="H48" s="4">
        <v>1.22</v>
      </c>
    </row>
    <row r="49" spans="2:8">
      <c r="B49" s="1" t="s">
        <v>3457</v>
      </c>
      <c r="C49" s="9" t="s">
        <v>1732</v>
      </c>
      <c r="D49" s="1" t="s">
        <v>2001</v>
      </c>
      <c r="E49" s="1" t="s">
        <v>1368</v>
      </c>
      <c r="F49" s="4">
        <v>400000</v>
      </c>
      <c r="G49" s="4">
        <v>3535.4</v>
      </c>
      <c r="H49" s="4">
        <v>1.21</v>
      </c>
    </row>
    <row r="50" spans="2:8">
      <c r="B50" s="1" t="s">
        <v>3158</v>
      </c>
      <c r="C50" s="9" t="s">
        <v>1732</v>
      </c>
      <c r="D50" s="1" t="s">
        <v>2017</v>
      </c>
      <c r="E50" s="1" t="s">
        <v>2124</v>
      </c>
      <c r="F50" s="4">
        <v>1245000</v>
      </c>
      <c r="G50" s="4">
        <v>3508.41</v>
      </c>
      <c r="H50" s="4">
        <v>1.2</v>
      </c>
    </row>
    <row r="51" spans="2:8">
      <c r="B51" s="1" t="s">
        <v>3325</v>
      </c>
      <c r="C51" s="9" t="s">
        <v>1732</v>
      </c>
      <c r="D51" s="1" t="s">
        <v>1992</v>
      </c>
      <c r="E51" s="1" t="s">
        <v>1040</v>
      </c>
      <c r="F51" s="4">
        <v>2064400</v>
      </c>
      <c r="G51" s="4">
        <v>3232.02</v>
      </c>
      <c r="H51" s="4">
        <v>1.1100000000000001</v>
      </c>
    </row>
    <row r="52" spans="2:8">
      <c r="B52" s="1" t="s">
        <v>3282</v>
      </c>
      <c r="C52" s="9" t="s">
        <v>1732</v>
      </c>
      <c r="D52" s="1" t="s">
        <v>2156</v>
      </c>
      <c r="E52" s="1" t="s">
        <v>954</v>
      </c>
      <c r="F52" s="4">
        <v>89787</v>
      </c>
      <c r="G52" s="4">
        <v>3212.04</v>
      </c>
      <c r="H52" s="4">
        <v>1.1000000000000001</v>
      </c>
    </row>
    <row r="53" spans="2:8">
      <c r="B53" s="1" t="s">
        <v>3328</v>
      </c>
      <c r="C53" s="9" t="s">
        <v>1732</v>
      </c>
      <c r="D53" s="1" t="s">
        <v>2004</v>
      </c>
      <c r="E53" s="1" t="s">
        <v>1046</v>
      </c>
      <c r="F53" s="4">
        <v>671792</v>
      </c>
      <c r="G53" s="4">
        <v>3155.07</v>
      </c>
      <c r="H53" s="4">
        <v>1.08</v>
      </c>
    </row>
    <row r="54" spans="2:8">
      <c r="B54" s="1" t="s">
        <v>3438</v>
      </c>
      <c r="C54" s="9" t="s">
        <v>1732</v>
      </c>
      <c r="D54" s="1" t="s">
        <v>1994</v>
      </c>
      <c r="E54" s="1" t="s">
        <v>1313</v>
      </c>
      <c r="F54" s="4">
        <v>125000</v>
      </c>
      <c r="G54" s="4">
        <v>3081.88</v>
      </c>
      <c r="H54" s="4">
        <v>1.06</v>
      </c>
    </row>
    <row r="55" spans="2:8">
      <c r="B55" s="1" t="s">
        <v>3377</v>
      </c>
      <c r="C55" s="9" t="s">
        <v>1732</v>
      </c>
      <c r="D55" s="1" t="s">
        <v>1058</v>
      </c>
      <c r="E55" s="1" t="s">
        <v>1148</v>
      </c>
      <c r="F55" s="4">
        <v>624331</v>
      </c>
      <c r="G55" s="4">
        <v>3043.93</v>
      </c>
      <c r="H55" s="4">
        <v>1.04</v>
      </c>
    </row>
    <row r="56" spans="2:8">
      <c r="B56" s="1" t="s">
        <v>3123</v>
      </c>
      <c r="C56" s="9" t="s">
        <v>1732</v>
      </c>
      <c r="D56" s="1" t="s">
        <v>2001</v>
      </c>
      <c r="E56" s="1" t="s">
        <v>2045</v>
      </c>
      <c r="F56" s="4">
        <v>750000</v>
      </c>
      <c r="G56" s="4">
        <v>3024.38</v>
      </c>
      <c r="H56" s="4">
        <v>1.04</v>
      </c>
    </row>
    <row r="57" spans="2:8">
      <c r="B57" s="1" t="s">
        <v>3115</v>
      </c>
      <c r="C57" s="9" t="s">
        <v>1732</v>
      </c>
      <c r="D57" s="1" t="s">
        <v>2009</v>
      </c>
      <c r="E57" s="1" t="s">
        <v>2027</v>
      </c>
      <c r="F57" s="4">
        <v>201848</v>
      </c>
      <c r="G57" s="4">
        <v>2991.99</v>
      </c>
      <c r="H57" s="4">
        <v>1.03</v>
      </c>
    </row>
    <row r="58" spans="2:8">
      <c r="B58" s="1" t="s">
        <v>2765</v>
      </c>
      <c r="C58" s="9" t="s">
        <v>1732</v>
      </c>
      <c r="D58" s="1" t="s">
        <v>1999</v>
      </c>
      <c r="E58" s="1" t="s">
        <v>2187</v>
      </c>
      <c r="F58" s="4">
        <v>269000</v>
      </c>
      <c r="G58" s="4">
        <v>2907.08</v>
      </c>
      <c r="H58" s="4">
        <v>1</v>
      </c>
    </row>
    <row r="59" spans="2:8">
      <c r="B59" s="1" t="s">
        <v>1369</v>
      </c>
      <c r="C59" s="9" t="s">
        <v>1732</v>
      </c>
      <c r="D59" s="1" t="s">
        <v>2001</v>
      </c>
      <c r="E59" s="1" t="s">
        <v>1370</v>
      </c>
      <c r="F59" s="4">
        <v>435545</v>
      </c>
      <c r="G59" s="4">
        <v>2843.02</v>
      </c>
      <c r="H59" s="4">
        <v>0.98</v>
      </c>
    </row>
    <row r="60" spans="2:8">
      <c r="B60" s="1" t="s">
        <v>3109</v>
      </c>
      <c r="C60" s="9" t="s">
        <v>1732</v>
      </c>
      <c r="D60" s="1" t="s">
        <v>2013</v>
      </c>
      <c r="E60" s="1" t="s">
        <v>2014</v>
      </c>
      <c r="F60" s="4">
        <v>60000</v>
      </c>
      <c r="G60" s="4">
        <v>2807.88</v>
      </c>
      <c r="H60" s="4">
        <v>0.96</v>
      </c>
    </row>
    <row r="61" spans="2:8">
      <c r="B61" s="1" t="s">
        <v>3307</v>
      </c>
      <c r="C61" s="9" t="s">
        <v>1732</v>
      </c>
      <c r="D61" s="1" t="s">
        <v>2009</v>
      </c>
      <c r="E61" s="1" t="s">
        <v>994</v>
      </c>
      <c r="F61" s="4">
        <v>157500</v>
      </c>
      <c r="G61" s="4">
        <v>2800.51</v>
      </c>
      <c r="H61" s="4">
        <v>0.96</v>
      </c>
    </row>
    <row r="62" spans="2:8">
      <c r="B62" s="1" t="s">
        <v>3531</v>
      </c>
      <c r="C62" s="9" t="s">
        <v>1732</v>
      </c>
      <c r="D62" s="1" t="s">
        <v>2001</v>
      </c>
      <c r="E62" s="1" t="s">
        <v>595</v>
      </c>
      <c r="F62" s="4">
        <v>864640</v>
      </c>
      <c r="G62" s="4">
        <v>2746.1</v>
      </c>
      <c r="H62" s="4">
        <v>0.94</v>
      </c>
    </row>
    <row r="63" spans="2:8">
      <c r="B63" s="1" t="s">
        <v>3149</v>
      </c>
      <c r="C63" s="9" t="s">
        <v>1732</v>
      </c>
      <c r="D63" s="1" t="s">
        <v>1992</v>
      </c>
      <c r="E63" s="1" t="s">
        <v>2113</v>
      </c>
      <c r="F63" s="4">
        <v>1658000</v>
      </c>
      <c r="G63" s="4">
        <v>2618.81</v>
      </c>
      <c r="H63" s="4">
        <v>0.9</v>
      </c>
    </row>
    <row r="64" spans="2:8">
      <c r="B64" s="1" t="s">
        <v>3446</v>
      </c>
      <c r="C64" s="9" t="s">
        <v>1732</v>
      </c>
      <c r="D64" s="1" t="s">
        <v>2046</v>
      </c>
      <c r="E64" s="1" t="s">
        <v>1335</v>
      </c>
      <c r="F64" s="4">
        <v>157000</v>
      </c>
      <c r="G64" s="4">
        <v>2617.35</v>
      </c>
      <c r="H64" s="4">
        <v>0.9</v>
      </c>
    </row>
    <row r="65" spans="2:8">
      <c r="B65" s="1" t="s">
        <v>3494</v>
      </c>
      <c r="C65" s="9" t="s">
        <v>1732</v>
      </c>
      <c r="D65" s="1" t="s">
        <v>2108</v>
      </c>
      <c r="E65" s="1" t="s">
        <v>1441</v>
      </c>
      <c r="F65" s="4">
        <v>144514</v>
      </c>
      <c r="G65" s="4">
        <v>2426.6799999999998</v>
      </c>
      <c r="H65" s="4">
        <v>0.83</v>
      </c>
    </row>
    <row r="66" spans="2:8">
      <c r="B66" s="1" t="s">
        <v>3353</v>
      </c>
      <c r="C66" s="9" t="s">
        <v>1732</v>
      </c>
      <c r="D66" s="1" t="s">
        <v>2106</v>
      </c>
      <c r="E66" s="1" t="s">
        <v>1088</v>
      </c>
      <c r="F66" s="4">
        <v>72430</v>
      </c>
      <c r="G66" s="4">
        <v>2271.04</v>
      </c>
      <c r="H66" s="4">
        <v>0.78</v>
      </c>
    </row>
    <row r="67" spans="2:8">
      <c r="B67" s="1" t="s">
        <v>3267</v>
      </c>
      <c r="C67" s="9" t="s">
        <v>1732</v>
      </c>
      <c r="D67" s="1" t="s">
        <v>2006</v>
      </c>
      <c r="E67" s="1" t="s">
        <v>2379</v>
      </c>
      <c r="F67" s="4">
        <v>60380</v>
      </c>
      <c r="G67" s="4">
        <v>2105.5700000000002</v>
      </c>
      <c r="H67" s="4">
        <v>0.72</v>
      </c>
    </row>
    <row r="68" spans="2:8">
      <c r="B68" s="1" t="s">
        <v>3459</v>
      </c>
      <c r="C68" s="9" t="s">
        <v>1732</v>
      </c>
      <c r="D68" s="1" t="s">
        <v>2036</v>
      </c>
      <c r="E68" s="1" t="s">
        <v>1372</v>
      </c>
      <c r="F68" s="4">
        <v>163482</v>
      </c>
      <c r="G68" s="4">
        <v>1972.57</v>
      </c>
      <c r="H68" s="4">
        <v>0.68</v>
      </c>
    </row>
    <row r="69" spans="2:8">
      <c r="B69" s="1" t="s">
        <v>3571</v>
      </c>
      <c r="C69" s="9" t="s">
        <v>1732</v>
      </c>
      <c r="D69" s="1" t="s">
        <v>2015</v>
      </c>
      <c r="E69" s="1" t="s">
        <v>707</v>
      </c>
      <c r="F69" s="4">
        <v>293600</v>
      </c>
      <c r="G69" s="4">
        <v>1895.92</v>
      </c>
      <c r="H69" s="4">
        <v>0.65</v>
      </c>
    </row>
    <row r="70" spans="2:8">
      <c r="B70" s="1" t="s">
        <v>3572</v>
      </c>
      <c r="C70" s="9" t="s">
        <v>1732</v>
      </c>
      <c r="D70" s="1" t="s">
        <v>2015</v>
      </c>
      <c r="E70" s="1" t="s">
        <v>708</v>
      </c>
      <c r="F70" s="4">
        <v>250536</v>
      </c>
      <c r="G70" s="4">
        <v>1614.08</v>
      </c>
      <c r="H70" s="4">
        <v>0.55000000000000004</v>
      </c>
    </row>
    <row r="71" spans="2:8">
      <c r="B71" s="1" t="s">
        <v>3512</v>
      </c>
      <c r="C71" s="9" t="s">
        <v>1732</v>
      </c>
      <c r="D71" s="1" t="s">
        <v>2098</v>
      </c>
      <c r="E71" s="1" t="s">
        <v>1486</v>
      </c>
      <c r="F71" s="4">
        <v>1006495</v>
      </c>
      <c r="G71" s="4">
        <v>1602.44</v>
      </c>
      <c r="H71" s="4">
        <v>0.55000000000000004</v>
      </c>
    </row>
    <row r="72" spans="2:8">
      <c r="B72" s="1" t="s">
        <v>3460</v>
      </c>
      <c r="C72" s="9" t="s">
        <v>1732</v>
      </c>
      <c r="D72" s="1" t="s">
        <v>2129</v>
      </c>
      <c r="E72" s="1" t="s">
        <v>1373</v>
      </c>
      <c r="F72" s="4">
        <v>4058441</v>
      </c>
      <c r="G72" s="4">
        <v>1528.81</v>
      </c>
      <c r="H72" s="4">
        <v>0.52</v>
      </c>
    </row>
    <row r="73" spans="2:8">
      <c r="B73" s="1" t="s">
        <v>3493</v>
      </c>
      <c r="C73" s="9" t="s">
        <v>1732</v>
      </c>
      <c r="D73" s="1" t="s">
        <v>2048</v>
      </c>
      <c r="E73" s="1" t="s">
        <v>1440</v>
      </c>
      <c r="F73" s="4">
        <v>88862</v>
      </c>
      <c r="G73" s="4">
        <v>1036.6600000000001</v>
      </c>
      <c r="H73" s="4">
        <v>0.36</v>
      </c>
    </row>
    <row r="74" spans="2:8" ht="13">
      <c r="B74" s="2" t="s">
        <v>1744</v>
      </c>
      <c r="C74" s="12"/>
      <c r="D74" s="2"/>
      <c r="E74" s="2"/>
      <c r="F74" s="14"/>
      <c r="G74" s="14">
        <f>SUM(G12:G73)</f>
        <v>284752.27999999985</v>
      </c>
      <c r="H74" s="14">
        <f>SUM(H12:H73)</f>
        <v>97.659999999999982</v>
      </c>
    </row>
    <row r="75" spans="2:8" ht="13">
      <c r="B75" s="2" t="s">
        <v>1730</v>
      </c>
    </row>
    <row r="76" spans="2:8">
      <c r="B76" s="1" t="s">
        <v>1669</v>
      </c>
      <c r="C76" s="9" t="s">
        <v>1732</v>
      </c>
      <c r="D76" s="1" t="s">
        <v>1733</v>
      </c>
      <c r="E76" s="1" t="s">
        <v>709</v>
      </c>
      <c r="F76" s="4">
        <v>2084379.923</v>
      </c>
      <c r="G76" s="4">
        <v>253.89</v>
      </c>
      <c r="H76" s="4">
        <v>0.09</v>
      </c>
    </row>
    <row r="77" spans="2:8">
      <c r="B77" s="1" t="s">
        <v>1677</v>
      </c>
      <c r="C77" s="9" t="s">
        <v>1732</v>
      </c>
      <c r="D77" s="1" t="s">
        <v>1733</v>
      </c>
      <c r="E77" s="1" t="s">
        <v>1255</v>
      </c>
      <c r="F77" s="4">
        <v>1601</v>
      </c>
      <c r="G77" s="4">
        <v>1.54</v>
      </c>
      <c r="H77" s="4">
        <v>0</v>
      </c>
    </row>
    <row r="78" spans="2:8" ht="13">
      <c r="B78" s="2" t="s">
        <v>1735</v>
      </c>
      <c r="C78" s="12"/>
      <c r="D78" s="2"/>
      <c r="E78" s="2"/>
      <c r="F78" s="14"/>
      <c r="G78" s="14">
        <f>SUM(G75:G77)</f>
        <v>255.42999999999998</v>
      </c>
      <c r="H78" s="14">
        <f>SUM(H75:H77)</f>
        <v>0.09</v>
      </c>
    </row>
    <row r="79" spans="2:8" ht="13">
      <c r="B79" s="2" t="s">
        <v>1736</v>
      </c>
      <c r="C79" s="12"/>
      <c r="D79" s="2"/>
      <c r="E79" s="2"/>
      <c r="F79" s="14"/>
      <c r="G79" s="14">
        <v>288.88</v>
      </c>
      <c r="H79" s="14">
        <v>0.1</v>
      </c>
    </row>
    <row r="80" spans="2:8" ht="13">
      <c r="B80" s="2" t="s">
        <v>1737</v>
      </c>
      <c r="C80" s="12"/>
      <c r="D80" s="2"/>
      <c r="E80" s="2"/>
      <c r="F80" s="14"/>
      <c r="G80" s="14">
        <v>285296.59000000003</v>
      </c>
      <c r="H80" s="14">
        <v>97.85</v>
      </c>
    </row>
    <row r="81" spans="2:8" ht="13">
      <c r="B81" s="2" t="s">
        <v>1971</v>
      </c>
      <c r="C81" s="12"/>
      <c r="D81" s="2"/>
      <c r="E81" s="2"/>
      <c r="F81" s="14"/>
      <c r="G81" s="14">
        <v>6208.04485956999</v>
      </c>
      <c r="H81" s="14">
        <v>2.1500000000000057</v>
      </c>
    </row>
    <row r="82" spans="2:8" ht="13">
      <c r="B82" s="2" t="s">
        <v>1746</v>
      </c>
      <c r="C82" s="12"/>
      <c r="D82" s="2"/>
      <c r="E82" s="2"/>
      <c r="F82" s="14"/>
      <c r="G82" s="14">
        <v>291504.63485957001</v>
      </c>
      <c r="H82" s="14">
        <v>100</v>
      </c>
    </row>
    <row r="83" spans="2:8">
      <c r="B83" s="1" t="s">
        <v>1747</v>
      </c>
    </row>
    <row r="84" spans="2:8" ht="13">
      <c r="B84" s="2" t="s">
        <v>1748</v>
      </c>
    </row>
    <row r="85" spans="2:8" ht="13">
      <c r="B85" s="2" t="s">
        <v>1749</v>
      </c>
      <c r="C85" s="9" t="s">
        <v>1750</v>
      </c>
    </row>
    <row r="86" spans="2:8" ht="13">
      <c r="B86" s="2" t="s">
        <v>1753</v>
      </c>
      <c r="C86" s="9" t="s">
        <v>1752</v>
      </c>
    </row>
    <row r="87" spans="2:8" ht="13">
      <c r="B87" s="2" t="s">
        <v>1754</v>
      </c>
      <c r="C87" s="9" t="s">
        <v>1752</v>
      </c>
    </row>
    <row r="88" spans="2:8" ht="13">
      <c r="B88" s="2" t="s">
        <v>1755</v>
      </c>
      <c r="C88" s="9" t="s">
        <v>1756</v>
      </c>
    </row>
    <row r="89" spans="2:8" ht="13">
      <c r="B89" s="2" t="s">
        <v>710</v>
      </c>
      <c r="C89" s="12"/>
    </row>
    <row r="90" spans="2:8" ht="13">
      <c r="B90" s="2" t="s">
        <v>711</v>
      </c>
      <c r="C90" s="12"/>
    </row>
    <row r="91" spans="2:8" ht="13">
      <c r="B91" s="2" t="s">
        <v>712</v>
      </c>
      <c r="C91" s="12"/>
    </row>
    <row r="92" spans="2:8" ht="13">
      <c r="B92" s="2" t="s">
        <v>713</v>
      </c>
      <c r="C92" s="12"/>
    </row>
    <row r="93" spans="2:8" ht="13">
      <c r="B93" s="2" t="s">
        <v>714</v>
      </c>
      <c r="C93" s="12"/>
    </row>
    <row r="94" spans="2:8" ht="13">
      <c r="B94" s="2" t="s">
        <v>715</v>
      </c>
      <c r="C94" s="12"/>
    </row>
    <row r="95" spans="2:8" ht="13">
      <c r="B95" s="2" t="s">
        <v>716</v>
      </c>
      <c r="C95" s="12"/>
    </row>
    <row r="96" spans="2:8" ht="13">
      <c r="B96" s="2" t="s">
        <v>717</v>
      </c>
      <c r="C96" s="12"/>
    </row>
    <row r="97" spans="2:4" ht="13">
      <c r="B97" s="2" t="s">
        <v>1217</v>
      </c>
      <c r="C97" s="12"/>
    </row>
    <row r="98" spans="2:4">
      <c r="B98" s="1" t="s">
        <v>1766</v>
      </c>
    </row>
    <row r="99" spans="2:4">
      <c r="B99" s="1" t="s">
        <v>1974</v>
      </c>
    </row>
    <row r="102" spans="2:4" ht="14.5">
      <c r="B102" s="43" t="s">
        <v>4109</v>
      </c>
      <c r="C102" s="45"/>
    </row>
    <row r="103" spans="2:4" ht="14.5">
      <c r="B103" s="43" t="s">
        <v>4108</v>
      </c>
      <c r="C103" s="46" t="s">
        <v>1975</v>
      </c>
    </row>
    <row r="104" spans="2:4" ht="14.5">
      <c r="B104" s="16" t="s">
        <v>1976</v>
      </c>
      <c r="C104" s="17" t="s">
        <v>2586</v>
      </c>
    </row>
    <row r="105" spans="2:4" ht="14.5">
      <c r="B105" s="16" t="s">
        <v>1977</v>
      </c>
      <c r="C105" s="17" t="s">
        <v>2586</v>
      </c>
    </row>
    <row r="106" spans="2:4" ht="14.5">
      <c r="B106" s="16" t="s">
        <v>1978</v>
      </c>
      <c r="C106" s="17" t="s">
        <v>2586</v>
      </c>
    </row>
    <row r="107" spans="2:4" ht="14.5">
      <c r="B107" s="16" t="s">
        <v>1979</v>
      </c>
      <c r="C107" s="17" t="s">
        <v>2586</v>
      </c>
    </row>
    <row r="108" spans="2:4" ht="14.5">
      <c r="B108" s="16" t="s">
        <v>1980</v>
      </c>
      <c r="C108" s="17" t="s">
        <v>2586</v>
      </c>
    </row>
    <row r="109" spans="2:4" ht="14.5">
      <c r="B109" s="16" t="s">
        <v>1981</v>
      </c>
      <c r="C109" s="17" t="s">
        <v>2586</v>
      </c>
    </row>
    <row r="110" spans="2:4" ht="14.5">
      <c r="B110" s="43" t="s">
        <v>1982</v>
      </c>
      <c r="C110" s="45" t="s">
        <v>2586</v>
      </c>
    </row>
    <row r="112" spans="2:4" ht="14.5">
      <c r="B112" s="16" t="s">
        <v>1775</v>
      </c>
      <c r="C112" s="17"/>
      <c r="D112" s="16"/>
    </row>
    <row r="113" spans="2:7" ht="29">
      <c r="B113" s="19" t="s">
        <v>1776</v>
      </c>
      <c r="C113" s="18" t="s">
        <v>1777</v>
      </c>
      <c r="D113" s="19" t="s">
        <v>1778</v>
      </c>
    </row>
    <row r="114" spans="2:7" ht="14.5">
      <c r="B114" s="16" t="s">
        <v>1752</v>
      </c>
      <c r="C114" s="17" t="s">
        <v>1752</v>
      </c>
      <c r="D114" s="16" t="s">
        <v>1752</v>
      </c>
    </row>
    <row r="116" spans="2:7" ht="13">
      <c r="B116" s="20" t="s">
        <v>1779</v>
      </c>
      <c r="C116" s="21">
        <v>45961</v>
      </c>
      <c r="D116" s="22"/>
      <c r="E116" s="23"/>
      <c r="F116" s="24"/>
    </row>
    <row r="117" spans="2:7" ht="13">
      <c r="B117" s="20" t="s">
        <v>1780</v>
      </c>
      <c r="C117" s="25" t="s">
        <v>1781</v>
      </c>
      <c r="D117" s="20" t="s">
        <v>1782</v>
      </c>
      <c r="E117" s="26" t="s">
        <v>1783</v>
      </c>
      <c r="F117" s="27" t="s">
        <v>1784</v>
      </c>
      <c r="G117" s="14"/>
    </row>
    <row r="118" spans="2:7">
      <c r="B118" s="28" t="s">
        <v>1752</v>
      </c>
      <c r="C118" s="29" t="s">
        <v>1752</v>
      </c>
      <c r="D118" s="28" t="s">
        <v>1752</v>
      </c>
      <c r="E118" s="30" t="s">
        <v>1752</v>
      </c>
      <c r="F118" s="31" t="s">
        <v>1752</v>
      </c>
    </row>
    <row r="121" spans="2:7" ht="13">
      <c r="B121" s="2" t="s">
        <v>1785</v>
      </c>
    </row>
    <row r="122" spans="2:7" ht="13">
      <c r="B122" s="2"/>
    </row>
    <row r="123" spans="2:7" ht="13">
      <c r="B123" s="2" t="s">
        <v>1786</v>
      </c>
    </row>
    <row r="124" spans="2:7" ht="13">
      <c r="B124" s="20" t="s">
        <v>1787</v>
      </c>
      <c r="C124" s="25" t="s">
        <v>1788</v>
      </c>
      <c r="D124" s="2"/>
    </row>
    <row r="125" spans="2:7">
      <c r="B125" s="22" t="s">
        <v>1752</v>
      </c>
      <c r="C125" s="32" t="s">
        <v>1752</v>
      </c>
    </row>
    <row r="127" spans="2:7" ht="13">
      <c r="B127" s="20" t="s">
        <v>1789</v>
      </c>
      <c r="C127" s="25" t="s">
        <v>1788</v>
      </c>
    </row>
    <row r="128" spans="2:7">
      <c r="B128" s="22" t="s">
        <v>1752</v>
      </c>
      <c r="C128" s="32" t="s">
        <v>1752</v>
      </c>
    </row>
    <row r="130" spans="2:7" ht="13">
      <c r="B130" s="20" t="s">
        <v>1752</v>
      </c>
      <c r="C130" s="25" t="s">
        <v>1752</v>
      </c>
    </row>
    <row r="131" spans="2:7">
      <c r="B131" s="22" t="s">
        <v>1752</v>
      </c>
      <c r="C131" s="32" t="s">
        <v>1752</v>
      </c>
    </row>
    <row r="133" spans="2:7" ht="13">
      <c r="B133" s="26" t="s">
        <v>1790</v>
      </c>
      <c r="C133" s="25" t="s">
        <v>1791</v>
      </c>
    </row>
    <row r="134" spans="2:7">
      <c r="B134" s="23" t="s">
        <v>1752</v>
      </c>
      <c r="C134" s="32" t="s">
        <v>1752</v>
      </c>
    </row>
    <row r="136" spans="2:7" ht="13">
      <c r="B136" s="20" t="s">
        <v>1792</v>
      </c>
      <c r="C136" s="25" t="s">
        <v>1752</v>
      </c>
    </row>
    <row r="138" spans="2:7" ht="13">
      <c r="B138" s="20" t="s">
        <v>1793</v>
      </c>
      <c r="C138" s="21">
        <v>45961</v>
      </c>
      <c r="D138" s="22"/>
      <c r="E138" s="23"/>
      <c r="F138" s="24"/>
    </row>
    <row r="139" spans="2:7" ht="13">
      <c r="B139" s="20" t="s">
        <v>1780</v>
      </c>
      <c r="C139" s="25" t="s">
        <v>1781</v>
      </c>
      <c r="D139" s="20" t="s">
        <v>1782</v>
      </c>
      <c r="E139" s="26" t="s">
        <v>1783</v>
      </c>
      <c r="F139" s="27" t="s">
        <v>1784</v>
      </c>
      <c r="G139" s="14"/>
    </row>
    <row r="140" spans="2:7">
      <c r="B140" s="28" t="s">
        <v>1752</v>
      </c>
      <c r="C140" s="29" t="s">
        <v>1752</v>
      </c>
      <c r="D140" s="28" t="s">
        <v>1752</v>
      </c>
      <c r="E140" s="30" t="s">
        <v>1752</v>
      </c>
      <c r="F140" s="31" t="s">
        <v>1752</v>
      </c>
    </row>
    <row r="141" spans="2:7" ht="13">
      <c r="B141" s="2" t="s">
        <v>1785</v>
      </c>
    </row>
    <row r="142" spans="2:7" ht="13">
      <c r="B142" s="2"/>
    </row>
    <row r="143" spans="2:7" ht="13">
      <c r="B143" s="2" t="s">
        <v>1786</v>
      </c>
    </row>
    <row r="144" spans="2:7" ht="13">
      <c r="B144" s="20" t="s">
        <v>1787</v>
      </c>
      <c r="C144" s="25" t="s">
        <v>1788</v>
      </c>
      <c r="D144" s="2"/>
    </row>
    <row r="145" spans="2:3">
      <c r="B145" s="22" t="s">
        <v>1752</v>
      </c>
      <c r="C145" s="32" t="s">
        <v>1752</v>
      </c>
    </row>
    <row r="147" spans="2:3" ht="13">
      <c r="B147" s="20" t="s">
        <v>1789</v>
      </c>
      <c r="C147" s="25" t="s">
        <v>1788</v>
      </c>
    </row>
    <row r="148" spans="2:3">
      <c r="B148" s="22" t="s">
        <v>1752</v>
      </c>
      <c r="C148" s="32" t="s">
        <v>1752</v>
      </c>
    </row>
    <row r="150" spans="2:3" ht="13">
      <c r="B150" s="20" t="s">
        <v>1752</v>
      </c>
      <c r="C150" s="25" t="s">
        <v>1752</v>
      </c>
    </row>
    <row r="151" spans="2:3">
      <c r="B151" s="22" t="s">
        <v>1752</v>
      </c>
      <c r="C151" s="32" t="s">
        <v>1752</v>
      </c>
    </row>
    <row r="153" spans="2:3" ht="13">
      <c r="B153" s="26" t="s">
        <v>1790</v>
      </c>
      <c r="C153" s="25" t="s">
        <v>1791</v>
      </c>
    </row>
    <row r="154" spans="2:3">
      <c r="B154" s="23" t="s">
        <v>1752</v>
      </c>
      <c r="C154" s="32" t="s">
        <v>1752</v>
      </c>
    </row>
    <row r="156" spans="2:3" ht="13">
      <c r="B156" s="20" t="s">
        <v>1792</v>
      </c>
      <c r="C156" s="25" t="s">
        <v>1752</v>
      </c>
    </row>
    <row r="159" spans="2:3" ht="13">
      <c r="B159" s="2" t="s">
        <v>1794</v>
      </c>
    </row>
    <row r="161" spans="2:80" ht="13">
      <c r="B161" s="20" t="s">
        <v>1780</v>
      </c>
      <c r="C161" s="25" t="s">
        <v>1795</v>
      </c>
      <c r="D161" s="20" t="s">
        <v>1796</v>
      </c>
      <c r="E161" s="20" t="s">
        <v>1797</v>
      </c>
      <c r="F161" s="14"/>
    </row>
    <row r="162" spans="2:80">
      <c r="B162" s="22" t="s">
        <v>1752</v>
      </c>
      <c r="C162" s="32" t="s">
        <v>1752</v>
      </c>
      <c r="D162" s="22" t="s">
        <v>1752</v>
      </c>
      <c r="E162" s="22" t="s">
        <v>1752</v>
      </c>
    </row>
    <row r="165" spans="2:80" ht="13">
      <c r="B165" s="2" t="s">
        <v>1798</v>
      </c>
      <c r="C165" s="12" t="s">
        <v>1752</v>
      </c>
      <c r="D165" s="2"/>
      <c r="E165" s="2"/>
      <c r="F165" s="14"/>
      <c r="G165" s="14"/>
      <c r="H165" s="14"/>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row>
    <row r="167" spans="2:80" ht="13">
      <c r="B167" s="2" t="s">
        <v>1799</v>
      </c>
    </row>
    <row r="169" spans="2:80" ht="13">
      <c r="B169" s="20" t="s">
        <v>1800</v>
      </c>
      <c r="C169" s="25" t="s">
        <v>1788</v>
      </c>
      <c r="D169" s="2"/>
    </row>
    <row r="170" spans="2:80">
      <c r="B170" s="22" t="s">
        <v>1752</v>
      </c>
      <c r="C170" s="32" t="s">
        <v>1752</v>
      </c>
    </row>
    <row r="173" spans="2:80" ht="13">
      <c r="B173" s="20" t="s">
        <v>1801</v>
      </c>
      <c r="C173" s="25" t="s">
        <v>1802</v>
      </c>
      <c r="D173" s="2"/>
    </row>
    <row r="174" spans="2:80">
      <c r="B174" s="22" t="s">
        <v>1752</v>
      </c>
      <c r="C174" s="32" t="s">
        <v>1752</v>
      </c>
    </row>
    <row r="177" spans="2:80" ht="13">
      <c r="B177" s="2" t="s">
        <v>1803</v>
      </c>
    </row>
    <row r="180" spans="2:80" ht="13">
      <c r="B180" s="2" t="s">
        <v>1804</v>
      </c>
    </row>
    <row r="182" spans="2:80" ht="13">
      <c r="B182" s="20" t="s">
        <v>1780</v>
      </c>
      <c r="C182" s="25" t="s">
        <v>1805</v>
      </c>
      <c r="D182" s="20" t="s">
        <v>1795</v>
      </c>
      <c r="E182" s="20" t="s">
        <v>1796</v>
      </c>
      <c r="F182" s="27" t="s">
        <v>1797</v>
      </c>
      <c r="G182" s="14"/>
    </row>
    <row r="183" spans="2:80">
      <c r="B183" s="22" t="s">
        <v>1752</v>
      </c>
      <c r="C183" s="32" t="s">
        <v>1752</v>
      </c>
      <c r="D183" s="22" t="s">
        <v>1752</v>
      </c>
      <c r="E183" s="22" t="s">
        <v>1752</v>
      </c>
      <c r="F183" s="33" t="s">
        <v>1752</v>
      </c>
    </row>
    <row r="186" spans="2:80" ht="13">
      <c r="B186" s="2" t="s">
        <v>1798</v>
      </c>
      <c r="C186" s="12" t="s">
        <v>1752</v>
      </c>
      <c r="D186" s="2"/>
      <c r="E186" s="2"/>
      <c r="F186" s="14"/>
      <c r="G186" s="14"/>
      <c r="H186" s="14"/>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row>
    <row r="188" spans="2:80" ht="13">
      <c r="B188" s="2" t="s">
        <v>1799</v>
      </c>
    </row>
    <row r="190" spans="2:80" ht="13">
      <c r="B190" s="20" t="s">
        <v>1800</v>
      </c>
      <c r="C190" s="25" t="s">
        <v>1788</v>
      </c>
      <c r="D190" s="2"/>
    </row>
    <row r="191" spans="2:80">
      <c r="B191" s="22" t="s">
        <v>1752</v>
      </c>
      <c r="C191" s="32" t="s">
        <v>1752</v>
      </c>
    </row>
    <row r="194" spans="2:7" ht="13">
      <c r="B194" s="20" t="s">
        <v>1801</v>
      </c>
      <c r="C194" s="25" t="s">
        <v>1802</v>
      </c>
      <c r="D194" s="2"/>
    </row>
    <row r="195" spans="2:7">
      <c r="B195" s="22" t="s">
        <v>1752</v>
      </c>
      <c r="C195" s="32" t="s">
        <v>1752</v>
      </c>
    </row>
    <row r="198" spans="2:7" ht="13">
      <c r="B198" s="2" t="s">
        <v>1803</v>
      </c>
    </row>
    <row r="201" spans="2:7" ht="13">
      <c r="B201" s="2" t="s">
        <v>1806</v>
      </c>
    </row>
    <row r="202" spans="2:7" ht="13">
      <c r="B202" s="20" t="s">
        <v>1780</v>
      </c>
      <c r="C202" s="25" t="s">
        <v>1807</v>
      </c>
      <c r="D202" s="20" t="s">
        <v>1808</v>
      </c>
      <c r="E202" s="20" t="s">
        <v>1809</v>
      </c>
      <c r="F202" s="27" t="s">
        <v>1810</v>
      </c>
      <c r="G202" s="14"/>
    </row>
    <row r="203" spans="2:7">
      <c r="B203" s="22" t="s">
        <v>1752</v>
      </c>
      <c r="C203" s="32" t="s">
        <v>1752</v>
      </c>
      <c r="D203" s="22" t="s">
        <v>1752</v>
      </c>
      <c r="E203" s="22" t="s">
        <v>1752</v>
      </c>
      <c r="F203" s="33" t="s">
        <v>1752</v>
      </c>
    </row>
    <row r="204" spans="2:7">
      <c r="B204" s="1" t="s">
        <v>1811</v>
      </c>
    </row>
  </sheetData>
  <mergeCells count="3">
    <mergeCell ref="B1:E1"/>
    <mergeCell ref="C3:C7"/>
    <mergeCell ref="D3:D7"/>
  </mergeCells>
  <phoneticPr fontId="0" type="noConversion"/>
  <hyperlinks>
    <hyperlink ref="A1" location="Index!A1" display="Index" xr:uid="{DB666598-3988-4897-8815-CE4CFA27E85E}"/>
  </hyperlinks>
  <pageMargins left="0.7" right="0.7" top="0.75" bottom="0.75" header="0.3" footer="0.3"/>
  <headerFooter alignWithMargins="0"/>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E6E5A-D73F-4FA9-8C8C-8FBDFA4761F0}">
  <sheetPr codeName="Sheet50"/>
  <dimension ref="A1:CB169"/>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bestFit="1" customWidth="1"/>
    <col min="6" max="6" width="29" style="4" bestFit="1" customWidth="1"/>
    <col min="7" max="7" width="18.1796875" style="4" bestFit="1" customWidth="1"/>
    <col min="8" max="8" width="9.1796875" style="4"/>
    <col min="9" max="16384" width="9.1796875" style="1"/>
  </cols>
  <sheetData>
    <row r="1" spans="1:9" ht="13">
      <c r="A1" s="3" t="s">
        <v>1578</v>
      </c>
      <c r="B1" s="226" t="s">
        <v>1623</v>
      </c>
      <c r="C1" s="226"/>
      <c r="D1" s="226"/>
      <c r="E1" s="226"/>
    </row>
    <row r="3" spans="1:9" ht="14.5">
      <c r="B3" s="5" t="s">
        <v>718</v>
      </c>
      <c r="C3" s="227"/>
      <c r="D3" s="228"/>
      <c r="E3" s="6"/>
    </row>
    <row r="4" spans="1:9" ht="14.5">
      <c r="B4" s="35" t="s">
        <v>719</v>
      </c>
      <c r="C4" s="227"/>
      <c r="D4" s="228"/>
      <c r="E4" s="6"/>
    </row>
    <row r="5" spans="1:9" ht="14.5">
      <c r="B5" s="5"/>
      <c r="C5" s="227"/>
      <c r="D5" s="228"/>
      <c r="E5" s="6"/>
    </row>
    <row r="6" spans="1:9" ht="14.5">
      <c r="B6" s="35" t="s">
        <v>1720</v>
      </c>
      <c r="C6" s="227"/>
      <c r="D6" s="228"/>
      <c r="E6" s="6"/>
    </row>
    <row r="7" spans="1:9" ht="14.5">
      <c r="B7" s="35" t="s">
        <v>2079</v>
      </c>
      <c r="C7" s="227"/>
      <c r="D7" s="228"/>
      <c r="E7" s="6"/>
    </row>
    <row r="8" spans="1:9" ht="14.5">
      <c r="B8" s="7" t="s">
        <v>720</v>
      </c>
      <c r="C8" s="227"/>
      <c r="D8" s="228"/>
      <c r="E8" s="6"/>
    </row>
    <row r="9" spans="1:9" ht="15" customHeight="1">
      <c r="B9" s="7" t="s">
        <v>1723</v>
      </c>
      <c r="C9" s="8" t="s">
        <v>1724</v>
      </c>
      <c r="D9" s="8" t="s">
        <v>1725</v>
      </c>
    </row>
    <row r="10" spans="1:9" ht="15" customHeight="1">
      <c r="B10" s="209"/>
    </row>
    <row r="11" spans="1:9">
      <c r="B11" s="1" t="s">
        <v>1738</v>
      </c>
    </row>
    <row r="13" spans="1:9" ht="13">
      <c r="B13" s="10" t="s">
        <v>1726</v>
      </c>
      <c r="C13" s="11" t="s">
        <v>1727</v>
      </c>
      <c r="D13" s="10" t="s">
        <v>1728</v>
      </c>
      <c r="E13" s="10" t="s">
        <v>1729</v>
      </c>
      <c r="F13" s="13" t="s">
        <v>1739</v>
      </c>
      <c r="G13" s="13" t="s">
        <v>1740</v>
      </c>
      <c r="H13" s="13" t="s">
        <v>1741</v>
      </c>
      <c r="I13" s="2" t="s">
        <v>1742</v>
      </c>
    </row>
    <row r="14" spans="1:9" ht="13">
      <c r="B14" s="2" t="s">
        <v>1743</v>
      </c>
    </row>
    <row r="15" spans="1:9" ht="13">
      <c r="B15" s="2" t="s">
        <v>1731</v>
      </c>
    </row>
    <row r="16" spans="1:9">
      <c r="B16" s="1" t="s">
        <v>2747</v>
      </c>
      <c r="C16" s="9" t="s">
        <v>1732</v>
      </c>
      <c r="D16" s="1" t="s">
        <v>1992</v>
      </c>
      <c r="E16" s="1" t="s">
        <v>1993</v>
      </c>
      <c r="F16" s="4">
        <v>631846</v>
      </c>
      <c r="G16" s="4">
        <v>6240.43</v>
      </c>
      <c r="H16" s="4">
        <v>15.06</v>
      </c>
    </row>
    <row r="17" spans="2:8">
      <c r="B17" s="1" t="s">
        <v>2748</v>
      </c>
      <c r="C17" s="9" t="s">
        <v>1732</v>
      </c>
      <c r="D17" s="1" t="s">
        <v>1997</v>
      </c>
      <c r="E17" s="1" t="s">
        <v>2175</v>
      </c>
      <c r="F17" s="4">
        <v>281951</v>
      </c>
      <c r="G17" s="4">
        <v>4191.2</v>
      </c>
      <c r="H17" s="4">
        <v>10.119999999999999</v>
      </c>
    </row>
    <row r="18" spans="2:8">
      <c r="B18" s="1" t="s">
        <v>2762</v>
      </c>
      <c r="C18" s="9" t="s">
        <v>1732</v>
      </c>
      <c r="D18" s="1" t="s">
        <v>1992</v>
      </c>
      <c r="E18" s="1" t="s">
        <v>2008</v>
      </c>
      <c r="F18" s="4">
        <v>297520</v>
      </c>
      <c r="G18" s="4">
        <v>4001.79</v>
      </c>
      <c r="H18" s="4">
        <v>9.66</v>
      </c>
    </row>
    <row r="19" spans="2:8">
      <c r="B19" s="1" t="s">
        <v>3217</v>
      </c>
      <c r="C19" s="9" t="s">
        <v>1732</v>
      </c>
      <c r="D19" s="1" t="s">
        <v>2020</v>
      </c>
      <c r="E19" s="1" t="s">
        <v>2307</v>
      </c>
      <c r="F19" s="4">
        <v>114052</v>
      </c>
      <c r="G19" s="4">
        <v>2343.31</v>
      </c>
      <c r="H19" s="4">
        <v>5.66</v>
      </c>
    </row>
    <row r="20" spans="2:8">
      <c r="B20" s="1" t="s">
        <v>3115</v>
      </c>
      <c r="C20" s="9" t="s">
        <v>1732</v>
      </c>
      <c r="D20" s="1" t="s">
        <v>2009</v>
      </c>
      <c r="E20" s="1" t="s">
        <v>2027</v>
      </c>
      <c r="F20" s="4">
        <v>148878</v>
      </c>
      <c r="G20" s="4">
        <v>2207.12</v>
      </c>
      <c r="H20" s="4">
        <v>5.33</v>
      </c>
    </row>
    <row r="21" spans="2:8">
      <c r="B21" s="1" t="s">
        <v>2773</v>
      </c>
      <c r="C21" s="9" t="s">
        <v>1732</v>
      </c>
      <c r="D21" s="1" t="s">
        <v>2048</v>
      </c>
      <c r="E21" s="1" t="s">
        <v>2193</v>
      </c>
      <c r="F21" s="4">
        <v>48720</v>
      </c>
      <c r="G21" s="4">
        <v>1964</v>
      </c>
      <c r="H21" s="4">
        <v>4.74</v>
      </c>
    </row>
    <row r="22" spans="2:8">
      <c r="B22" s="1" t="s">
        <v>2750</v>
      </c>
      <c r="C22" s="9" t="s">
        <v>1732</v>
      </c>
      <c r="D22" s="1" t="s">
        <v>1994</v>
      </c>
      <c r="E22" s="1" t="s">
        <v>1995</v>
      </c>
      <c r="F22" s="4">
        <v>401891</v>
      </c>
      <c r="G22" s="4">
        <v>1688.95</v>
      </c>
      <c r="H22" s="4">
        <v>4.08</v>
      </c>
    </row>
    <row r="23" spans="2:8">
      <c r="B23" s="1" t="s">
        <v>2029</v>
      </c>
      <c r="C23" s="9" t="s">
        <v>1732</v>
      </c>
      <c r="D23" s="1" t="s">
        <v>1992</v>
      </c>
      <c r="E23" s="1" t="s">
        <v>2030</v>
      </c>
      <c r="F23" s="4">
        <v>173089</v>
      </c>
      <c r="G23" s="4">
        <v>1621.84</v>
      </c>
      <c r="H23" s="4">
        <v>3.92</v>
      </c>
    </row>
    <row r="24" spans="2:8">
      <c r="B24" s="1" t="s">
        <v>3320</v>
      </c>
      <c r="C24" s="9" t="s">
        <v>1732</v>
      </c>
      <c r="D24" s="1" t="s">
        <v>1992</v>
      </c>
      <c r="E24" s="1" t="s">
        <v>1035</v>
      </c>
      <c r="F24" s="4">
        <v>118933</v>
      </c>
      <c r="G24" s="4">
        <v>1466.44</v>
      </c>
      <c r="H24" s="4">
        <v>3.54</v>
      </c>
    </row>
    <row r="25" spans="2:8">
      <c r="B25" s="1" t="s">
        <v>2752</v>
      </c>
      <c r="C25" s="9" t="s">
        <v>1732</v>
      </c>
      <c r="D25" s="1" t="s">
        <v>2009</v>
      </c>
      <c r="E25" s="1" t="s">
        <v>2026</v>
      </c>
      <c r="F25" s="4">
        <v>42214</v>
      </c>
      <c r="G25" s="4">
        <v>1290.82</v>
      </c>
      <c r="H25" s="4">
        <v>3.12</v>
      </c>
    </row>
    <row r="26" spans="2:8">
      <c r="B26" s="1" t="s">
        <v>2775</v>
      </c>
      <c r="C26" s="9" t="s">
        <v>1732</v>
      </c>
      <c r="D26" s="1" t="s">
        <v>1992</v>
      </c>
      <c r="E26" s="1" t="s">
        <v>1996</v>
      </c>
      <c r="F26" s="4">
        <v>61318</v>
      </c>
      <c r="G26" s="4">
        <v>1288.8699999999999</v>
      </c>
      <c r="H26" s="4">
        <v>3.11</v>
      </c>
    </row>
    <row r="27" spans="2:8">
      <c r="B27" s="1" t="s">
        <v>3267</v>
      </c>
      <c r="C27" s="9" t="s">
        <v>1732</v>
      </c>
      <c r="D27" s="1" t="s">
        <v>2006</v>
      </c>
      <c r="E27" s="1" t="s">
        <v>2379</v>
      </c>
      <c r="F27" s="4">
        <v>36791</v>
      </c>
      <c r="G27" s="4">
        <v>1282.6600000000001</v>
      </c>
      <c r="H27" s="4">
        <v>3.1</v>
      </c>
    </row>
    <row r="28" spans="2:8">
      <c r="B28" s="1" t="s">
        <v>3311</v>
      </c>
      <c r="C28" s="9" t="s">
        <v>1732</v>
      </c>
      <c r="D28" s="1" t="s">
        <v>2001</v>
      </c>
      <c r="E28" s="1" t="s">
        <v>998</v>
      </c>
      <c r="F28" s="4">
        <v>108759</v>
      </c>
      <c r="G28" s="4">
        <v>1133.92</v>
      </c>
      <c r="H28" s="4">
        <v>2.74</v>
      </c>
    </row>
    <row r="29" spans="2:8">
      <c r="B29" s="1" t="s">
        <v>2751</v>
      </c>
      <c r="C29" s="9" t="s">
        <v>1732</v>
      </c>
      <c r="D29" s="1" t="s">
        <v>2015</v>
      </c>
      <c r="E29" s="1" t="s">
        <v>2016</v>
      </c>
      <c r="F29" s="4">
        <v>289536</v>
      </c>
      <c r="G29" s="4">
        <v>920</v>
      </c>
      <c r="H29" s="4">
        <v>2.2200000000000002</v>
      </c>
    </row>
    <row r="30" spans="2:8">
      <c r="B30" s="1" t="s">
        <v>3438</v>
      </c>
      <c r="C30" s="9" t="s">
        <v>1732</v>
      </c>
      <c r="D30" s="1" t="s">
        <v>1994</v>
      </c>
      <c r="E30" s="1" t="s">
        <v>1313</v>
      </c>
      <c r="F30" s="4">
        <v>37205</v>
      </c>
      <c r="G30" s="4">
        <v>917.72</v>
      </c>
      <c r="H30" s="4">
        <v>2.2200000000000002</v>
      </c>
    </row>
    <row r="31" spans="2:8">
      <c r="B31" s="1" t="s">
        <v>3268</v>
      </c>
      <c r="C31" s="9" t="s">
        <v>1732</v>
      </c>
      <c r="D31" s="1" t="s">
        <v>2006</v>
      </c>
      <c r="E31" s="1" t="s">
        <v>2380</v>
      </c>
      <c r="F31" s="4">
        <v>5502</v>
      </c>
      <c r="G31" s="4">
        <v>890.88</v>
      </c>
      <c r="H31" s="4">
        <v>2.15</v>
      </c>
    </row>
    <row r="32" spans="2:8">
      <c r="B32" s="1" t="s">
        <v>3269</v>
      </c>
      <c r="C32" s="9" t="s">
        <v>1732</v>
      </c>
      <c r="D32" s="1" t="s">
        <v>2032</v>
      </c>
      <c r="E32" s="1" t="s">
        <v>2381</v>
      </c>
      <c r="F32" s="4">
        <v>43990</v>
      </c>
      <c r="G32" s="4">
        <v>743.37</v>
      </c>
      <c r="H32" s="4">
        <v>1.79</v>
      </c>
    </row>
    <row r="33" spans="2:8">
      <c r="B33" s="1" t="s">
        <v>2769</v>
      </c>
      <c r="C33" s="9" t="s">
        <v>1732</v>
      </c>
      <c r="D33" s="1" t="s">
        <v>2009</v>
      </c>
      <c r="E33" s="1" t="s">
        <v>2192</v>
      </c>
      <c r="F33" s="4">
        <v>44101</v>
      </c>
      <c r="G33" s="4">
        <v>679.77</v>
      </c>
      <c r="H33" s="4">
        <v>1.64</v>
      </c>
    </row>
    <row r="34" spans="2:8">
      <c r="B34" s="1" t="s">
        <v>3110</v>
      </c>
      <c r="C34" s="9" t="s">
        <v>1732</v>
      </c>
      <c r="D34" s="1" t="s">
        <v>2017</v>
      </c>
      <c r="E34" s="1" t="s">
        <v>2018</v>
      </c>
      <c r="F34" s="4">
        <v>197991</v>
      </c>
      <c r="G34" s="4">
        <v>666.93</v>
      </c>
      <c r="H34" s="4">
        <v>1.61</v>
      </c>
    </row>
    <row r="35" spans="2:8">
      <c r="B35" s="1" t="s">
        <v>2768</v>
      </c>
      <c r="C35" s="9" t="s">
        <v>1732</v>
      </c>
      <c r="D35" s="1" t="s">
        <v>2060</v>
      </c>
      <c r="E35" s="1" t="s">
        <v>2190</v>
      </c>
      <c r="F35" s="4">
        <v>17017</v>
      </c>
      <c r="G35" s="4">
        <v>637.32000000000005</v>
      </c>
      <c r="H35" s="4">
        <v>1.54</v>
      </c>
    </row>
    <row r="36" spans="2:8">
      <c r="B36" s="1" t="s">
        <v>3270</v>
      </c>
      <c r="C36" s="9" t="s">
        <v>1732</v>
      </c>
      <c r="D36" s="1" t="s">
        <v>2013</v>
      </c>
      <c r="E36" s="1" t="s">
        <v>2382</v>
      </c>
      <c r="F36" s="4">
        <v>149254</v>
      </c>
      <c r="G36" s="4">
        <v>636.04999999999995</v>
      </c>
      <c r="H36" s="4">
        <v>1.54</v>
      </c>
    </row>
    <row r="37" spans="2:8">
      <c r="B37" s="1" t="s">
        <v>3186</v>
      </c>
      <c r="C37" s="9" t="s">
        <v>1732</v>
      </c>
      <c r="D37" s="1" t="s">
        <v>2252</v>
      </c>
      <c r="E37" s="1" t="s">
        <v>2253</v>
      </c>
      <c r="F37" s="4">
        <v>343325</v>
      </c>
      <c r="G37" s="4">
        <v>628.11</v>
      </c>
      <c r="H37" s="4">
        <v>1.52</v>
      </c>
    </row>
    <row r="38" spans="2:8">
      <c r="B38" s="1" t="s">
        <v>3183</v>
      </c>
      <c r="C38" s="9" t="s">
        <v>1732</v>
      </c>
      <c r="D38" s="1" t="s">
        <v>2040</v>
      </c>
      <c r="E38" s="1" t="s">
        <v>2248</v>
      </c>
      <c r="F38" s="4">
        <v>4911</v>
      </c>
      <c r="G38" s="4">
        <v>586.71</v>
      </c>
      <c r="H38" s="4">
        <v>1.42</v>
      </c>
    </row>
    <row r="39" spans="2:8">
      <c r="B39" s="1" t="s">
        <v>3113</v>
      </c>
      <c r="C39" s="9" t="s">
        <v>1732</v>
      </c>
      <c r="D39" s="1" t="s">
        <v>2017</v>
      </c>
      <c r="E39" s="1" t="s">
        <v>2023</v>
      </c>
      <c r="F39" s="4">
        <v>189904</v>
      </c>
      <c r="G39" s="4">
        <v>547.21</v>
      </c>
      <c r="H39" s="4">
        <v>1.32</v>
      </c>
    </row>
    <row r="40" spans="2:8">
      <c r="B40" s="1" t="s">
        <v>2763</v>
      </c>
      <c r="C40" s="9" t="s">
        <v>1732</v>
      </c>
      <c r="D40" s="1" t="s">
        <v>2001</v>
      </c>
      <c r="E40" s="1" t="s">
        <v>2185</v>
      </c>
      <c r="F40" s="4">
        <v>23969</v>
      </c>
      <c r="G40" s="4">
        <v>500.52</v>
      </c>
      <c r="H40" s="4">
        <v>1.21</v>
      </c>
    </row>
    <row r="41" spans="2:8">
      <c r="B41" s="1" t="s">
        <v>3439</v>
      </c>
      <c r="C41" s="9" t="s">
        <v>1732</v>
      </c>
      <c r="D41" s="1" t="s">
        <v>2060</v>
      </c>
      <c r="E41" s="1" t="s">
        <v>1314</v>
      </c>
      <c r="F41" s="4">
        <v>18785</v>
      </c>
      <c r="G41" s="4">
        <v>471.5</v>
      </c>
      <c r="H41" s="4">
        <v>1.1399999999999999</v>
      </c>
    </row>
    <row r="42" spans="2:8">
      <c r="B42" s="1" t="s">
        <v>2774</v>
      </c>
      <c r="C42" s="9" t="s">
        <v>1732</v>
      </c>
      <c r="D42" s="1" t="s">
        <v>2111</v>
      </c>
      <c r="E42" s="1" t="s">
        <v>2196</v>
      </c>
      <c r="F42" s="4">
        <v>30604</v>
      </c>
      <c r="G42" s="4">
        <v>444.2</v>
      </c>
      <c r="H42" s="4">
        <v>1.07</v>
      </c>
    </row>
    <row r="43" spans="2:8">
      <c r="B43" s="1" t="s">
        <v>2782</v>
      </c>
      <c r="C43" s="9" t="s">
        <v>1732</v>
      </c>
      <c r="D43" s="1" t="s">
        <v>2015</v>
      </c>
      <c r="E43" s="1" t="s">
        <v>2195</v>
      </c>
      <c r="F43" s="4">
        <v>9184</v>
      </c>
      <c r="G43" s="4">
        <v>431.06</v>
      </c>
      <c r="H43" s="4">
        <v>1.04</v>
      </c>
    </row>
    <row r="44" spans="2:8">
      <c r="B44" s="1" t="s">
        <v>3426</v>
      </c>
      <c r="C44" s="9" t="s">
        <v>1732</v>
      </c>
      <c r="D44" s="1" t="s">
        <v>2009</v>
      </c>
      <c r="E44" s="1" t="s">
        <v>1244</v>
      </c>
      <c r="F44" s="4">
        <v>26524</v>
      </c>
      <c r="G44" s="4">
        <v>377.91</v>
      </c>
      <c r="H44" s="4">
        <v>0.91</v>
      </c>
    </row>
    <row r="45" spans="2:8">
      <c r="B45" s="1" t="s">
        <v>3272</v>
      </c>
      <c r="C45" s="9" t="s">
        <v>1732</v>
      </c>
      <c r="D45" s="1" t="s">
        <v>2006</v>
      </c>
      <c r="E45" s="1" t="s">
        <v>2384</v>
      </c>
      <c r="F45" s="4">
        <v>87448</v>
      </c>
      <c r="G45" s="4">
        <v>358.62</v>
      </c>
      <c r="H45" s="4">
        <v>0.87</v>
      </c>
    </row>
    <row r="46" spans="2:8">
      <c r="B46" s="1" t="s">
        <v>3278</v>
      </c>
      <c r="C46" s="9" t="s">
        <v>1732</v>
      </c>
      <c r="D46" s="1" t="s">
        <v>2312</v>
      </c>
      <c r="E46" s="1" t="s">
        <v>4110</v>
      </c>
      <c r="F46" s="4">
        <v>86618</v>
      </c>
      <c r="G46" s="4">
        <v>229.88</v>
      </c>
      <c r="H46" s="4">
        <v>0.55000000000000004</v>
      </c>
    </row>
    <row r="47" spans="2:8" ht="13">
      <c r="B47" s="2" t="s">
        <v>1744</v>
      </c>
      <c r="C47" s="12"/>
      <c r="D47" s="2"/>
      <c r="E47" s="2"/>
      <c r="F47" s="14"/>
      <c r="G47" s="14">
        <f>SUM(G13:G46)</f>
        <v>41389.109999999993</v>
      </c>
      <c r="H47" s="14">
        <f>SUM(H13:H46)</f>
        <v>99.94</v>
      </c>
    </row>
    <row r="48" spans="2:8" ht="13">
      <c r="B48" s="2" t="s">
        <v>1736</v>
      </c>
      <c r="C48" s="12"/>
      <c r="D48" s="2"/>
      <c r="E48" s="2"/>
      <c r="F48" s="14"/>
      <c r="G48" s="14">
        <v>16.87</v>
      </c>
      <c r="H48" s="14">
        <v>0.04</v>
      </c>
    </row>
    <row r="49" spans="2:8" ht="13">
      <c r="B49" s="2" t="s">
        <v>1737</v>
      </c>
      <c r="C49" s="12"/>
      <c r="D49" s="2"/>
      <c r="E49" s="2"/>
      <c r="F49" s="14"/>
      <c r="G49" s="14">
        <v>41405.980000000003</v>
      </c>
      <c r="H49" s="14">
        <v>99.98</v>
      </c>
    </row>
    <row r="50" spans="2:8" ht="13">
      <c r="B50" s="2" t="s">
        <v>1971</v>
      </c>
      <c r="C50" s="12"/>
      <c r="D50" s="2"/>
      <c r="E50" s="2"/>
      <c r="F50" s="14"/>
      <c r="G50" s="14">
        <v>18.191909899995952</v>
      </c>
      <c r="H50" s="14">
        <v>1.9999999999996021E-2</v>
      </c>
    </row>
    <row r="51" spans="2:8" ht="13">
      <c r="B51" s="2" t="s">
        <v>1746</v>
      </c>
      <c r="C51" s="12"/>
      <c r="D51" s="2"/>
      <c r="E51" s="2"/>
      <c r="F51" s="14"/>
      <c r="G51" s="14">
        <v>41424.171909899997</v>
      </c>
      <c r="H51" s="14">
        <v>100</v>
      </c>
    </row>
    <row r="52" spans="2:8">
      <c r="B52" s="1" t="s">
        <v>1747</v>
      </c>
    </row>
    <row r="53" spans="2:8" ht="13">
      <c r="B53" s="2" t="s">
        <v>1748</v>
      </c>
    </row>
    <row r="54" spans="2:8" ht="13">
      <c r="B54" s="2" t="s">
        <v>1749</v>
      </c>
      <c r="C54" s="9" t="s">
        <v>1750</v>
      </c>
    </row>
    <row r="55" spans="2:8" ht="13">
      <c r="B55" s="2" t="s">
        <v>1753</v>
      </c>
      <c r="C55" s="9" t="s">
        <v>1752</v>
      </c>
    </row>
    <row r="56" spans="2:8" ht="13">
      <c r="B56" s="2" t="s">
        <v>1754</v>
      </c>
      <c r="C56" s="9" t="s">
        <v>1752</v>
      </c>
    </row>
    <row r="57" spans="2:8" ht="13">
      <c r="B57" s="2" t="s">
        <v>1755</v>
      </c>
      <c r="C57" s="9" t="s">
        <v>1756</v>
      </c>
    </row>
    <row r="58" spans="2:8" ht="13">
      <c r="B58" s="2" t="s">
        <v>721</v>
      </c>
      <c r="C58" s="12"/>
    </row>
    <row r="59" spans="2:8" ht="13">
      <c r="B59" s="2" t="s">
        <v>722</v>
      </c>
      <c r="C59" s="12"/>
    </row>
    <row r="60" spans="2:8" ht="13">
      <c r="B60" s="2" t="s">
        <v>723</v>
      </c>
      <c r="C60" s="12"/>
    </row>
    <row r="61" spans="2:8" ht="13">
      <c r="B61" s="2" t="s">
        <v>724</v>
      </c>
      <c r="C61" s="12"/>
    </row>
    <row r="62" spans="2:8" ht="13">
      <c r="B62" s="2" t="s">
        <v>725</v>
      </c>
      <c r="C62" s="12"/>
    </row>
    <row r="63" spans="2:8">
      <c r="B63" s="1" t="s">
        <v>1766</v>
      </c>
    </row>
    <row r="64" spans="2:8">
      <c r="B64" s="1" t="s">
        <v>1974</v>
      </c>
    </row>
    <row r="67" spans="2:4" ht="14.5">
      <c r="B67" s="43" t="s">
        <v>4109</v>
      </c>
      <c r="C67" s="45"/>
    </row>
    <row r="68" spans="2:4" ht="14.5">
      <c r="B68" s="43" t="s">
        <v>4108</v>
      </c>
      <c r="C68" s="46" t="s">
        <v>1975</v>
      </c>
    </row>
    <row r="69" spans="2:4" ht="14.5">
      <c r="B69" s="16" t="s">
        <v>1976</v>
      </c>
      <c r="C69" s="17" t="s">
        <v>2586</v>
      </c>
    </row>
    <row r="70" spans="2:4" ht="14.5">
      <c r="B70" s="16" t="s">
        <v>1977</v>
      </c>
      <c r="C70" s="17" t="s">
        <v>2586</v>
      </c>
    </row>
    <row r="71" spans="2:4" ht="14.5">
      <c r="B71" s="16" t="s">
        <v>1978</v>
      </c>
      <c r="C71" s="17" t="s">
        <v>2586</v>
      </c>
    </row>
    <row r="72" spans="2:4" ht="14.5">
      <c r="B72" s="16" t="s">
        <v>1979</v>
      </c>
      <c r="C72" s="17" t="s">
        <v>2586</v>
      </c>
    </row>
    <row r="73" spans="2:4" ht="14.5">
      <c r="B73" s="16" t="s">
        <v>1980</v>
      </c>
      <c r="C73" s="17" t="s">
        <v>2586</v>
      </c>
    </row>
    <row r="74" spans="2:4" ht="14.5">
      <c r="B74" s="16" t="s">
        <v>1981</v>
      </c>
      <c r="C74" s="17" t="s">
        <v>2586</v>
      </c>
    </row>
    <row r="75" spans="2:4" ht="14.5">
      <c r="B75" s="43" t="s">
        <v>1982</v>
      </c>
      <c r="C75" s="45" t="s">
        <v>2586</v>
      </c>
    </row>
    <row r="77" spans="2:4" ht="14.5">
      <c r="B77" s="16" t="s">
        <v>1775</v>
      </c>
      <c r="C77" s="17"/>
      <c r="D77" s="16"/>
    </row>
    <row r="78" spans="2:4" ht="29">
      <c r="B78" s="19" t="s">
        <v>1776</v>
      </c>
      <c r="C78" s="18" t="s">
        <v>1777</v>
      </c>
      <c r="D78" s="19" t="s">
        <v>1778</v>
      </c>
    </row>
    <row r="79" spans="2:4" ht="14.5">
      <c r="B79" s="16" t="s">
        <v>1752</v>
      </c>
      <c r="C79" s="17" t="s">
        <v>1752</v>
      </c>
      <c r="D79" s="16" t="s">
        <v>1752</v>
      </c>
    </row>
    <row r="81" spans="2:7" ht="13">
      <c r="B81" s="20" t="s">
        <v>1779</v>
      </c>
      <c r="C81" s="21">
        <v>45961</v>
      </c>
      <c r="D81" s="22"/>
      <c r="E81" s="23"/>
      <c r="F81" s="24"/>
    </row>
    <row r="82" spans="2:7" ht="13">
      <c r="B82" s="20" t="s">
        <v>1780</v>
      </c>
      <c r="C82" s="25" t="s">
        <v>1781</v>
      </c>
      <c r="D82" s="20" t="s">
        <v>1782</v>
      </c>
      <c r="E82" s="26" t="s">
        <v>1783</v>
      </c>
      <c r="F82" s="27" t="s">
        <v>1784</v>
      </c>
      <c r="G82" s="14"/>
    </row>
    <row r="83" spans="2:7">
      <c r="B83" s="28" t="s">
        <v>1752</v>
      </c>
      <c r="C83" s="29" t="s">
        <v>1752</v>
      </c>
      <c r="D83" s="28" t="s">
        <v>1752</v>
      </c>
      <c r="E83" s="30" t="s">
        <v>1752</v>
      </c>
      <c r="F83" s="31" t="s">
        <v>1752</v>
      </c>
    </row>
    <row r="86" spans="2:7" ht="13">
      <c r="B86" s="2" t="s">
        <v>1785</v>
      </c>
    </row>
    <row r="87" spans="2:7" ht="13">
      <c r="B87" s="2"/>
    </row>
    <row r="88" spans="2:7" ht="13">
      <c r="B88" s="2" t="s">
        <v>1786</v>
      </c>
    </row>
    <row r="89" spans="2:7" ht="13">
      <c r="B89" s="20" t="s">
        <v>1787</v>
      </c>
      <c r="C89" s="25" t="s">
        <v>1788</v>
      </c>
      <c r="D89" s="2"/>
    </row>
    <row r="90" spans="2:7">
      <c r="B90" s="22" t="s">
        <v>1752</v>
      </c>
      <c r="C90" s="32" t="s">
        <v>1752</v>
      </c>
    </row>
    <row r="92" spans="2:7" ht="13">
      <c r="B92" s="20" t="s">
        <v>1789</v>
      </c>
      <c r="C92" s="25" t="s">
        <v>1788</v>
      </c>
    </row>
    <row r="93" spans="2:7">
      <c r="B93" s="22" t="s">
        <v>1752</v>
      </c>
      <c r="C93" s="32" t="s">
        <v>1752</v>
      </c>
    </row>
    <row r="95" spans="2:7" ht="13">
      <c r="B95" s="20" t="s">
        <v>1752</v>
      </c>
      <c r="C95" s="25" t="s">
        <v>1752</v>
      </c>
    </row>
    <row r="96" spans="2:7">
      <c r="B96" s="22" t="s">
        <v>1752</v>
      </c>
      <c r="C96" s="32" t="s">
        <v>1752</v>
      </c>
    </row>
    <row r="98" spans="2:7" ht="13">
      <c r="B98" s="26" t="s">
        <v>1790</v>
      </c>
      <c r="C98" s="25" t="s">
        <v>1791</v>
      </c>
    </row>
    <row r="99" spans="2:7">
      <c r="B99" s="23" t="s">
        <v>1752</v>
      </c>
      <c r="C99" s="32" t="s">
        <v>1752</v>
      </c>
    </row>
    <row r="101" spans="2:7" ht="13">
      <c r="B101" s="20" t="s">
        <v>1792</v>
      </c>
      <c r="C101" s="25" t="s">
        <v>1752</v>
      </c>
    </row>
    <row r="103" spans="2:7" ht="13">
      <c r="B103" s="20" t="s">
        <v>1793</v>
      </c>
      <c r="C103" s="21">
        <v>45961</v>
      </c>
      <c r="D103" s="22"/>
      <c r="E103" s="23"/>
      <c r="F103" s="24"/>
    </row>
    <row r="104" spans="2:7" ht="13">
      <c r="B104" s="20" t="s">
        <v>1780</v>
      </c>
      <c r="C104" s="25" t="s">
        <v>1781</v>
      </c>
      <c r="D104" s="20" t="s">
        <v>1782</v>
      </c>
      <c r="E104" s="26" t="s">
        <v>1783</v>
      </c>
      <c r="F104" s="27" t="s">
        <v>1784</v>
      </c>
      <c r="G104" s="14"/>
    </row>
    <row r="105" spans="2:7">
      <c r="B105" s="28" t="s">
        <v>1752</v>
      </c>
      <c r="C105" s="29" t="s">
        <v>1752</v>
      </c>
      <c r="D105" s="28" t="s">
        <v>1752</v>
      </c>
      <c r="E105" s="30" t="s">
        <v>1752</v>
      </c>
      <c r="F105" s="31" t="s">
        <v>1752</v>
      </c>
    </row>
    <row r="106" spans="2:7" ht="13">
      <c r="B106" s="2" t="s">
        <v>1785</v>
      </c>
    </row>
    <row r="107" spans="2:7" ht="13">
      <c r="B107" s="2"/>
    </row>
    <row r="108" spans="2:7" ht="13">
      <c r="B108" s="2" t="s">
        <v>1786</v>
      </c>
    </row>
    <row r="109" spans="2:7" ht="13">
      <c r="B109" s="20" t="s">
        <v>1787</v>
      </c>
      <c r="C109" s="25" t="s">
        <v>1788</v>
      </c>
      <c r="D109" s="2"/>
    </row>
    <row r="110" spans="2:7">
      <c r="B110" s="22" t="s">
        <v>1752</v>
      </c>
      <c r="C110" s="32" t="s">
        <v>1752</v>
      </c>
    </row>
    <row r="112" spans="2:7" ht="13">
      <c r="B112" s="20" t="s">
        <v>1789</v>
      </c>
      <c r="C112" s="25" t="s">
        <v>1788</v>
      </c>
    </row>
    <row r="113" spans="2:6">
      <c r="B113" s="22" t="s">
        <v>1752</v>
      </c>
      <c r="C113" s="32" t="s">
        <v>1752</v>
      </c>
    </row>
    <row r="115" spans="2:6" ht="13">
      <c r="B115" s="20" t="s">
        <v>1752</v>
      </c>
      <c r="C115" s="25" t="s">
        <v>1752</v>
      </c>
    </row>
    <row r="116" spans="2:6">
      <c r="B116" s="22" t="s">
        <v>1752</v>
      </c>
      <c r="C116" s="32" t="s">
        <v>1752</v>
      </c>
    </row>
    <row r="118" spans="2:6" ht="13">
      <c r="B118" s="26" t="s">
        <v>1790</v>
      </c>
      <c r="C118" s="25" t="s">
        <v>1791</v>
      </c>
    </row>
    <row r="119" spans="2:6">
      <c r="B119" s="23" t="s">
        <v>1752</v>
      </c>
      <c r="C119" s="32" t="s">
        <v>1752</v>
      </c>
    </row>
    <row r="121" spans="2:6" ht="13">
      <c r="B121" s="20" t="s">
        <v>1792</v>
      </c>
      <c r="C121" s="25" t="s">
        <v>1752</v>
      </c>
    </row>
    <row r="124" spans="2:6" ht="13">
      <c r="B124" s="2" t="s">
        <v>1794</v>
      </c>
    </row>
    <row r="126" spans="2:6" ht="13">
      <c r="B126" s="20" t="s">
        <v>1780</v>
      </c>
      <c r="C126" s="25" t="s">
        <v>1795</v>
      </c>
      <c r="D126" s="20" t="s">
        <v>1796</v>
      </c>
      <c r="E126" s="20" t="s">
        <v>1797</v>
      </c>
      <c r="F126" s="14"/>
    </row>
    <row r="127" spans="2:6">
      <c r="B127" s="22" t="s">
        <v>1752</v>
      </c>
      <c r="C127" s="32" t="s">
        <v>1752</v>
      </c>
      <c r="D127" s="22" t="s">
        <v>1752</v>
      </c>
      <c r="E127" s="22" t="s">
        <v>1752</v>
      </c>
    </row>
    <row r="130" spans="2:80" ht="13">
      <c r="B130" s="2" t="s">
        <v>1798</v>
      </c>
      <c r="C130" s="12" t="s">
        <v>1752</v>
      </c>
      <c r="D130" s="2"/>
      <c r="E130" s="2"/>
      <c r="F130" s="14"/>
      <c r="G130" s="14"/>
      <c r="H130" s="14"/>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row>
    <row r="132" spans="2:80" ht="13">
      <c r="B132" s="2" t="s">
        <v>1799</v>
      </c>
    </row>
    <row r="134" spans="2:80" ht="13">
      <c r="B134" s="20" t="s">
        <v>1800</v>
      </c>
      <c r="C134" s="25" t="s">
        <v>1788</v>
      </c>
      <c r="D134" s="2"/>
    </row>
    <row r="135" spans="2:80">
      <c r="B135" s="22" t="s">
        <v>1752</v>
      </c>
      <c r="C135" s="32" t="s">
        <v>1752</v>
      </c>
    </row>
    <row r="138" spans="2:80" ht="13">
      <c r="B138" s="20" t="s">
        <v>1801</v>
      </c>
      <c r="C138" s="25" t="s">
        <v>1802</v>
      </c>
      <c r="D138" s="2"/>
    </row>
    <row r="139" spans="2:80">
      <c r="B139" s="22" t="s">
        <v>1752</v>
      </c>
      <c r="C139" s="32" t="s">
        <v>1752</v>
      </c>
    </row>
    <row r="142" spans="2:80" ht="13">
      <c r="B142" s="2" t="s">
        <v>1803</v>
      </c>
    </row>
    <row r="145" spans="2:80" ht="13">
      <c r="B145" s="2" t="s">
        <v>1804</v>
      </c>
    </row>
    <row r="147" spans="2:80" ht="13">
      <c r="B147" s="20" t="s">
        <v>1780</v>
      </c>
      <c r="C147" s="25" t="s">
        <v>1805</v>
      </c>
      <c r="D147" s="20" t="s">
        <v>1795</v>
      </c>
      <c r="E147" s="20" t="s">
        <v>1796</v>
      </c>
      <c r="F147" s="27" t="s">
        <v>1797</v>
      </c>
      <c r="G147" s="14"/>
    </row>
    <row r="148" spans="2:80">
      <c r="B148" s="22" t="s">
        <v>1752</v>
      </c>
      <c r="C148" s="32" t="s">
        <v>1752</v>
      </c>
      <c r="D148" s="22" t="s">
        <v>1752</v>
      </c>
      <c r="E148" s="22" t="s">
        <v>1752</v>
      </c>
      <c r="F148" s="33" t="s">
        <v>1752</v>
      </c>
    </row>
    <row r="151" spans="2:80" ht="13">
      <c r="B151" s="2" t="s">
        <v>1798</v>
      </c>
      <c r="C151" s="12" t="s">
        <v>1752</v>
      </c>
      <c r="D151" s="2"/>
      <c r="E151" s="2"/>
      <c r="F151" s="14"/>
      <c r="G151" s="14"/>
      <c r="H151" s="14"/>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row>
    <row r="153" spans="2:80" ht="13">
      <c r="B153" s="2" t="s">
        <v>1799</v>
      </c>
    </row>
    <row r="155" spans="2:80" ht="13">
      <c r="B155" s="20" t="s">
        <v>1800</v>
      </c>
      <c r="C155" s="25" t="s">
        <v>1788</v>
      </c>
      <c r="D155" s="2"/>
    </row>
    <row r="156" spans="2:80">
      <c r="B156" s="22" t="s">
        <v>1752</v>
      </c>
      <c r="C156" s="32" t="s">
        <v>1752</v>
      </c>
    </row>
    <row r="159" spans="2:80" ht="13">
      <c r="B159" s="20" t="s">
        <v>1801</v>
      </c>
      <c r="C159" s="25" t="s">
        <v>1802</v>
      </c>
      <c r="D159" s="2"/>
    </row>
    <row r="160" spans="2:80">
      <c r="B160" s="22" t="s">
        <v>1752</v>
      </c>
      <c r="C160" s="32" t="s">
        <v>1752</v>
      </c>
    </row>
    <row r="163" spans="2:7" ht="13">
      <c r="B163" s="2" t="s">
        <v>1803</v>
      </c>
    </row>
    <row r="166" spans="2:7" ht="13">
      <c r="B166" s="2" t="s">
        <v>1806</v>
      </c>
    </row>
    <row r="167" spans="2:7" ht="13">
      <c r="B167" s="20" t="s">
        <v>1780</v>
      </c>
      <c r="C167" s="25" t="s">
        <v>1807</v>
      </c>
      <c r="D167" s="20" t="s">
        <v>1808</v>
      </c>
      <c r="E167" s="20" t="s">
        <v>1809</v>
      </c>
      <c r="F167" s="27" t="s">
        <v>1810</v>
      </c>
      <c r="G167" s="14"/>
    </row>
    <row r="168" spans="2:7">
      <c r="B168" s="22" t="s">
        <v>1752</v>
      </c>
      <c r="C168" s="32" t="s">
        <v>1752</v>
      </c>
      <c r="D168" s="22" t="s">
        <v>1752</v>
      </c>
      <c r="E168" s="22" t="s">
        <v>1752</v>
      </c>
      <c r="F168" s="33" t="s">
        <v>1752</v>
      </c>
    </row>
    <row r="169" spans="2:7">
      <c r="B169" s="1" t="s">
        <v>1811</v>
      </c>
    </row>
  </sheetData>
  <mergeCells count="3">
    <mergeCell ref="B1:E1"/>
    <mergeCell ref="C3:C8"/>
    <mergeCell ref="D3:D8"/>
  </mergeCells>
  <phoneticPr fontId="0" type="noConversion"/>
  <hyperlinks>
    <hyperlink ref="A1" location="Index!A1" display="Index" xr:uid="{2EC2C765-6C03-49AC-8508-6D4C08D239DA}"/>
  </hyperlinks>
  <pageMargins left="0.7" right="0.7" top="0.75" bottom="0.75" header="0.3" footer="0.3"/>
  <headerFooter alignWithMargins="0"/>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F220D-3675-443E-BFFE-2524B5C22494}">
  <sheetPr codeName="Sheet51"/>
  <dimension ref="A1:CB172"/>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bestFit="1" customWidth="1"/>
    <col min="6" max="6" width="29" style="4" bestFit="1" customWidth="1"/>
    <col min="7" max="7" width="18.1796875" style="4" bestFit="1" customWidth="1"/>
    <col min="8" max="8" width="9.1796875" style="4"/>
    <col min="9" max="16384" width="9.1796875" style="1"/>
  </cols>
  <sheetData>
    <row r="1" spans="1:9" ht="13">
      <c r="A1" s="3" t="s">
        <v>1578</v>
      </c>
      <c r="B1" s="226" t="s">
        <v>1621</v>
      </c>
      <c r="C1" s="226"/>
      <c r="D1" s="226"/>
      <c r="E1" s="226"/>
    </row>
    <row r="3" spans="1:9" ht="14.5">
      <c r="B3" s="5" t="s">
        <v>1621</v>
      </c>
      <c r="C3" s="227"/>
      <c r="D3" s="228"/>
    </row>
    <row r="4" spans="1:9" ht="14.5">
      <c r="B4" s="35" t="s">
        <v>726</v>
      </c>
      <c r="C4" s="227"/>
      <c r="D4" s="228"/>
    </row>
    <row r="5" spans="1:9" ht="14.5">
      <c r="B5" s="5"/>
      <c r="C5" s="227"/>
      <c r="D5" s="228"/>
    </row>
    <row r="6" spans="1:9" ht="14.5">
      <c r="B6" s="35" t="s">
        <v>1720</v>
      </c>
      <c r="C6" s="227"/>
      <c r="D6" s="228"/>
    </row>
    <row r="7" spans="1:9" ht="14.5">
      <c r="B7" s="35" t="s">
        <v>2079</v>
      </c>
      <c r="C7" s="227"/>
      <c r="D7" s="228"/>
    </row>
    <row r="8" spans="1:9" ht="14.5">
      <c r="B8" s="7" t="s">
        <v>727</v>
      </c>
      <c r="C8" s="227"/>
      <c r="D8" s="228"/>
    </row>
    <row r="9" spans="1:9" ht="15" customHeight="1">
      <c r="B9" s="7" t="s">
        <v>1723</v>
      </c>
      <c r="C9" s="8" t="s">
        <v>1724</v>
      </c>
      <c r="D9" s="8" t="s">
        <v>1725</v>
      </c>
    </row>
    <row r="10" spans="1:9" ht="15" customHeight="1">
      <c r="B10" s="209"/>
    </row>
    <row r="11" spans="1:9">
      <c r="B11" s="1" t="s">
        <v>1738</v>
      </c>
    </row>
    <row r="13" spans="1:9" ht="13">
      <c r="B13" s="10" t="s">
        <v>1726</v>
      </c>
      <c r="C13" s="11" t="s">
        <v>1727</v>
      </c>
      <c r="D13" s="10" t="s">
        <v>1728</v>
      </c>
      <c r="E13" s="10" t="s">
        <v>1729</v>
      </c>
      <c r="F13" s="13" t="s">
        <v>1739</v>
      </c>
      <c r="G13" s="13" t="s">
        <v>1740</v>
      </c>
      <c r="H13" s="13" t="s">
        <v>1741</v>
      </c>
      <c r="I13" s="2" t="s">
        <v>1742</v>
      </c>
    </row>
    <row r="14" spans="1:9" ht="13">
      <c r="B14" s="2" t="s">
        <v>1743</v>
      </c>
    </row>
    <row r="15" spans="1:9" ht="13">
      <c r="B15" s="2" t="s">
        <v>1731</v>
      </c>
    </row>
    <row r="16" spans="1:9">
      <c r="B16" s="1" t="s">
        <v>2748</v>
      </c>
      <c r="C16" s="9" t="s">
        <v>1732</v>
      </c>
      <c r="D16" s="1" t="s">
        <v>1997</v>
      </c>
      <c r="E16" s="1" t="s">
        <v>2175</v>
      </c>
      <c r="F16" s="4">
        <v>350025</v>
      </c>
      <c r="G16" s="4">
        <v>5203.12</v>
      </c>
      <c r="H16" s="4">
        <v>23.69</v>
      </c>
    </row>
    <row r="17" spans="2:8">
      <c r="B17" s="1" t="s">
        <v>2773</v>
      </c>
      <c r="C17" s="9" t="s">
        <v>1732</v>
      </c>
      <c r="D17" s="1" t="s">
        <v>2048</v>
      </c>
      <c r="E17" s="1" t="s">
        <v>2193</v>
      </c>
      <c r="F17" s="4">
        <v>75328</v>
      </c>
      <c r="G17" s="4">
        <v>3036.62</v>
      </c>
      <c r="H17" s="4">
        <v>13.82</v>
      </c>
    </row>
    <row r="18" spans="2:8">
      <c r="B18" s="1" t="s">
        <v>3267</v>
      </c>
      <c r="C18" s="9" t="s">
        <v>1732</v>
      </c>
      <c r="D18" s="1" t="s">
        <v>2006</v>
      </c>
      <c r="E18" s="1" t="s">
        <v>2379</v>
      </c>
      <c r="F18" s="4">
        <v>56884</v>
      </c>
      <c r="G18" s="4">
        <v>1983.18</v>
      </c>
      <c r="H18" s="4">
        <v>9.0299999999999994</v>
      </c>
    </row>
    <row r="19" spans="2:8">
      <c r="B19" s="1" t="s">
        <v>2752</v>
      </c>
      <c r="C19" s="9" t="s">
        <v>1732</v>
      </c>
      <c r="D19" s="1" t="s">
        <v>2009</v>
      </c>
      <c r="E19" s="1" t="s">
        <v>2026</v>
      </c>
      <c r="F19" s="4">
        <v>42786</v>
      </c>
      <c r="G19" s="4">
        <v>1308.31</v>
      </c>
      <c r="H19" s="4">
        <v>5.96</v>
      </c>
    </row>
    <row r="20" spans="2:8">
      <c r="B20" s="1" t="s">
        <v>3183</v>
      </c>
      <c r="C20" s="9" t="s">
        <v>1732</v>
      </c>
      <c r="D20" s="1" t="s">
        <v>2040</v>
      </c>
      <c r="E20" s="1" t="s">
        <v>2248</v>
      </c>
      <c r="F20" s="4">
        <v>7594</v>
      </c>
      <c r="G20" s="4">
        <v>907.24</v>
      </c>
      <c r="H20" s="4">
        <v>4.13</v>
      </c>
    </row>
    <row r="21" spans="2:8">
      <c r="B21" s="1" t="s">
        <v>3206</v>
      </c>
      <c r="C21" s="9" t="s">
        <v>1732</v>
      </c>
      <c r="D21" s="1" t="s">
        <v>2277</v>
      </c>
      <c r="E21" s="1" t="s">
        <v>2278</v>
      </c>
      <c r="F21" s="4">
        <v>92662</v>
      </c>
      <c r="G21" s="4">
        <v>785.5</v>
      </c>
      <c r="H21" s="4">
        <v>3.58</v>
      </c>
    </row>
    <row r="22" spans="2:8">
      <c r="B22" s="1" t="s">
        <v>3189</v>
      </c>
      <c r="C22" s="9" t="s">
        <v>1732</v>
      </c>
      <c r="D22" s="1" t="s">
        <v>2252</v>
      </c>
      <c r="E22" s="1" t="s">
        <v>2256</v>
      </c>
      <c r="F22" s="4">
        <v>59871</v>
      </c>
      <c r="G22" s="4">
        <v>722.07</v>
      </c>
      <c r="H22" s="4">
        <v>3.29</v>
      </c>
    </row>
    <row r="23" spans="2:8">
      <c r="B23" s="1" t="s">
        <v>3197</v>
      </c>
      <c r="C23" s="9" t="s">
        <v>1732</v>
      </c>
      <c r="D23" s="1" t="s">
        <v>2040</v>
      </c>
      <c r="E23" s="1" t="s">
        <v>2266</v>
      </c>
      <c r="F23" s="4">
        <v>24552</v>
      </c>
      <c r="G23" s="4">
        <v>710.34</v>
      </c>
      <c r="H23" s="4">
        <v>3.23</v>
      </c>
    </row>
    <row r="24" spans="2:8">
      <c r="B24" s="1" t="s">
        <v>2774</v>
      </c>
      <c r="C24" s="9" t="s">
        <v>1732</v>
      </c>
      <c r="D24" s="1" t="s">
        <v>2111</v>
      </c>
      <c r="E24" s="1" t="s">
        <v>2196</v>
      </c>
      <c r="F24" s="4">
        <v>47319</v>
      </c>
      <c r="G24" s="4">
        <v>686.81</v>
      </c>
      <c r="H24" s="4">
        <v>3.13</v>
      </c>
    </row>
    <row r="25" spans="2:8">
      <c r="B25" s="1" t="s">
        <v>2768</v>
      </c>
      <c r="C25" s="9" t="s">
        <v>1732</v>
      </c>
      <c r="D25" s="1" t="s">
        <v>2060</v>
      </c>
      <c r="E25" s="1" t="s">
        <v>2190</v>
      </c>
      <c r="F25" s="4">
        <v>17247</v>
      </c>
      <c r="G25" s="4">
        <v>645.92999999999995</v>
      </c>
      <c r="H25" s="4">
        <v>2.94</v>
      </c>
    </row>
    <row r="26" spans="2:8">
      <c r="B26" s="1" t="s">
        <v>3186</v>
      </c>
      <c r="C26" s="9" t="s">
        <v>1732</v>
      </c>
      <c r="D26" s="1" t="s">
        <v>2252</v>
      </c>
      <c r="E26" s="1" t="s">
        <v>2253</v>
      </c>
      <c r="F26" s="4">
        <v>347974</v>
      </c>
      <c r="G26" s="4">
        <v>636.62</v>
      </c>
      <c r="H26" s="4">
        <v>2.9</v>
      </c>
    </row>
    <row r="27" spans="2:8">
      <c r="B27" s="1" t="s">
        <v>3426</v>
      </c>
      <c r="C27" s="9" t="s">
        <v>1732</v>
      </c>
      <c r="D27" s="1" t="s">
        <v>2009</v>
      </c>
      <c r="E27" s="1" t="s">
        <v>1244</v>
      </c>
      <c r="F27" s="4">
        <v>41010</v>
      </c>
      <c r="G27" s="4">
        <v>584.30999999999995</v>
      </c>
      <c r="H27" s="4">
        <v>2.66</v>
      </c>
    </row>
    <row r="28" spans="2:8">
      <c r="B28" s="1" t="s">
        <v>2782</v>
      </c>
      <c r="C28" s="9" t="s">
        <v>1732</v>
      </c>
      <c r="D28" s="1" t="s">
        <v>2015</v>
      </c>
      <c r="E28" s="1" t="s">
        <v>2195</v>
      </c>
      <c r="F28" s="4">
        <v>9308</v>
      </c>
      <c r="G28" s="4">
        <v>436.88</v>
      </c>
      <c r="H28" s="4">
        <v>1.99</v>
      </c>
    </row>
    <row r="29" spans="2:8">
      <c r="B29" s="1" t="s">
        <v>3440</v>
      </c>
      <c r="C29" s="9" t="s">
        <v>1732</v>
      </c>
      <c r="D29" s="1" t="s">
        <v>1315</v>
      </c>
      <c r="E29" s="1" t="s">
        <v>1316</v>
      </c>
      <c r="F29" s="4">
        <v>17103</v>
      </c>
      <c r="G29" s="4">
        <v>424.4</v>
      </c>
      <c r="H29" s="4">
        <v>1.93</v>
      </c>
    </row>
    <row r="30" spans="2:8">
      <c r="B30" s="1" t="s">
        <v>3190</v>
      </c>
      <c r="C30" s="9" t="s">
        <v>1732</v>
      </c>
      <c r="D30" s="1" t="s">
        <v>2017</v>
      </c>
      <c r="E30" s="1" t="s">
        <v>2257</v>
      </c>
      <c r="F30" s="4">
        <v>248495</v>
      </c>
      <c r="G30" s="4">
        <v>392.37</v>
      </c>
      <c r="H30" s="4">
        <v>1.79</v>
      </c>
    </row>
    <row r="31" spans="2:8">
      <c r="B31" s="1" t="s">
        <v>3272</v>
      </c>
      <c r="C31" s="9" t="s">
        <v>1732</v>
      </c>
      <c r="D31" s="1" t="s">
        <v>2006</v>
      </c>
      <c r="E31" s="1" t="s">
        <v>2384</v>
      </c>
      <c r="F31" s="4">
        <v>88632</v>
      </c>
      <c r="G31" s="4">
        <v>363.48</v>
      </c>
      <c r="H31" s="4">
        <v>1.65</v>
      </c>
    </row>
    <row r="32" spans="2:8">
      <c r="B32" s="1" t="s">
        <v>3332</v>
      </c>
      <c r="C32" s="9" t="s">
        <v>1732</v>
      </c>
      <c r="D32" s="1" t="s">
        <v>2009</v>
      </c>
      <c r="E32" s="1" t="s">
        <v>1050</v>
      </c>
      <c r="F32" s="4">
        <v>5920</v>
      </c>
      <c r="G32" s="4">
        <v>336.6</v>
      </c>
      <c r="H32" s="4">
        <v>1.53</v>
      </c>
    </row>
    <row r="33" spans="2:8">
      <c r="B33" s="1" t="s">
        <v>2759</v>
      </c>
      <c r="C33" s="9" t="s">
        <v>1732</v>
      </c>
      <c r="D33" s="1" t="s">
        <v>2120</v>
      </c>
      <c r="E33" s="1" t="s">
        <v>2186</v>
      </c>
      <c r="F33" s="4">
        <v>27583</v>
      </c>
      <c r="G33" s="4">
        <v>321.37</v>
      </c>
      <c r="H33" s="4">
        <v>1.46</v>
      </c>
    </row>
    <row r="34" spans="2:8">
      <c r="B34" s="1" t="s">
        <v>3198</v>
      </c>
      <c r="C34" s="9" t="s">
        <v>1732</v>
      </c>
      <c r="D34" s="1" t="s">
        <v>2017</v>
      </c>
      <c r="E34" s="1" t="s">
        <v>2267</v>
      </c>
      <c r="F34" s="4">
        <v>70176</v>
      </c>
      <c r="G34" s="4">
        <v>284.25</v>
      </c>
      <c r="H34" s="4">
        <v>1.29</v>
      </c>
    </row>
    <row r="35" spans="2:8">
      <c r="B35" s="1" t="s">
        <v>3230</v>
      </c>
      <c r="C35" s="9" t="s">
        <v>1732</v>
      </c>
      <c r="D35" s="1" t="s">
        <v>2058</v>
      </c>
      <c r="E35" s="1" t="s">
        <v>2323</v>
      </c>
      <c r="F35" s="4">
        <v>37273</v>
      </c>
      <c r="G35" s="4">
        <v>276.62</v>
      </c>
      <c r="H35" s="4">
        <v>1.26</v>
      </c>
    </row>
    <row r="36" spans="2:8">
      <c r="B36" s="1" t="s">
        <v>3188</v>
      </c>
      <c r="C36" s="9" t="s">
        <v>1732</v>
      </c>
      <c r="D36" s="1" t="s">
        <v>2252</v>
      </c>
      <c r="E36" s="1" t="s">
        <v>2255</v>
      </c>
      <c r="F36" s="4">
        <v>24317</v>
      </c>
      <c r="G36" s="4">
        <v>259.39</v>
      </c>
      <c r="H36" s="4">
        <v>1.18</v>
      </c>
    </row>
    <row r="37" spans="2:8">
      <c r="B37" s="1" t="s">
        <v>3278</v>
      </c>
      <c r="C37" s="9" t="s">
        <v>1732</v>
      </c>
      <c r="D37" s="1" t="s">
        <v>2312</v>
      </c>
      <c r="E37" s="1" t="s">
        <v>4110</v>
      </c>
      <c r="F37" s="4">
        <v>88728</v>
      </c>
      <c r="G37" s="4">
        <v>235.48</v>
      </c>
      <c r="H37" s="4">
        <v>1.07</v>
      </c>
    </row>
    <row r="38" spans="2:8">
      <c r="B38" s="1" t="s">
        <v>3184</v>
      </c>
      <c r="C38" s="9" t="s">
        <v>1732</v>
      </c>
      <c r="D38" s="1" t="s">
        <v>2040</v>
      </c>
      <c r="E38" s="1" t="s">
        <v>2249</v>
      </c>
      <c r="F38" s="4">
        <v>39673</v>
      </c>
      <c r="G38" s="4">
        <v>224.25</v>
      </c>
      <c r="H38" s="4">
        <v>1.02</v>
      </c>
    </row>
    <row r="39" spans="2:8">
      <c r="B39" s="1" t="s">
        <v>3194</v>
      </c>
      <c r="C39" s="9" t="s">
        <v>1732</v>
      </c>
      <c r="D39" s="1" t="s">
        <v>2017</v>
      </c>
      <c r="E39" s="1" t="s">
        <v>2261</v>
      </c>
      <c r="F39" s="4">
        <v>22444</v>
      </c>
      <c r="G39" s="4">
        <v>221.31</v>
      </c>
      <c r="H39" s="4">
        <v>1.01</v>
      </c>
    </row>
    <row r="40" spans="2:8">
      <c r="B40" s="1" t="s">
        <v>3341</v>
      </c>
      <c r="C40" s="9" t="s">
        <v>1732</v>
      </c>
      <c r="D40" s="1" t="s">
        <v>2017</v>
      </c>
      <c r="E40" s="1" t="s">
        <v>1064</v>
      </c>
      <c r="F40" s="4">
        <v>19390</v>
      </c>
      <c r="G40" s="4">
        <v>221.25</v>
      </c>
      <c r="H40" s="4">
        <v>1.01</v>
      </c>
    </row>
    <row r="41" spans="2:8">
      <c r="B41" s="1" t="s">
        <v>3343</v>
      </c>
      <c r="C41" s="9" t="s">
        <v>1732</v>
      </c>
      <c r="D41" s="1" t="s">
        <v>2017</v>
      </c>
      <c r="E41" s="1" t="s">
        <v>1066</v>
      </c>
      <c r="F41" s="4">
        <v>34907</v>
      </c>
      <c r="G41" s="4">
        <v>184.24</v>
      </c>
      <c r="H41" s="4">
        <v>0.84</v>
      </c>
    </row>
    <row r="42" spans="2:8">
      <c r="B42" s="1" t="s">
        <v>3209</v>
      </c>
      <c r="C42" s="9" t="s">
        <v>1732</v>
      </c>
      <c r="D42" s="1" t="s">
        <v>2252</v>
      </c>
      <c r="E42" s="1" t="s">
        <v>2284</v>
      </c>
      <c r="F42" s="4">
        <v>20698</v>
      </c>
      <c r="G42" s="4">
        <v>156.05000000000001</v>
      </c>
      <c r="H42" s="4">
        <v>0.71</v>
      </c>
    </row>
    <row r="43" spans="2:8">
      <c r="B43" s="1" t="s">
        <v>3280</v>
      </c>
      <c r="C43" s="9" t="s">
        <v>1732</v>
      </c>
      <c r="D43" s="1" t="s">
        <v>2060</v>
      </c>
      <c r="E43" s="1" t="s">
        <v>952</v>
      </c>
      <c r="F43" s="4">
        <v>9642</v>
      </c>
      <c r="G43" s="4">
        <v>133.46</v>
      </c>
      <c r="H43" s="4">
        <v>0.61</v>
      </c>
    </row>
    <row r="44" spans="2:8">
      <c r="B44" s="1" t="s">
        <v>3391</v>
      </c>
      <c r="C44" s="9" t="s">
        <v>1732</v>
      </c>
      <c r="D44" s="1" t="s">
        <v>2181</v>
      </c>
      <c r="E44" s="1" t="s">
        <v>1164</v>
      </c>
      <c r="F44" s="4">
        <v>17714</v>
      </c>
      <c r="G44" s="4">
        <v>111.97</v>
      </c>
      <c r="H44" s="4">
        <v>0.51</v>
      </c>
    </row>
    <row r="45" spans="2:8">
      <c r="B45" s="1" t="s">
        <v>3381</v>
      </c>
      <c r="C45" s="9" t="s">
        <v>1732</v>
      </c>
      <c r="D45" s="1" t="s">
        <v>2020</v>
      </c>
      <c r="E45" s="1" t="s">
        <v>1154</v>
      </c>
      <c r="F45" s="4">
        <v>4935</v>
      </c>
      <c r="G45" s="4">
        <v>92.56</v>
      </c>
      <c r="H45" s="4">
        <v>0.42</v>
      </c>
    </row>
    <row r="46" spans="2:8">
      <c r="B46" s="1" t="s">
        <v>3389</v>
      </c>
      <c r="C46" s="9" t="s">
        <v>1732</v>
      </c>
      <c r="D46" s="1" t="s">
        <v>2009</v>
      </c>
      <c r="E46" s="1" t="s">
        <v>1162</v>
      </c>
      <c r="F46" s="4">
        <v>1473</v>
      </c>
      <c r="G46" s="4">
        <v>80.39</v>
      </c>
      <c r="H46" s="4">
        <v>0.37</v>
      </c>
    </row>
    <row r="47" spans="2:8" ht="13">
      <c r="B47" s="2" t="s">
        <v>1744</v>
      </c>
      <c r="C47" s="12"/>
      <c r="D47" s="2"/>
      <c r="E47" s="2"/>
      <c r="F47" s="14"/>
      <c r="G47" s="14">
        <f>SUM(G13:G46)</f>
        <v>21966.37</v>
      </c>
      <c r="H47" s="14">
        <f>SUM(H13:H46)</f>
        <v>100.01000000000003</v>
      </c>
    </row>
    <row r="48" spans="2:8" ht="13">
      <c r="B48" s="2" t="s">
        <v>1737</v>
      </c>
      <c r="C48" s="12"/>
      <c r="D48" s="2"/>
      <c r="E48" s="2"/>
      <c r="F48" s="14"/>
      <c r="G48" s="14">
        <v>21966.37</v>
      </c>
      <c r="H48" s="14">
        <v>100.01</v>
      </c>
    </row>
    <row r="49" spans="2:8" ht="13">
      <c r="B49" s="2" t="s">
        <v>1745</v>
      </c>
      <c r="C49" s="12"/>
      <c r="D49" s="2"/>
      <c r="E49" s="2"/>
      <c r="F49" s="14"/>
      <c r="G49" s="14">
        <v>-1.4234733899975254</v>
      </c>
      <c r="H49" s="14">
        <v>-1.0000000000005116E-2</v>
      </c>
    </row>
    <row r="50" spans="2:8" ht="13">
      <c r="B50" s="2" t="s">
        <v>1746</v>
      </c>
      <c r="C50" s="12"/>
      <c r="D50" s="2"/>
      <c r="E50" s="2"/>
      <c r="F50" s="14"/>
      <c r="G50" s="14">
        <v>21964.946526610001</v>
      </c>
      <c r="H50" s="14">
        <v>100</v>
      </c>
    </row>
    <row r="51" spans="2:8">
      <c r="B51" s="1" t="s">
        <v>1747</v>
      </c>
    </row>
    <row r="52" spans="2:8" ht="13">
      <c r="B52" s="2" t="s">
        <v>1748</v>
      </c>
    </row>
    <row r="53" spans="2:8" ht="13">
      <c r="B53" s="2" t="s">
        <v>1749</v>
      </c>
      <c r="C53" s="9" t="s">
        <v>1750</v>
      </c>
    </row>
    <row r="54" spans="2:8" ht="13">
      <c r="B54" s="2" t="s">
        <v>1753</v>
      </c>
      <c r="C54" s="9" t="s">
        <v>1752</v>
      </c>
    </row>
    <row r="55" spans="2:8" ht="13">
      <c r="B55" s="2" t="s">
        <v>1754</v>
      </c>
      <c r="C55" s="9" t="s">
        <v>1752</v>
      </c>
    </row>
    <row r="56" spans="2:8" ht="13">
      <c r="B56" s="2" t="s">
        <v>1755</v>
      </c>
      <c r="C56" s="9" t="s">
        <v>1756</v>
      </c>
    </row>
    <row r="57" spans="2:8" ht="13">
      <c r="B57" s="2" t="s">
        <v>728</v>
      </c>
      <c r="C57" s="12"/>
    </row>
    <row r="58" spans="2:8" ht="13">
      <c r="B58" s="2" t="s">
        <v>729</v>
      </c>
      <c r="C58" s="12"/>
    </row>
    <row r="59" spans="2:8" ht="13">
      <c r="B59" s="2" t="s">
        <v>730</v>
      </c>
      <c r="C59" s="12"/>
    </row>
    <row r="60" spans="2:8" ht="13">
      <c r="B60" s="2" t="s">
        <v>731</v>
      </c>
      <c r="C60" s="12"/>
    </row>
    <row r="61" spans="2:8" ht="13">
      <c r="B61" s="2" t="s">
        <v>732</v>
      </c>
      <c r="C61" s="12"/>
    </row>
    <row r="62" spans="2:8" ht="13">
      <c r="B62" s="2" t="s">
        <v>733</v>
      </c>
      <c r="C62" s="12"/>
    </row>
    <row r="63" spans="2:8" ht="13">
      <c r="B63" s="2" t="s">
        <v>734</v>
      </c>
      <c r="C63" s="12"/>
    </row>
    <row r="64" spans="2:8" ht="13">
      <c r="B64" s="2" t="s">
        <v>735</v>
      </c>
      <c r="C64" s="12"/>
    </row>
    <row r="65" spans="2:4" ht="13">
      <c r="B65" s="2" t="s">
        <v>1321</v>
      </c>
      <c r="C65" s="12"/>
    </row>
    <row r="66" spans="2:4">
      <c r="B66" s="1" t="s">
        <v>1766</v>
      </c>
    </row>
    <row r="67" spans="2:4">
      <c r="B67" s="1" t="s">
        <v>1974</v>
      </c>
    </row>
    <row r="70" spans="2:4" ht="14.5">
      <c r="B70" s="43" t="s">
        <v>4109</v>
      </c>
      <c r="C70" s="45"/>
    </row>
    <row r="71" spans="2:4" ht="14.5">
      <c r="B71" s="43" t="s">
        <v>4108</v>
      </c>
      <c r="C71" s="46" t="s">
        <v>1975</v>
      </c>
    </row>
    <row r="72" spans="2:4" ht="14.5">
      <c r="B72" s="16" t="s">
        <v>1976</v>
      </c>
      <c r="C72" s="17" t="s">
        <v>2586</v>
      </c>
    </row>
    <row r="73" spans="2:4" ht="14.5">
      <c r="B73" s="16" t="s">
        <v>1977</v>
      </c>
      <c r="C73" s="17" t="s">
        <v>2586</v>
      </c>
    </row>
    <row r="74" spans="2:4" ht="14.5">
      <c r="B74" s="16" t="s">
        <v>1978</v>
      </c>
      <c r="C74" s="17" t="s">
        <v>2586</v>
      </c>
    </row>
    <row r="75" spans="2:4" ht="14.5">
      <c r="B75" s="16" t="s">
        <v>1979</v>
      </c>
      <c r="C75" s="17" t="s">
        <v>2586</v>
      </c>
    </row>
    <row r="76" spans="2:4" ht="14.5">
      <c r="B76" s="16" t="s">
        <v>1980</v>
      </c>
      <c r="C76" s="17" t="s">
        <v>2586</v>
      </c>
    </row>
    <row r="77" spans="2:4" ht="14.5">
      <c r="B77" s="16" t="s">
        <v>1981</v>
      </c>
      <c r="C77" s="17" t="s">
        <v>2586</v>
      </c>
    </row>
    <row r="78" spans="2:4" ht="14.5">
      <c r="B78" s="43" t="s">
        <v>1982</v>
      </c>
      <c r="C78" s="45" t="s">
        <v>2586</v>
      </c>
    </row>
    <row r="80" spans="2:4" ht="14.5">
      <c r="B80" s="16" t="s">
        <v>1775</v>
      </c>
      <c r="C80" s="17"/>
      <c r="D80" s="16"/>
    </row>
    <row r="81" spans="2:7" ht="29">
      <c r="B81" s="19" t="s">
        <v>1776</v>
      </c>
      <c r="C81" s="18" t="s">
        <v>1777</v>
      </c>
      <c r="D81" s="19" t="s">
        <v>1778</v>
      </c>
    </row>
    <row r="82" spans="2:7" ht="14.5">
      <c r="B82" s="16" t="s">
        <v>1752</v>
      </c>
      <c r="C82" s="17" t="s">
        <v>1752</v>
      </c>
      <c r="D82" s="16" t="s">
        <v>1752</v>
      </c>
    </row>
    <row r="84" spans="2:7" ht="13">
      <c r="B84" s="20" t="s">
        <v>1779</v>
      </c>
      <c r="C84" s="21">
        <v>45961</v>
      </c>
      <c r="D84" s="22"/>
      <c r="E84" s="23"/>
      <c r="F84" s="24"/>
    </row>
    <row r="85" spans="2:7" ht="13">
      <c r="B85" s="20" t="s">
        <v>1780</v>
      </c>
      <c r="C85" s="25" t="s">
        <v>1781</v>
      </c>
      <c r="D85" s="20" t="s">
        <v>1782</v>
      </c>
      <c r="E85" s="26" t="s">
        <v>1783</v>
      </c>
      <c r="F85" s="27" t="s">
        <v>1784</v>
      </c>
      <c r="G85" s="14"/>
    </row>
    <row r="86" spans="2:7">
      <c r="B86" s="28" t="s">
        <v>1752</v>
      </c>
      <c r="C86" s="29" t="s">
        <v>1752</v>
      </c>
      <c r="D86" s="28" t="s">
        <v>1752</v>
      </c>
      <c r="E86" s="30" t="s">
        <v>1752</v>
      </c>
      <c r="F86" s="31" t="s">
        <v>1752</v>
      </c>
    </row>
    <row r="89" spans="2:7" ht="13">
      <c r="B89" s="2" t="s">
        <v>1785</v>
      </c>
    </row>
    <row r="90" spans="2:7" ht="13">
      <c r="B90" s="2"/>
    </row>
    <row r="91" spans="2:7" ht="13">
      <c r="B91" s="2" t="s">
        <v>1786</v>
      </c>
    </row>
    <row r="92" spans="2:7" ht="13">
      <c r="B92" s="20" t="s">
        <v>1787</v>
      </c>
      <c r="C92" s="25" t="s">
        <v>1788</v>
      </c>
      <c r="D92" s="2"/>
    </row>
    <row r="93" spans="2:7">
      <c r="B93" s="22" t="s">
        <v>1752</v>
      </c>
      <c r="C93" s="32" t="s">
        <v>1752</v>
      </c>
    </row>
    <row r="95" spans="2:7" ht="13">
      <c r="B95" s="20" t="s">
        <v>1789</v>
      </c>
      <c r="C95" s="25" t="s">
        <v>1788</v>
      </c>
    </row>
    <row r="96" spans="2:7">
      <c r="B96" s="22" t="s">
        <v>1752</v>
      </c>
      <c r="C96" s="32" t="s">
        <v>1752</v>
      </c>
    </row>
    <row r="98" spans="2:7" ht="13">
      <c r="B98" s="20" t="s">
        <v>1752</v>
      </c>
      <c r="C98" s="25" t="s">
        <v>1752</v>
      </c>
    </row>
    <row r="99" spans="2:7">
      <c r="B99" s="22" t="s">
        <v>1752</v>
      </c>
      <c r="C99" s="32" t="s">
        <v>1752</v>
      </c>
    </row>
    <row r="101" spans="2:7" ht="13">
      <c r="B101" s="26" t="s">
        <v>1790</v>
      </c>
      <c r="C101" s="25" t="s">
        <v>1791</v>
      </c>
    </row>
    <row r="102" spans="2:7">
      <c r="B102" s="23" t="s">
        <v>1752</v>
      </c>
      <c r="C102" s="32" t="s">
        <v>1752</v>
      </c>
    </row>
    <row r="104" spans="2:7" ht="13">
      <c r="B104" s="20" t="s">
        <v>1792</v>
      </c>
      <c r="C104" s="25" t="s">
        <v>1752</v>
      </c>
    </row>
    <row r="106" spans="2:7" ht="13">
      <c r="B106" s="20" t="s">
        <v>1793</v>
      </c>
      <c r="C106" s="21">
        <v>45961</v>
      </c>
      <c r="D106" s="22"/>
      <c r="E106" s="23"/>
      <c r="F106" s="24"/>
    </row>
    <row r="107" spans="2:7" ht="13">
      <c r="B107" s="20" t="s">
        <v>1780</v>
      </c>
      <c r="C107" s="25" t="s">
        <v>1781</v>
      </c>
      <c r="D107" s="20" t="s">
        <v>1782</v>
      </c>
      <c r="E107" s="26" t="s">
        <v>1783</v>
      </c>
      <c r="F107" s="27" t="s">
        <v>1784</v>
      </c>
      <c r="G107" s="14"/>
    </row>
    <row r="108" spans="2:7">
      <c r="B108" s="28" t="s">
        <v>1752</v>
      </c>
      <c r="C108" s="29" t="s">
        <v>1752</v>
      </c>
      <c r="D108" s="28" t="s">
        <v>1752</v>
      </c>
      <c r="E108" s="30" t="s">
        <v>1752</v>
      </c>
      <c r="F108" s="31" t="s">
        <v>1752</v>
      </c>
    </row>
    <row r="109" spans="2:7" ht="13">
      <c r="B109" s="2" t="s">
        <v>1785</v>
      </c>
    </row>
    <row r="110" spans="2:7" ht="13">
      <c r="B110" s="2"/>
    </row>
    <row r="111" spans="2:7" ht="13">
      <c r="B111" s="2" t="s">
        <v>1786</v>
      </c>
    </row>
    <row r="112" spans="2:7" ht="13">
      <c r="B112" s="20" t="s">
        <v>1787</v>
      </c>
      <c r="C112" s="25" t="s">
        <v>1788</v>
      </c>
      <c r="D112" s="2"/>
    </row>
    <row r="113" spans="2:3">
      <c r="B113" s="22" t="s">
        <v>1752</v>
      </c>
      <c r="C113" s="32" t="s">
        <v>1752</v>
      </c>
    </row>
    <row r="115" spans="2:3" ht="13">
      <c r="B115" s="20" t="s">
        <v>1789</v>
      </c>
      <c r="C115" s="25" t="s">
        <v>1788</v>
      </c>
    </row>
    <row r="116" spans="2:3">
      <c r="B116" s="22" t="s">
        <v>1752</v>
      </c>
      <c r="C116" s="32" t="s">
        <v>1752</v>
      </c>
    </row>
    <row r="118" spans="2:3" ht="13">
      <c r="B118" s="20" t="s">
        <v>1752</v>
      </c>
      <c r="C118" s="25" t="s">
        <v>1752</v>
      </c>
    </row>
    <row r="119" spans="2:3">
      <c r="B119" s="22" t="s">
        <v>1752</v>
      </c>
      <c r="C119" s="32" t="s">
        <v>1752</v>
      </c>
    </row>
    <row r="121" spans="2:3" ht="13">
      <c r="B121" s="26" t="s">
        <v>1790</v>
      </c>
      <c r="C121" s="25" t="s">
        <v>1791</v>
      </c>
    </row>
    <row r="122" spans="2:3">
      <c r="B122" s="23" t="s">
        <v>1752</v>
      </c>
      <c r="C122" s="32" t="s">
        <v>1752</v>
      </c>
    </row>
    <row r="124" spans="2:3" ht="13">
      <c r="B124" s="20" t="s">
        <v>1792</v>
      </c>
      <c r="C124" s="25" t="s">
        <v>1752</v>
      </c>
    </row>
    <row r="127" spans="2:3" ht="13">
      <c r="B127" s="2" t="s">
        <v>1794</v>
      </c>
    </row>
    <row r="129" spans="2:80" ht="13">
      <c r="B129" s="20" t="s">
        <v>1780</v>
      </c>
      <c r="C129" s="25" t="s">
        <v>1795</v>
      </c>
      <c r="D129" s="20" t="s">
        <v>1796</v>
      </c>
      <c r="E129" s="20" t="s">
        <v>1797</v>
      </c>
      <c r="F129" s="14"/>
    </row>
    <row r="130" spans="2:80">
      <c r="B130" s="22" t="s">
        <v>1752</v>
      </c>
      <c r="C130" s="32" t="s">
        <v>1752</v>
      </c>
      <c r="D130" s="22" t="s">
        <v>1752</v>
      </c>
      <c r="E130" s="22" t="s">
        <v>1752</v>
      </c>
    </row>
    <row r="133" spans="2:80" ht="13">
      <c r="B133" s="2" t="s">
        <v>1798</v>
      </c>
      <c r="C133" s="12" t="s">
        <v>1752</v>
      </c>
      <c r="D133" s="2"/>
      <c r="E133" s="2"/>
      <c r="F133" s="14"/>
      <c r="G133" s="14"/>
      <c r="H133" s="14"/>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row>
    <row r="135" spans="2:80" ht="13">
      <c r="B135" s="2" t="s">
        <v>1799</v>
      </c>
    </row>
    <row r="137" spans="2:80" ht="13">
      <c r="B137" s="20" t="s">
        <v>1800</v>
      </c>
      <c r="C137" s="25" t="s">
        <v>1788</v>
      </c>
      <c r="D137" s="2"/>
    </row>
    <row r="138" spans="2:80">
      <c r="B138" s="22" t="s">
        <v>1752</v>
      </c>
      <c r="C138" s="32" t="s">
        <v>1752</v>
      </c>
    </row>
    <row r="141" spans="2:80" ht="13">
      <c r="B141" s="20" t="s">
        <v>1801</v>
      </c>
      <c r="C141" s="25" t="s">
        <v>1802</v>
      </c>
      <c r="D141" s="2"/>
    </row>
    <row r="142" spans="2:80">
      <c r="B142" s="22" t="s">
        <v>1752</v>
      </c>
      <c r="C142" s="32" t="s">
        <v>1752</v>
      </c>
    </row>
    <row r="145" spans="2:80" ht="13">
      <c r="B145" s="2" t="s">
        <v>1803</v>
      </c>
    </row>
    <row r="148" spans="2:80" ht="13">
      <c r="B148" s="2" t="s">
        <v>1804</v>
      </c>
    </row>
    <row r="150" spans="2:80" ht="13">
      <c r="B150" s="20" t="s">
        <v>1780</v>
      </c>
      <c r="C150" s="25" t="s">
        <v>1805</v>
      </c>
      <c r="D150" s="20" t="s">
        <v>1795</v>
      </c>
      <c r="E150" s="20" t="s">
        <v>1796</v>
      </c>
      <c r="F150" s="27" t="s">
        <v>1797</v>
      </c>
      <c r="G150" s="14"/>
    </row>
    <row r="151" spans="2:80">
      <c r="B151" s="22" t="s">
        <v>1752</v>
      </c>
      <c r="C151" s="32" t="s">
        <v>1752</v>
      </c>
      <c r="D151" s="22" t="s">
        <v>1752</v>
      </c>
      <c r="E151" s="22" t="s">
        <v>1752</v>
      </c>
      <c r="F151" s="33" t="s">
        <v>1752</v>
      </c>
    </row>
    <row r="154" spans="2:80" ht="13">
      <c r="B154" s="2" t="s">
        <v>1798</v>
      </c>
      <c r="C154" s="12" t="s">
        <v>1752</v>
      </c>
      <c r="D154" s="2"/>
      <c r="E154" s="2"/>
      <c r="F154" s="14"/>
      <c r="G154" s="14"/>
      <c r="H154" s="14"/>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row>
    <row r="156" spans="2:80" ht="13">
      <c r="B156" s="2" t="s">
        <v>1799</v>
      </c>
    </row>
    <row r="158" spans="2:80" ht="13">
      <c r="B158" s="20" t="s">
        <v>1800</v>
      </c>
      <c r="C158" s="25" t="s">
        <v>1788</v>
      </c>
      <c r="D158" s="2"/>
    </row>
    <row r="159" spans="2:80">
      <c r="B159" s="22" t="s">
        <v>1752</v>
      </c>
      <c r="C159" s="32" t="s">
        <v>1752</v>
      </c>
    </row>
    <row r="162" spans="2:7" ht="13">
      <c r="B162" s="20" t="s">
        <v>1801</v>
      </c>
      <c r="C162" s="25" t="s">
        <v>1802</v>
      </c>
      <c r="D162" s="2"/>
    </row>
    <row r="163" spans="2:7">
      <c r="B163" s="22" t="s">
        <v>1752</v>
      </c>
      <c r="C163" s="32" t="s">
        <v>1752</v>
      </c>
    </row>
    <row r="166" spans="2:7" ht="13">
      <c r="B166" s="2" t="s">
        <v>1803</v>
      </c>
    </row>
    <row r="169" spans="2:7" ht="13">
      <c r="B169" s="2" t="s">
        <v>1806</v>
      </c>
    </row>
    <row r="170" spans="2:7" ht="13">
      <c r="B170" s="20" t="s">
        <v>1780</v>
      </c>
      <c r="C170" s="25" t="s">
        <v>1807</v>
      </c>
      <c r="D170" s="20" t="s">
        <v>1808</v>
      </c>
      <c r="E170" s="20" t="s">
        <v>1809</v>
      </c>
      <c r="F170" s="27" t="s">
        <v>1810</v>
      </c>
      <c r="G170" s="14"/>
    </row>
    <row r="171" spans="2:7">
      <c r="B171" s="22" t="s">
        <v>1752</v>
      </c>
      <c r="C171" s="32" t="s">
        <v>1752</v>
      </c>
      <c r="D171" s="22" t="s">
        <v>1752</v>
      </c>
      <c r="E171" s="22" t="s">
        <v>1752</v>
      </c>
      <c r="F171" s="33" t="s">
        <v>1752</v>
      </c>
    </row>
    <row r="172" spans="2:7">
      <c r="B172" s="1" t="s">
        <v>1811</v>
      </c>
    </row>
  </sheetData>
  <mergeCells count="3">
    <mergeCell ref="B1:E1"/>
    <mergeCell ref="C3:C8"/>
    <mergeCell ref="D3:D8"/>
  </mergeCells>
  <phoneticPr fontId="0" type="noConversion"/>
  <hyperlinks>
    <hyperlink ref="A1" location="Index!A1" display="Index" xr:uid="{58230927-1071-4DFB-A4A9-934617A4688A}"/>
  </hyperlinks>
  <pageMargins left="0.7" right="0.7" top="0.75" bottom="0.75" header="0.3" footer="0.3"/>
  <headerFooter alignWithMargins="0"/>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391D6-8383-40B4-BBA0-1AB5C8BDC937}">
  <sheetPr codeName="Sheet52"/>
  <dimension ref="A1:CB172"/>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bestFit="1" customWidth="1"/>
    <col min="6" max="6" width="29" style="4" bestFit="1" customWidth="1"/>
    <col min="7" max="7" width="18.1796875" style="4" bestFit="1" customWidth="1"/>
    <col min="8" max="8" width="9.1796875" style="4"/>
    <col min="9" max="16384" width="9.1796875" style="1"/>
  </cols>
  <sheetData>
    <row r="1" spans="1:9" ht="13">
      <c r="A1" s="3" t="s">
        <v>1578</v>
      </c>
      <c r="B1" s="226" t="s">
        <v>1619</v>
      </c>
      <c r="C1" s="226"/>
      <c r="D1" s="226"/>
      <c r="E1" s="226"/>
    </row>
    <row r="3" spans="1:9" ht="14.5">
      <c r="B3" s="5" t="s">
        <v>1619</v>
      </c>
      <c r="C3" s="227"/>
      <c r="D3" s="228"/>
    </row>
    <row r="4" spans="1:9" ht="14.5">
      <c r="B4" s="35" t="s">
        <v>736</v>
      </c>
      <c r="C4" s="227"/>
      <c r="D4" s="228"/>
    </row>
    <row r="5" spans="1:9" ht="14.5">
      <c r="B5" s="5"/>
      <c r="C5" s="227"/>
      <c r="D5" s="228"/>
    </row>
    <row r="6" spans="1:9" ht="14.5">
      <c r="B6" s="35" t="s">
        <v>1720</v>
      </c>
      <c r="C6" s="227"/>
      <c r="D6" s="228"/>
    </row>
    <row r="7" spans="1:9" ht="14.5">
      <c r="B7" s="35" t="s">
        <v>2079</v>
      </c>
      <c r="C7" s="227"/>
      <c r="D7" s="228"/>
    </row>
    <row r="8" spans="1:9" ht="29">
      <c r="B8" s="7" t="s">
        <v>737</v>
      </c>
      <c r="C8" s="227"/>
      <c r="D8" s="228"/>
    </row>
    <row r="9" spans="1:9" ht="15" customHeight="1">
      <c r="B9" s="7" t="s">
        <v>1723</v>
      </c>
      <c r="C9" s="8" t="s">
        <v>1724</v>
      </c>
      <c r="D9" s="8" t="s">
        <v>1725</v>
      </c>
    </row>
    <row r="11" spans="1:9">
      <c r="B11" s="1" t="s">
        <v>1738</v>
      </c>
    </row>
    <row r="13" spans="1:9" ht="13">
      <c r="B13" s="10" t="s">
        <v>1726</v>
      </c>
      <c r="C13" s="11" t="s">
        <v>1727</v>
      </c>
      <c r="D13" s="10" t="s">
        <v>1728</v>
      </c>
      <c r="E13" s="10" t="s">
        <v>1729</v>
      </c>
      <c r="F13" s="13" t="s">
        <v>1739</v>
      </c>
      <c r="G13" s="13" t="s">
        <v>1740</v>
      </c>
      <c r="H13" s="13" t="s">
        <v>1741</v>
      </c>
      <c r="I13" s="2" t="s">
        <v>1742</v>
      </c>
    </row>
    <row r="14" spans="1:9" ht="13">
      <c r="B14" s="2" t="s">
        <v>1743</v>
      </c>
    </row>
    <row r="15" spans="1:9" ht="13">
      <c r="B15" s="2" t="s">
        <v>1731</v>
      </c>
    </row>
    <row r="16" spans="1:9">
      <c r="B16" s="1" t="s">
        <v>2769</v>
      </c>
      <c r="C16" s="9" t="s">
        <v>1732</v>
      </c>
      <c r="D16" s="1" t="s">
        <v>2009</v>
      </c>
      <c r="E16" s="1" t="s">
        <v>2192</v>
      </c>
      <c r="F16" s="4">
        <v>20283</v>
      </c>
      <c r="G16" s="4">
        <v>312.64</v>
      </c>
      <c r="H16" s="4">
        <v>6.34</v>
      </c>
    </row>
    <row r="17" spans="2:8">
      <c r="B17" s="1" t="s">
        <v>3176</v>
      </c>
      <c r="C17" s="9" t="s">
        <v>1732</v>
      </c>
      <c r="D17" s="1" t="s">
        <v>2055</v>
      </c>
      <c r="E17" s="1" t="s">
        <v>2203</v>
      </c>
      <c r="F17" s="4">
        <v>24413</v>
      </c>
      <c r="G17" s="4">
        <v>310.42</v>
      </c>
      <c r="H17" s="4">
        <v>6.29</v>
      </c>
    </row>
    <row r="18" spans="2:8">
      <c r="B18" s="1" t="s">
        <v>3109</v>
      </c>
      <c r="C18" s="9" t="s">
        <v>1732</v>
      </c>
      <c r="D18" s="1" t="s">
        <v>2013</v>
      </c>
      <c r="E18" s="1" t="s">
        <v>2014</v>
      </c>
      <c r="F18" s="4">
        <v>6518</v>
      </c>
      <c r="G18" s="4">
        <v>305.14</v>
      </c>
      <c r="H18" s="4">
        <v>6.19</v>
      </c>
    </row>
    <row r="19" spans="2:8">
      <c r="B19" s="1" t="s">
        <v>2750</v>
      </c>
      <c r="C19" s="9" t="s">
        <v>1732</v>
      </c>
      <c r="D19" s="1" t="s">
        <v>1994</v>
      </c>
      <c r="E19" s="1" t="s">
        <v>1995</v>
      </c>
      <c r="F19" s="4">
        <v>71945</v>
      </c>
      <c r="G19" s="4">
        <v>302.35000000000002</v>
      </c>
      <c r="H19" s="4">
        <v>6.13</v>
      </c>
    </row>
    <row r="20" spans="2:8">
      <c r="B20" s="1" t="s">
        <v>3108</v>
      </c>
      <c r="C20" s="9" t="s">
        <v>1732</v>
      </c>
      <c r="D20" s="1" t="s">
        <v>2011</v>
      </c>
      <c r="E20" s="1" t="s">
        <v>2012</v>
      </c>
      <c r="F20" s="4">
        <v>75829</v>
      </c>
      <c r="G20" s="4">
        <v>294.75</v>
      </c>
      <c r="H20" s="4">
        <v>5.98</v>
      </c>
    </row>
    <row r="21" spans="2:8">
      <c r="B21" s="1" t="s">
        <v>2783</v>
      </c>
      <c r="C21" s="9" t="s">
        <v>1732</v>
      </c>
      <c r="D21" s="1" t="s">
        <v>2006</v>
      </c>
      <c r="E21" s="1" t="s">
        <v>2007</v>
      </c>
      <c r="F21" s="4">
        <v>5309</v>
      </c>
      <c r="G21" s="4">
        <v>294.37</v>
      </c>
      <c r="H21" s="4">
        <v>5.97</v>
      </c>
    </row>
    <row r="22" spans="2:8">
      <c r="B22" s="1" t="s">
        <v>2752</v>
      </c>
      <c r="C22" s="9" t="s">
        <v>1732</v>
      </c>
      <c r="D22" s="1" t="s">
        <v>2009</v>
      </c>
      <c r="E22" s="1" t="s">
        <v>2026</v>
      </c>
      <c r="F22" s="4">
        <v>9552</v>
      </c>
      <c r="G22" s="4">
        <v>292.08</v>
      </c>
      <c r="H22" s="4">
        <v>5.92</v>
      </c>
    </row>
    <row r="23" spans="2:8">
      <c r="B23" s="1" t="s">
        <v>3115</v>
      </c>
      <c r="C23" s="9" t="s">
        <v>1732</v>
      </c>
      <c r="D23" s="1" t="s">
        <v>2009</v>
      </c>
      <c r="E23" s="1" t="s">
        <v>2027</v>
      </c>
      <c r="F23" s="4">
        <v>19384</v>
      </c>
      <c r="G23" s="4">
        <v>287.37</v>
      </c>
      <c r="H23" s="4">
        <v>5.83</v>
      </c>
    </row>
    <row r="24" spans="2:8">
      <c r="B24" s="1" t="s">
        <v>3327</v>
      </c>
      <c r="C24" s="9" t="s">
        <v>1732</v>
      </c>
      <c r="D24" s="1" t="s">
        <v>2055</v>
      </c>
      <c r="E24" s="1" t="s">
        <v>1045</v>
      </c>
      <c r="F24" s="4">
        <v>4794</v>
      </c>
      <c r="G24" s="4">
        <v>279.99</v>
      </c>
      <c r="H24" s="4">
        <v>5.68</v>
      </c>
    </row>
    <row r="25" spans="2:8">
      <c r="B25" s="1" t="s">
        <v>3310</v>
      </c>
      <c r="C25" s="9" t="s">
        <v>1732</v>
      </c>
      <c r="D25" s="1" t="s">
        <v>1999</v>
      </c>
      <c r="E25" s="1" t="s">
        <v>997</v>
      </c>
      <c r="F25" s="4">
        <v>4403</v>
      </c>
      <c r="G25" s="4">
        <v>236.66</v>
      </c>
      <c r="H25" s="4">
        <v>4.8</v>
      </c>
    </row>
    <row r="26" spans="2:8">
      <c r="B26" s="1" t="s">
        <v>3219</v>
      </c>
      <c r="C26" s="9" t="s">
        <v>1732</v>
      </c>
      <c r="D26" s="1" t="s">
        <v>2052</v>
      </c>
      <c r="E26" s="1" t="s">
        <v>2309</v>
      </c>
      <c r="F26" s="4">
        <v>5437</v>
      </c>
      <c r="G26" s="4">
        <v>236.08</v>
      </c>
      <c r="H26" s="4">
        <v>4.79</v>
      </c>
    </row>
    <row r="27" spans="2:8">
      <c r="B27" s="1" t="s">
        <v>3362</v>
      </c>
      <c r="C27" s="9" t="s">
        <v>1732</v>
      </c>
      <c r="D27" s="1" t="s">
        <v>2120</v>
      </c>
      <c r="E27" s="1" t="s">
        <v>1111</v>
      </c>
      <c r="F27" s="4">
        <v>29060</v>
      </c>
      <c r="G27" s="4">
        <v>209.33</v>
      </c>
      <c r="H27" s="4">
        <v>4.24</v>
      </c>
    </row>
    <row r="28" spans="2:8">
      <c r="B28" s="1" t="s">
        <v>3373</v>
      </c>
      <c r="C28" s="9" t="s">
        <v>1732</v>
      </c>
      <c r="D28" s="1" t="s">
        <v>2292</v>
      </c>
      <c r="E28" s="1" t="s">
        <v>1140</v>
      </c>
      <c r="F28" s="4">
        <v>5801</v>
      </c>
      <c r="G28" s="4">
        <v>176.29</v>
      </c>
      <c r="H28" s="4">
        <v>3.57</v>
      </c>
    </row>
    <row r="29" spans="2:8">
      <c r="B29" s="1" t="s">
        <v>3376</v>
      </c>
      <c r="C29" s="9" t="s">
        <v>1732</v>
      </c>
      <c r="D29" s="1" t="s">
        <v>1058</v>
      </c>
      <c r="E29" s="1" t="s">
        <v>1147</v>
      </c>
      <c r="F29" s="4">
        <v>7206</v>
      </c>
      <c r="G29" s="4">
        <v>161.72</v>
      </c>
      <c r="H29" s="4">
        <v>3.28</v>
      </c>
    </row>
    <row r="30" spans="2:8">
      <c r="B30" s="1" t="s">
        <v>3285</v>
      </c>
      <c r="C30" s="9" t="s">
        <v>1732</v>
      </c>
      <c r="D30" s="1" t="s">
        <v>2050</v>
      </c>
      <c r="E30" s="1" t="s">
        <v>959</v>
      </c>
      <c r="F30" s="4">
        <v>355</v>
      </c>
      <c r="G30" s="4">
        <v>146.16</v>
      </c>
      <c r="H30" s="4">
        <v>2.96</v>
      </c>
    </row>
    <row r="31" spans="2:8">
      <c r="B31" s="1" t="s">
        <v>3340</v>
      </c>
      <c r="C31" s="9" t="s">
        <v>1732</v>
      </c>
      <c r="D31" s="1" t="s">
        <v>2032</v>
      </c>
      <c r="E31" s="1" t="s">
        <v>1063</v>
      </c>
      <c r="F31" s="4">
        <v>3808</v>
      </c>
      <c r="G31" s="4">
        <v>135.53</v>
      </c>
      <c r="H31" s="4">
        <v>2.75</v>
      </c>
    </row>
    <row r="32" spans="2:8">
      <c r="B32" s="1" t="s">
        <v>3348</v>
      </c>
      <c r="C32" s="9" t="s">
        <v>1732</v>
      </c>
      <c r="D32" s="1" t="s">
        <v>2277</v>
      </c>
      <c r="E32" s="1" t="s">
        <v>1072</v>
      </c>
      <c r="F32" s="4">
        <v>20900</v>
      </c>
      <c r="G32" s="4">
        <v>99.54</v>
      </c>
      <c r="H32" s="4">
        <v>2.02</v>
      </c>
    </row>
    <row r="33" spans="2:8">
      <c r="B33" s="1" t="s">
        <v>3236</v>
      </c>
      <c r="C33" s="9" t="s">
        <v>1732</v>
      </c>
      <c r="D33" s="1" t="s">
        <v>2058</v>
      </c>
      <c r="E33" s="1" t="s">
        <v>2331</v>
      </c>
      <c r="F33" s="4">
        <v>12280</v>
      </c>
      <c r="G33" s="4">
        <v>88.32</v>
      </c>
      <c r="H33" s="4">
        <v>1.79</v>
      </c>
    </row>
    <row r="34" spans="2:8">
      <c r="B34" s="1" t="s">
        <v>3382</v>
      </c>
      <c r="C34" s="9" t="s">
        <v>1732</v>
      </c>
      <c r="D34" s="1" t="s">
        <v>2277</v>
      </c>
      <c r="E34" s="1" t="s">
        <v>1155</v>
      </c>
      <c r="F34" s="4">
        <v>37279</v>
      </c>
      <c r="G34" s="4">
        <v>87.27</v>
      </c>
      <c r="H34" s="4">
        <v>1.77</v>
      </c>
    </row>
    <row r="35" spans="2:8">
      <c r="B35" s="1" t="s">
        <v>1005</v>
      </c>
      <c r="C35" s="9" t="s">
        <v>1732</v>
      </c>
      <c r="D35" s="1" t="s">
        <v>2122</v>
      </c>
      <c r="E35" s="1" t="s">
        <v>1006</v>
      </c>
      <c r="F35" s="4">
        <v>3128</v>
      </c>
      <c r="G35" s="4">
        <v>85.36</v>
      </c>
      <c r="H35" s="4">
        <v>1.73</v>
      </c>
    </row>
    <row r="36" spans="2:8">
      <c r="B36" s="1" t="s">
        <v>3385</v>
      </c>
      <c r="C36" s="9" t="s">
        <v>1732</v>
      </c>
      <c r="D36" s="1" t="s">
        <v>2009</v>
      </c>
      <c r="E36" s="1" t="s">
        <v>1158</v>
      </c>
      <c r="F36" s="4">
        <v>948</v>
      </c>
      <c r="G36" s="4">
        <v>80.72</v>
      </c>
      <c r="H36" s="4">
        <v>1.64</v>
      </c>
    </row>
    <row r="37" spans="2:8">
      <c r="B37" s="1" t="s">
        <v>3388</v>
      </c>
      <c r="C37" s="9" t="s">
        <v>1732</v>
      </c>
      <c r="D37" s="1" t="s">
        <v>2009</v>
      </c>
      <c r="E37" s="1" t="s">
        <v>1161</v>
      </c>
      <c r="F37" s="4">
        <v>6415</v>
      </c>
      <c r="G37" s="4">
        <v>74.84</v>
      </c>
      <c r="H37" s="4">
        <v>1.52</v>
      </c>
    </row>
    <row r="38" spans="2:8">
      <c r="B38" s="1" t="s">
        <v>3351</v>
      </c>
      <c r="C38" s="9" t="s">
        <v>1732</v>
      </c>
      <c r="D38" s="1" t="s">
        <v>2032</v>
      </c>
      <c r="E38" s="1" t="s">
        <v>1086</v>
      </c>
      <c r="F38" s="4">
        <v>254</v>
      </c>
      <c r="G38" s="4">
        <v>73.67</v>
      </c>
      <c r="H38" s="4">
        <v>1.49</v>
      </c>
    </row>
    <row r="39" spans="2:8">
      <c r="B39" s="1" t="s">
        <v>2756</v>
      </c>
      <c r="C39" s="9" t="s">
        <v>1732</v>
      </c>
      <c r="D39" s="1" t="s">
        <v>1999</v>
      </c>
      <c r="E39" s="1" t="s">
        <v>2178</v>
      </c>
      <c r="F39" s="4">
        <v>7802</v>
      </c>
      <c r="G39" s="4">
        <v>68.23</v>
      </c>
      <c r="H39" s="4">
        <v>1.38</v>
      </c>
    </row>
    <row r="40" spans="2:8">
      <c r="B40" s="1" t="s">
        <v>3355</v>
      </c>
      <c r="C40" s="9" t="s">
        <v>1732</v>
      </c>
      <c r="D40" s="1" t="s">
        <v>2032</v>
      </c>
      <c r="E40" s="1" t="s">
        <v>1090</v>
      </c>
      <c r="F40" s="4">
        <v>2312</v>
      </c>
      <c r="G40" s="4">
        <v>60.67</v>
      </c>
      <c r="H40" s="4">
        <v>1.23</v>
      </c>
    </row>
    <row r="41" spans="2:8">
      <c r="B41" s="1" t="s">
        <v>3400</v>
      </c>
      <c r="C41" s="9" t="s">
        <v>1732</v>
      </c>
      <c r="D41" s="1" t="s">
        <v>1058</v>
      </c>
      <c r="E41" s="1" t="s">
        <v>1175</v>
      </c>
      <c r="F41" s="4">
        <v>423</v>
      </c>
      <c r="G41" s="4">
        <v>56.46</v>
      </c>
      <c r="H41" s="4">
        <v>1.1399999999999999</v>
      </c>
    </row>
    <row r="42" spans="2:8">
      <c r="B42" s="1" t="s">
        <v>3534</v>
      </c>
      <c r="C42" s="9" t="s">
        <v>1732</v>
      </c>
      <c r="D42" s="1" t="s">
        <v>1058</v>
      </c>
      <c r="E42" s="1" t="s">
        <v>611</v>
      </c>
      <c r="F42" s="4">
        <v>9082</v>
      </c>
      <c r="G42" s="4">
        <v>48.54</v>
      </c>
      <c r="H42" s="4">
        <v>0.98</v>
      </c>
    </row>
    <row r="43" spans="2:8">
      <c r="B43" s="1" t="s">
        <v>3203</v>
      </c>
      <c r="C43" s="9" t="s">
        <v>1732</v>
      </c>
      <c r="D43" s="1" t="s">
        <v>1997</v>
      </c>
      <c r="E43" s="1" t="s">
        <v>2274</v>
      </c>
      <c r="F43" s="4">
        <v>24615</v>
      </c>
      <c r="G43" s="4">
        <v>48.02</v>
      </c>
      <c r="H43" s="4">
        <v>0.97</v>
      </c>
    </row>
    <row r="44" spans="2:8">
      <c r="B44" s="1" t="s">
        <v>1128</v>
      </c>
      <c r="C44" s="9" t="s">
        <v>1732</v>
      </c>
      <c r="D44" s="1" t="s">
        <v>2001</v>
      </c>
      <c r="E44" s="1" t="s">
        <v>1129</v>
      </c>
      <c r="F44" s="4">
        <v>952</v>
      </c>
      <c r="G44" s="4">
        <v>46.94</v>
      </c>
      <c r="H44" s="4">
        <v>0.95</v>
      </c>
    </row>
    <row r="45" spans="2:8">
      <c r="B45" s="1" t="s">
        <v>3527</v>
      </c>
      <c r="C45" s="9" t="s">
        <v>1732</v>
      </c>
      <c r="D45" s="1" t="s">
        <v>1058</v>
      </c>
      <c r="E45" s="1" t="s">
        <v>1555</v>
      </c>
      <c r="F45" s="4">
        <v>439</v>
      </c>
      <c r="G45" s="4">
        <v>39.53</v>
      </c>
      <c r="H45" s="4">
        <v>0.8</v>
      </c>
    </row>
    <row r="46" spans="2:8" ht="13">
      <c r="B46" s="2" t="s">
        <v>1744</v>
      </c>
      <c r="C46" s="12"/>
      <c r="D46" s="2"/>
      <c r="E46" s="2"/>
      <c r="F46" s="14"/>
      <c r="G46" s="14">
        <f>SUM(G13:G45)</f>
        <v>4938.9899999999989</v>
      </c>
      <c r="H46" s="14">
        <f>SUM(H13:H45)</f>
        <v>100.12999999999998</v>
      </c>
    </row>
    <row r="47" spans="2:8" ht="13">
      <c r="B47" s="2" t="s">
        <v>1736</v>
      </c>
      <c r="C47" s="12"/>
      <c r="D47" s="2"/>
      <c r="E47" s="2"/>
      <c r="F47" s="14"/>
      <c r="G47" s="14">
        <v>6.33</v>
      </c>
      <c r="H47" s="14">
        <v>0.13</v>
      </c>
    </row>
    <row r="48" spans="2:8" ht="13">
      <c r="B48" s="2" t="s">
        <v>1737</v>
      </c>
      <c r="C48" s="12"/>
      <c r="D48" s="2"/>
      <c r="E48" s="2"/>
      <c r="F48" s="14"/>
      <c r="G48" s="14">
        <v>4945.32</v>
      </c>
      <c r="H48" s="14">
        <v>100.26</v>
      </c>
    </row>
    <row r="49" spans="2:8" ht="13">
      <c r="B49" s="2" t="s">
        <v>1745</v>
      </c>
      <c r="C49" s="12"/>
      <c r="D49" s="2"/>
      <c r="E49" s="2"/>
      <c r="F49" s="14"/>
      <c r="G49" s="14">
        <v>-13.117679829999433</v>
      </c>
      <c r="H49" s="14">
        <v>-0.26000000000000512</v>
      </c>
    </row>
    <row r="50" spans="2:8" ht="13">
      <c r="B50" s="2" t="s">
        <v>1746</v>
      </c>
      <c r="C50" s="12"/>
      <c r="D50" s="2"/>
      <c r="E50" s="2"/>
      <c r="F50" s="14"/>
      <c r="G50" s="14">
        <v>4932.2023201700003</v>
      </c>
      <c r="H50" s="14">
        <v>100</v>
      </c>
    </row>
    <row r="51" spans="2:8">
      <c r="B51" s="1" t="s">
        <v>1747</v>
      </c>
    </row>
    <row r="52" spans="2:8" ht="13">
      <c r="B52" s="2" t="s">
        <v>1748</v>
      </c>
    </row>
    <row r="53" spans="2:8" ht="13">
      <c r="B53" s="2" t="s">
        <v>1749</v>
      </c>
      <c r="C53" s="9" t="s">
        <v>1750</v>
      </c>
    </row>
    <row r="54" spans="2:8" ht="13">
      <c r="B54" s="2" t="s">
        <v>1753</v>
      </c>
      <c r="C54" s="9" t="s">
        <v>1752</v>
      </c>
    </row>
    <row r="55" spans="2:8" ht="13">
      <c r="B55" s="2" t="s">
        <v>1754</v>
      </c>
      <c r="C55" s="9" t="s">
        <v>1752</v>
      </c>
    </row>
    <row r="56" spans="2:8" ht="13">
      <c r="B56" s="2" t="s">
        <v>1755</v>
      </c>
      <c r="C56" s="9" t="s">
        <v>1756</v>
      </c>
    </row>
    <row r="57" spans="2:8" ht="13">
      <c r="B57" s="2" t="s">
        <v>738</v>
      </c>
      <c r="C57" s="12"/>
    </row>
    <row r="58" spans="2:8" ht="13">
      <c r="B58" s="2" t="s">
        <v>739</v>
      </c>
      <c r="C58" s="12"/>
    </row>
    <row r="59" spans="2:8" ht="13">
      <c r="B59" s="2" t="s">
        <v>740</v>
      </c>
      <c r="C59" s="12"/>
    </row>
    <row r="60" spans="2:8" ht="13">
      <c r="B60" s="2" t="s">
        <v>741</v>
      </c>
      <c r="C60" s="12"/>
    </row>
    <row r="61" spans="2:8" ht="13">
      <c r="B61" s="2" t="s">
        <v>742</v>
      </c>
      <c r="C61" s="12"/>
    </row>
    <row r="62" spans="2:8" ht="13">
      <c r="B62" s="2" t="s">
        <v>743</v>
      </c>
      <c r="C62" s="12"/>
    </row>
    <row r="63" spans="2:8" ht="13">
      <c r="B63" s="2" t="s">
        <v>744</v>
      </c>
      <c r="C63" s="12"/>
    </row>
    <row r="64" spans="2:8" ht="13">
      <c r="B64" s="2" t="s">
        <v>745</v>
      </c>
      <c r="C64" s="12"/>
    </row>
    <row r="65" spans="2:4" ht="13">
      <c r="B65" s="2" t="s">
        <v>2736</v>
      </c>
      <c r="C65" s="12"/>
    </row>
    <row r="66" spans="2:4">
      <c r="B66" s="1" t="s">
        <v>1766</v>
      </c>
    </row>
    <row r="67" spans="2:4">
      <c r="B67" s="1" t="s">
        <v>1974</v>
      </c>
    </row>
    <row r="70" spans="2:4" ht="14.5">
      <c r="B70" s="43" t="s">
        <v>4109</v>
      </c>
      <c r="C70" s="45"/>
    </row>
    <row r="71" spans="2:4" ht="14.5">
      <c r="B71" s="43" t="s">
        <v>4108</v>
      </c>
      <c r="C71" s="46" t="s">
        <v>1975</v>
      </c>
    </row>
    <row r="72" spans="2:4" ht="14.5">
      <c r="B72" s="16" t="s">
        <v>1976</v>
      </c>
      <c r="C72" s="17" t="s">
        <v>2586</v>
      </c>
    </row>
    <row r="73" spans="2:4" ht="14.5">
      <c r="B73" s="16" t="s">
        <v>1977</v>
      </c>
      <c r="C73" s="17" t="s">
        <v>2586</v>
      </c>
    </row>
    <row r="74" spans="2:4" ht="14.5">
      <c r="B74" s="16" t="s">
        <v>1978</v>
      </c>
      <c r="C74" s="17" t="s">
        <v>2586</v>
      </c>
    </row>
    <row r="75" spans="2:4" ht="14.5">
      <c r="B75" s="16" t="s">
        <v>1979</v>
      </c>
      <c r="C75" s="17" t="s">
        <v>2586</v>
      </c>
    </row>
    <row r="76" spans="2:4" ht="14.5">
      <c r="B76" s="16" t="s">
        <v>1980</v>
      </c>
      <c r="C76" s="17" t="s">
        <v>2586</v>
      </c>
    </row>
    <row r="77" spans="2:4" ht="14.5">
      <c r="B77" s="16" t="s">
        <v>1981</v>
      </c>
      <c r="C77" s="17" t="s">
        <v>2586</v>
      </c>
    </row>
    <row r="78" spans="2:4" ht="14.5">
      <c r="B78" s="43" t="s">
        <v>1982</v>
      </c>
      <c r="C78" s="45" t="s">
        <v>2586</v>
      </c>
    </row>
    <row r="80" spans="2:4" ht="14.5">
      <c r="B80" s="16" t="s">
        <v>1775</v>
      </c>
      <c r="C80" s="17"/>
      <c r="D80" s="16"/>
    </row>
    <row r="81" spans="2:7" ht="29">
      <c r="B81" s="19" t="s">
        <v>1776</v>
      </c>
      <c r="C81" s="18" t="s">
        <v>1777</v>
      </c>
      <c r="D81" s="19" t="s">
        <v>1778</v>
      </c>
    </row>
    <row r="82" spans="2:7" ht="14.5">
      <c r="B82" s="16" t="s">
        <v>1752</v>
      </c>
      <c r="C82" s="17" t="s">
        <v>1752</v>
      </c>
      <c r="D82" s="16" t="s">
        <v>1752</v>
      </c>
    </row>
    <row r="84" spans="2:7" ht="13">
      <c r="B84" s="20" t="s">
        <v>1779</v>
      </c>
      <c r="C84" s="21">
        <v>45961</v>
      </c>
      <c r="D84" s="22"/>
      <c r="E84" s="23"/>
      <c r="F84" s="24"/>
    </row>
    <row r="85" spans="2:7" ht="13">
      <c r="B85" s="20" t="s">
        <v>1780</v>
      </c>
      <c r="C85" s="25" t="s">
        <v>1781</v>
      </c>
      <c r="D85" s="20" t="s">
        <v>1782</v>
      </c>
      <c r="E85" s="26" t="s">
        <v>1783</v>
      </c>
      <c r="F85" s="27" t="s">
        <v>1784</v>
      </c>
      <c r="G85" s="14"/>
    </row>
    <row r="86" spans="2:7">
      <c r="B86" s="28" t="s">
        <v>1752</v>
      </c>
      <c r="C86" s="29" t="s">
        <v>1752</v>
      </c>
      <c r="D86" s="28" t="s">
        <v>1752</v>
      </c>
      <c r="E86" s="30" t="s">
        <v>1752</v>
      </c>
      <c r="F86" s="31" t="s">
        <v>1752</v>
      </c>
    </row>
    <row r="89" spans="2:7" ht="13">
      <c r="B89" s="2" t="s">
        <v>1785</v>
      </c>
    </row>
    <row r="90" spans="2:7" ht="13">
      <c r="B90" s="2"/>
    </row>
    <row r="91" spans="2:7" ht="13">
      <c r="B91" s="2" t="s">
        <v>1786</v>
      </c>
    </row>
    <row r="92" spans="2:7" ht="13">
      <c r="B92" s="20" t="s">
        <v>1787</v>
      </c>
      <c r="C92" s="25" t="s">
        <v>1788</v>
      </c>
      <c r="D92" s="2"/>
    </row>
    <row r="93" spans="2:7">
      <c r="B93" s="22" t="s">
        <v>1752</v>
      </c>
      <c r="C93" s="32" t="s">
        <v>1752</v>
      </c>
    </row>
    <row r="95" spans="2:7" ht="13">
      <c r="B95" s="20" t="s">
        <v>1789</v>
      </c>
      <c r="C95" s="25" t="s">
        <v>1788</v>
      </c>
    </row>
    <row r="96" spans="2:7">
      <c r="B96" s="22" t="s">
        <v>1752</v>
      </c>
      <c r="C96" s="32" t="s">
        <v>1752</v>
      </c>
    </row>
    <row r="98" spans="2:7" ht="13">
      <c r="B98" s="20" t="s">
        <v>1752</v>
      </c>
      <c r="C98" s="25" t="s">
        <v>1752</v>
      </c>
    </row>
    <row r="99" spans="2:7">
      <c r="B99" s="22" t="s">
        <v>1752</v>
      </c>
      <c r="C99" s="32" t="s">
        <v>1752</v>
      </c>
    </row>
    <row r="101" spans="2:7" ht="13">
      <c r="B101" s="26" t="s">
        <v>1790</v>
      </c>
      <c r="C101" s="25" t="s">
        <v>1791</v>
      </c>
    </row>
    <row r="102" spans="2:7">
      <c r="B102" s="23" t="s">
        <v>1752</v>
      </c>
      <c r="C102" s="32" t="s">
        <v>1752</v>
      </c>
    </row>
    <row r="104" spans="2:7" ht="13">
      <c r="B104" s="20" t="s">
        <v>1792</v>
      </c>
      <c r="C104" s="25" t="s">
        <v>1752</v>
      </c>
    </row>
    <row r="106" spans="2:7" ht="13">
      <c r="B106" s="20" t="s">
        <v>1793</v>
      </c>
      <c r="C106" s="21">
        <v>45961</v>
      </c>
      <c r="D106" s="22"/>
      <c r="E106" s="23"/>
      <c r="F106" s="24"/>
    </row>
    <row r="107" spans="2:7" ht="13">
      <c r="B107" s="20" t="s">
        <v>1780</v>
      </c>
      <c r="C107" s="25" t="s">
        <v>1781</v>
      </c>
      <c r="D107" s="20" t="s">
        <v>1782</v>
      </c>
      <c r="E107" s="26" t="s">
        <v>1783</v>
      </c>
      <c r="F107" s="27" t="s">
        <v>1784</v>
      </c>
      <c r="G107" s="14"/>
    </row>
    <row r="108" spans="2:7">
      <c r="B108" s="28" t="s">
        <v>1752</v>
      </c>
      <c r="C108" s="29" t="s">
        <v>1752</v>
      </c>
      <c r="D108" s="28" t="s">
        <v>1752</v>
      </c>
      <c r="E108" s="30" t="s">
        <v>1752</v>
      </c>
      <c r="F108" s="31" t="s">
        <v>1752</v>
      </c>
    </row>
    <row r="109" spans="2:7" ht="13">
      <c r="B109" s="2" t="s">
        <v>1785</v>
      </c>
    </row>
    <row r="110" spans="2:7" ht="13">
      <c r="B110" s="2"/>
    </row>
    <row r="111" spans="2:7" ht="13">
      <c r="B111" s="2" t="s">
        <v>1786</v>
      </c>
    </row>
    <row r="112" spans="2:7" ht="13">
      <c r="B112" s="20" t="s">
        <v>1787</v>
      </c>
      <c r="C112" s="25" t="s">
        <v>1788</v>
      </c>
      <c r="D112" s="2"/>
    </row>
    <row r="113" spans="2:3">
      <c r="B113" s="22" t="s">
        <v>1752</v>
      </c>
      <c r="C113" s="32" t="s">
        <v>1752</v>
      </c>
    </row>
    <row r="115" spans="2:3" ht="13">
      <c r="B115" s="20" t="s">
        <v>1789</v>
      </c>
      <c r="C115" s="25" t="s">
        <v>1788</v>
      </c>
    </row>
    <row r="116" spans="2:3">
      <c r="B116" s="22" t="s">
        <v>1752</v>
      </c>
      <c r="C116" s="32" t="s">
        <v>1752</v>
      </c>
    </row>
    <row r="118" spans="2:3" ht="13">
      <c r="B118" s="20" t="s">
        <v>1752</v>
      </c>
      <c r="C118" s="25" t="s">
        <v>1752</v>
      </c>
    </row>
    <row r="119" spans="2:3">
      <c r="B119" s="22" t="s">
        <v>1752</v>
      </c>
      <c r="C119" s="32" t="s">
        <v>1752</v>
      </c>
    </row>
    <row r="121" spans="2:3" ht="13">
      <c r="B121" s="26" t="s">
        <v>1790</v>
      </c>
      <c r="C121" s="25" t="s">
        <v>1791</v>
      </c>
    </row>
    <row r="122" spans="2:3">
      <c r="B122" s="23" t="s">
        <v>1752</v>
      </c>
      <c r="C122" s="32" t="s">
        <v>1752</v>
      </c>
    </row>
    <row r="124" spans="2:3" ht="13">
      <c r="B124" s="20" t="s">
        <v>1792</v>
      </c>
      <c r="C124" s="25" t="s">
        <v>1752</v>
      </c>
    </row>
    <row r="127" spans="2:3" ht="13">
      <c r="B127" s="2" t="s">
        <v>1794</v>
      </c>
    </row>
    <row r="129" spans="2:80" ht="13">
      <c r="B129" s="20" t="s">
        <v>1780</v>
      </c>
      <c r="C129" s="25" t="s">
        <v>1795</v>
      </c>
      <c r="D129" s="20" t="s">
        <v>1796</v>
      </c>
      <c r="E129" s="20" t="s">
        <v>1797</v>
      </c>
      <c r="F129" s="14"/>
    </row>
    <row r="130" spans="2:80">
      <c r="B130" s="22" t="s">
        <v>1752</v>
      </c>
      <c r="C130" s="32" t="s">
        <v>1752</v>
      </c>
      <c r="D130" s="22" t="s">
        <v>1752</v>
      </c>
      <c r="E130" s="22" t="s">
        <v>1752</v>
      </c>
    </row>
    <row r="133" spans="2:80" ht="13">
      <c r="B133" s="2" t="s">
        <v>1798</v>
      </c>
      <c r="C133" s="12" t="s">
        <v>1752</v>
      </c>
      <c r="D133" s="2"/>
      <c r="E133" s="2"/>
      <c r="F133" s="14"/>
      <c r="G133" s="14"/>
      <c r="H133" s="14"/>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row>
    <row r="135" spans="2:80" ht="13">
      <c r="B135" s="2" t="s">
        <v>1799</v>
      </c>
    </row>
    <row r="137" spans="2:80" ht="13">
      <c r="B137" s="20" t="s">
        <v>1800</v>
      </c>
      <c r="C137" s="25" t="s">
        <v>1788</v>
      </c>
      <c r="D137" s="2"/>
    </row>
    <row r="138" spans="2:80">
      <c r="B138" s="22" t="s">
        <v>1752</v>
      </c>
      <c r="C138" s="32" t="s">
        <v>1752</v>
      </c>
    </row>
    <row r="141" spans="2:80" ht="13">
      <c r="B141" s="20" t="s">
        <v>1801</v>
      </c>
      <c r="C141" s="25" t="s">
        <v>1802</v>
      </c>
      <c r="D141" s="2"/>
    </row>
    <row r="142" spans="2:80">
      <c r="B142" s="22" t="s">
        <v>1752</v>
      </c>
      <c r="C142" s="32" t="s">
        <v>1752</v>
      </c>
    </row>
    <row r="145" spans="2:80" ht="13">
      <c r="B145" s="2" t="s">
        <v>1803</v>
      </c>
    </row>
    <row r="148" spans="2:80" ht="13">
      <c r="B148" s="2" t="s">
        <v>1804</v>
      </c>
    </row>
    <row r="150" spans="2:80" ht="13">
      <c r="B150" s="20" t="s">
        <v>1780</v>
      </c>
      <c r="C150" s="25" t="s">
        <v>1805</v>
      </c>
      <c r="D150" s="20" t="s">
        <v>1795</v>
      </c>
      <c r="E150" s="20" t="s">
        <v>1796</v>
      </c>
      <c r="F150" s="27" t="s">
        <v>1797</v>
      </c>
      <c r="G150" s="14"/>
    </row>
    <row r="151" spans="2:80">
      <c r="B151" s="22" t="s">
        <v>1752</v>
      </c>
      <c r="C151" s="32" t="s">
        <v>1752</v>
      </c>
      <c r="D151" s="22" t="s">
        <v>1752</v>
      </c>
      <c r="E151" s="22" t="s">
        <v>1752</v>
      </c>
      <c r="F151" s="33" t="s">
        <v>1752</v>
      </c>
    </row>
    <row r="154" spans="2:80" ht="13">
      <c r="B154" s="2" t="s">
        <v>1798</v>
      </c>
      <c r="C154" s="12" t="s">
        <v>1752</v>
      </c>
      <c r="D154" s="2"/>
      <c r="E154" s="2"/>
      <c r="F154" s="14"/>
      <c r="G154" s="14"/>
      <c r="H154" s="14"/>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row>
    <row r="156" spans="2:80" ht="13">
      <c r="B156" s="2" t="s">
        <v>1799</v>
      </c>
    </row>
    <row r="158" spans="2:80" ht="13">
      <c r="B158" s="20" t="s">
        <v>1800</v>
      </c>
      <c r="C158" s="25" t="s">
        <v>1788</v>
      </c>
      <c r="D158" s="2"/>
    </row>
    <row r="159" spans="2:80">
      <c r="B159" s="22" t="s">
        <v>1752</v>
      </c>
      <c r="C159" s="32" t="s">
        <v>1752</v>
      </c>
    </row>
    <row r="162" spans="2:7" ht="13">
      <c r="B162" s="20" t="s">
        <v>1801</v>
      </c>
      <c r="C162" s="25" t="s">
        <v>1802</v>
      </c>
      <c r="D162" s="2"/>
    </row>
    <row r="163" spans="2:7">
      <c r="B163" s="22" t="s">
        <v>1752</v>
      </c>
      <c r="C163" s="32" t="s">
        <v>1752</v>
      </c>
    </row>
    <row r="166" spans="2:7" ht="13">
      <c r="B166" s="2" t="s">
        <v>1803</v>
      </c>
    </row>
    <row r="169" spans="2:7" ht="13">
      <c r="B169" s="2" t="s">
        <v>1806</v>
      </c>
    </row>
    <row r="170" spans="2:7" ht="13">
      <c r="B170" s="20" t="s">
        <v>1780</v>
      </c>
      <c r="C170" s="25" t="s">
        <v>1807</v>
      </c>
      <c r="D170" s="20" t="s">
        <v>1808</v>
      </c>
      <c r="E170" s="20" t="s">
        <v>1809</v>
      </c>
      <c r="F170" s="27" t="s">
        <v>1810</v>
      </c>
      <c r="G170" s="14"/>
    </row>
    <row r="171" spans="2:7">
      <c r="B171" s="22" t="s">
        <v>1752</v>
      </c>
      <c r="C171" s="32" t="s">
        <v>1752</v>
      </c>
      <c r="D171" s="22" t="s">
        <v>1752</v>
      </c>
      <c r="E171" s="22" t="s">
        <v>1752</v>
      </c>
      <c r="F171" s="33" t="s">
        <v>1752</v>
      </c>
    </row>
    <row r="172" spans="2:7">
      <c r="B172" s="1" t="s">
        <v>1811</v>
      </c>
    </row>
  </sheetData>
  <mergeCells count="3">
    <mergeCell ref="B1:E1"/>
    <mergeCell ref="C3:C8"/>
    <mergeCell ref="D3:D8"/>
  </mergeCells>
  <phoneticPr fontId="0" type="noConversion"/>
  <hyperlinks>
    <hyperlink ref="A1" location="Index!A1" display="Index" xr:uid="{D8006A54-DF07-4A1A-9F4C-45D902BEEB76}"/>
  </hyperlinks>
  <pageMargins left="0.7" right="0.7" top="0.75" bottom="0.75" header="0.3" footer="0.3"/>
  <headerFooter alignWithMargins="0"/>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09C6A-E05E-440D-B567-FC8FCC31ABD7}">
  <sheetPr codeName="Sheet53"/>
  <dimension ref="A1:CB173"/>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bestFit="1" customWidth="1"/>
    <col min="6" max="6" width="29" style="4" bestFit="1" customWidth="1"/>
    <col min="7" max="7" width="18.1796875" style="4" bestFit="1" customWidth="1"/>
    <col min="8" max="8" width="9.1796875" style="4" bestFit="1"/>
    <col min="9" max="16384" width="9.1796875" style="1"/>
  </cols>
  <sheetData>
    <row r="1" spans="1:9" ht="13">
      <c r="A1" s="3" t="s">
        <v>1578</v>
      </c>
      <c r="B1" s="226" t="s">
        <v>1617</v>
      </c>
      <c r="C1" s="226"/>
      <c r="D1" s="226"/>
      <c r="E1" s="226"/>
    </row>
    <row r="3" spans="1:9" ht="14.5">
      <c r="B3" s="5" t="s">
        <v>747</v>
      </c>
      <c r="C3" s="227"/>
      <c r="D3" s="228"/>
      <c r="E3" s="6"/>
    </row>
    <row r="4" spans="1:9" ht="14.5">
      <c r="B4" s="7" t="s">
        <v>748</v>
      </c>
      <c r="C4" s="227"/>
      <c r="D4" s="228"/>
      <c r="E4" s="6"/>
    </row>
    <row r="5" spans="1:9" ht="14.5">
      <c r="B5" s="7" t="s">
        <v>1720</v>
      </c>
      <c r="C5" s="227"/>
      <c r="D5" s="228"/>
      <c r="E5" s="6"/>
    </row>
    <row r="6" spans="1:9" ht="14.5">
      <c r="B6" s="7" t="s">
        <v>1721</v>
      </c>
      <c r="C6" s="227"/>
      <c r="D6" s="228"/>
      <c r="E6" s="6"/>
    </row>
    <row r="7" spans="1:9" ht="29">
      <c r="B7" s="7" t="s">
        <v>749</v>
      </c>
      <c r="C7" s="227"/>
      <c r="D7" s="228"/>
      <c r="E7" s="6"/>
    </row>
    <row r="8" spans="1:9" ht="29">
      <c r="B8" s="7" t="s">
        <v>1723</v>
      </c>
      <c r="C8" s="8" t="s">
        <v>1724</v>
      </c>
      <c r="D8" s="8" t="s">
        <v>1725</v>
      </c>
      <c r="E8" s="6"/>
    </row>
    <row r="10" spans="1:9">
      <c r="B10" s="1" t="s">
        <v>1738</v>
      </c>
    </row>
    <row r="12" spans="1:9" ht="13">
      <c r="B12" s="10" t="s">
        <v>1726</v>
      </c>
      <c r="C12" s="11" t="s">
        <v>1727</v>
      </c>
      <c r="D12" s="10" t="s">
        <v>1728</v>
      </c>
      <c r="E12" s="10" t="s">
        <v>1729</v>
      </c>
      <c r="F12" s="13" t="s">
        <v>1739</v>
      </c>
      <c r="G12" s="13" t="s">
        <v>1740</v>
      </c>
      <c r="H12" s="13" t="s">
        <v>1741</v>
      </c>
      <c r="I12" s="2" t="s">
        <v>1742</v>
      </c>
    </row>
    <row r="13" spans="1:9" ht="13">
      <c r="B13" s="2" t="s">
        <v>1743</v>
      </c>
    </row>
    <row r="14" spans="1:9" ht="13">
      <c r="B14" s="2" t="s">
        <v>1731</v>
      </c>
    </row>
    <row r="15" spans="1:9">
      <c r="B15" s="1" t="s">
        <v>2747</v>
      </c>
      <c r="C15" s="9" t="s">
        <v>1732</v>
      </c>
      <c r="D15" s="1" t="s">
        <v>1992</v>
      </c>
      <c r="E15" s="1" t="s">
        <v>1993</v>
      </c>
      <c r="F15" s="4">
        <v>5800000</v>
      </c>
      <c r="G15" s="4">
        <v>57263.4</v>
      </c>
      <c r="H15" s="4">
        <v>18.32</v>
      </c>
    </row>
    <row r="16" spans="1:9">
      <c r="B16" s="1" t="s">
        <v>2762</v>
      </c>
      <c r="C16" s="9" t="s">
        <v>1732</v>
      </c>
      <c r="D16" s="1" t="s">
        <v>1992</v>
      </c>
      <c r="E16" s="1" t="s">
        <v>2008</v>
      </c>
      <c r="F16" s="4">
        <v>2200000</v>
      </c>
      <c r="G16" s="4">
        <v>29596.6</v>
      </c>
      <c r="H16" s="4">
        <v>9.4700000000000006</v>
      </c>
    </row>
    <row r="17" spans="2:8">
      <c r="B17" s="1" t="s">
        <v>3320</v>
      </c>
      <c r="C17" s="9" t="s">
        <v>1732</v>
      </c>
      <c r="D17" s="1" t="s">
        <v>1992</v>
      </c>
      <c r="E17" s="1" t="s">
        <v>1035</v>
      </c>
      <c r="F17" s="4">
        <v>2170000</v>
      </c>
      <c r="G17" s="4">
        <v>26751.759999999998</v>
      </c>
      <c r="H17" s="4">
        <v>8.56</v>
      </c>
    </row>
    <row r="18" spans="2:8">
      <c r="B18" s="1" t="s">
        <v>2775</v>
      </c>
      <c r="C18" s="9" t="s">
        <v>1732</v>
      </c>
      <c r="D18" s="1" t="s">
        <v>1992</v>
      </c>
      <c r="E18" s="1" t="s">
        <v>1996</v>
      </c>
      <c r="F18" s="4">
        <v>1200000</v>
      </c>
      <c r="G18" s="4">
        <v>25226.400000000001</v>
      </c>
      <c r="H18" s="4">
        <v>8.07</v>
      </c>
    </row>
    <row r="19" spans="2:8">
      <c r="B19" s="1" t="s">
        <v>2763</v>
      </c>
      <c r="C19" s="9" t="s">
        <v>1732</v>
      </c>
      <c r="D19" s="1" t="s">
        <v>2001</v>
      </c>
      <c r="E19" s="1" t="s">
        <v>2185</v>
      </c>
      <c r="F19" s="4">
        <v>469857</v>
      </c>
      <c r="G19" s="4">
        <v>9812.02</v>
      </c>
      <c r="H19" s="4">
        <v>3.14</v>
      </c>
    </row>
    <row r="20" spans="2:8">
      <c r="B20" s="1" t="s">
        <v>3311</v>
      </c>
      <c r="C20" s="9" t="s">
        <v>1732</v>
      </c>
      <c r="D20" s="1" t="s">
        <v>2001</v>
      </c>
      <c r="E20" s="1" t="s">
        <v>998</v>
      </c>
      <c r="F20" s="4">
        <v>900000</v>
      </c>
      <c r="G20" s="4">
        <v>9385.2000000000007</v>
      </c>
      <c r="H20" s="4">
        <v>3</v>
      </c>
    </row>
    <row r="21" spans="2:8">
      <c r="B21" s="1" t="s">
        <v>2029</v>
      </c>
      <c r="C21" s="9" t="s">
        <v>1732</v>
      </c>
      <c r="D21" s="1" t="s">
        <v>1992</v>
      </c>
      <c r="E21" s="1" t="s">
        <v>2030</v>
      </c>
      <c r="F21" s="4">
        <v>990000</v>
      </c>
      <c r="G21" s="4">
        <v>9276.2999999999993</v>
      </c>
      <c r="H21" s="4">
        <v>2.97</v>
      </c>
    </row>
    <row r="22" spans="2:8">
      <c r="B22" s="1" t="s">
        <v>3335</v>
      </c>
      <c r="C22" s="9" t="s">
        <v>1732</v>
      </c>
      <c r="D22" s="1" t="s">
        <v>2206</v>
      </c>
      <c r="E22" s="1" t="s">
        <v>1053</v>
      </c>
      <c r="F22" s="4">
        <v>400000</v>
      </c>
      <c r="G22" s="4">
        <v>7974.8</v>
      </c>
      <c r="H22" s="4">
        <v>2.5499999999999998</v>
      </c>
    </row>
    <row r="23" spans="2:8">
      <c r="B23" s="1" t="s">
        <v>3360</v>
      </c>
      <c r="C23" s="9" t="s">
        <v>1732</v>
      </c>
      <c r="D23" s="1" t="s">
        <v>1992</v>
      </c>
      <c r="E23" s="1" t="s">
        <v>1109</v>
      </c>
      <c r="F23" s="4">
        <v>850000</v>
      </c>
      <c r="G23" s="4">
        <v>7461.73</v>
      </c>
      <c r="H23" s="4">
        <v>2.39</v>
      </c>
    </row>
    <row r="24" spans="2:8">
      <c r="B24" s="1" t="s">
        <v>3308</v>
      </c>
      <c r="C24" s="9" t="s">
        <v>1732</v>
      </c>
      <c r="D24" s="1" t="s">
        <v>2042</v>
      </c>
      <c r="E24" s="1" t="s">
        <v>995</v>
      </c>
      <c r="F24" s="4">
        <v>550000</v>
      </c>
      <c r="G24" s="4">
        <v>7167.6</v>
      </c>
      <c r="H24" s="4">
        <v>2.29</v>
      </c>
    </row>
    <row r="25" spans="2:8">
      <c r="B25" s="1" t="s">
        <v>3111</v>
      </c>
      <c r="C25" s="9" t="s">
        <v>1732</v>
      </c>
      <c r="D25" s="1" t="s">
        <v>2001</v>
      </c>
      <c r="E25" s="1" t="s">
        <v>2019</v>
      </c>
      <c r="F25" s="4">
        <v>750000</v>
      </c>
      <c r="G25" s="4">
        <v>6965.25</v>
      </c>
      <c r="H25" s="4">
        <v>2.23</v>
      </c>
    </row>
    <row r="26" spans="2:8">
      <c r="B26" s="1" t="s">
        <v>3309</v>
      </c>
      <c r="C26" s="9" t="s">
        <v>1732</v>
      </c>
      <c r="D26" s="1" t="s">
        <v>2206</v>
      </c>
      <c r="E26" s="1" t="s">
        <v>996</v>
      </c>
      <c r="F26" s="4">
        <v>450000</v>
      </c>
      <c r="G26" s="4">
        <v>6959.25</v>
      </c>
      <c r="H26" s="4">
        <v>2.23</v>
      </c>
    </row>
    <row r="27" spans="2:8">
      <c r="B27" s="1" t="s">
        <v>3324</v>
      </c>
      <c r="C27" s="9" t="s">
        <v>1732</v>
      </c>
      <c r="D27" s="1" t="s">
        <v>1992</v>
      </c>
      <c r="E27" s="1" t="s">
        <v>1039</v>
      </c>
      <c r="F27" s="4">
        <v>2100000</v>
      </c>
      <c r="G27" s="4">
        <v>6853.35</v>
      </c>
      <c r="H27" s="4">
        <v>2.19</v>
      </c>
    </row>
    <row r="28" spans="2:8">
      <c r="B28" s="1" t="s">
        <v>3316</v>
      </c>
      <c r="C28" s="9" t="s">
        <v>1732</v>
      </c>
      <c r="D28" s="1" t="s">
        <v>2001</v>
      </c>
      <c r="E28" s="1" t="s">
        <v>1007</v>
      </c>
      <c r="F28" s="4">
        <v>750000</v>
      </c>
      <c r="G28" s="4">
        <v>6589.88</v>
      </c>
      <c r="H28" s="4">
        <v>2.11</v>
      </c>
    </row>
    <row r="29" spans="2:8">
      <c r="B29" s="1" t="s">
        <v>2784</v>
      </c>
      <c r="C29" s="9" t="s">
        <v>1732</v>
      </c>
      <c r="D29" s="1" t="s">
        <v>2206</v>
      </c>
      <c r="E29" s="1" t="s">
        <v>2207</v>
      </c>
      <c r="F29" s="4">
        <v>900000</v>
      </c>
      <c r="G29" s="4">
        <v>6586.65</v>
      </c>
      <c r="H29" s="4">
        <v>2.11</v>
      </c>
    </row>
    <row r="30" spans="2:8">
      <c r="B30" s="1" t="s">
        <v>750</v>
      </c>
      <c r="C30" s="9" t="s">
        <v>1732</v>
      </c>
      <c r="D30" s="1" t="s">
        <v>2206</v>
      </c>
      <c r="E30" s="1" t="s">
        <v>751</v>
      </c>
      <c r="F30" s="4">
        <v>5384170</v>
      </c>
      <c r="G30" s="4">
        <v>6265.02</v>
      </c>
      <c r="H30" s="4">
        <v>2</v>
      </c>
    </row>
    <row r="31" spans="2:8">
      <c r="B31" s="1" t="s">
        <v>3531</v>
      </c>
      <c r="C31" s="9" t="s">
        <v>1732</v>
      </c>
      <c r="D31" s="1" t="s">
        <v>2001</v>
      </c>
      <c r="E31" s="1" t="s">
        <v>595</v>
      </c>
      <c r="F31" s="4">
        <v>1800000</v>
      </c>
      <c r="G31" s="4">
        <v>5716.8</v>
      </c>
      <c r="H31" s="4">
        <v>1.83</v>
      </c>
    </row>
    <row r="32" spans="2:8">
      <c r="B32" s="1" t="s">
        <v>3432</v>
      </c>
      <c r="C32" s="9" t="s">
        <v>1732</v>
      </c>
      <c r="D32" s="1" t="s">
        <v>2206</v>
      </c>
      <c r="E32" s="1" t="s">
        <v>1269</v>
      </c>
      <c r="F32" s="4">
        <v>290000</v>
      </c>
      <c r="G32" s="4">
        <v>5671.53</v>
      </c>
      <c r="H32" s="4">
        <v>1.81</v>
      </c>
    </row>
    <row r="33" spans="2:8">
      <c r="B33" s="1" t="s">
        <v>3457</v>
      </c>
      <c r="C33" s="9" t="s">
        <v>1732</v>
      </c>
      <c r="D33" s="1" t="s">
        <v>2001</v>
      </c>
      <c r="E33" s="1" t="s">
        <v>1368</v>
      </c>
      <c r="F33" s="4">
        <v>600000</v>
      </c>
      <c r="G33" s="4">
        <v>5303.1</v>
      </c>
      <c r="H33" s="4">
        <v>1.7</v>
      </c>
    </row>
    <row r="34" spans="2:8">
      <c r="B34" s="1" t="s">
        <v>3383</v>
      </c>
      <c r="C34" s="9" t="s">
        <v>1732</v>
      </c>
      <c r="D34" s="1" t="s">
        <v>2001</v>
      </c>
      <c r="E34" s="1" t="s">
        <v>1156</v>
      </c>
      <c r="F34" s="4">
        <v>1650000</v>
      </c>
      <c r="G34" s="4">
        <v>5206.58</v>
      </c>
      <c r="H34" s="4">
        <v>1.67</v>
      </c>
    </row>
    <row r="35" spans="2:8">
      <c r="B35" s="1" t="s">
        <v>3325</v>
      </c>
      <c r="C35" s="9" t="s">
        <v>1732</v>
      </c>
      <c r="D35" s="1" t="s">
        <v>1992</v>
      </c>
      <c r="E35" s="1" t="s">
        <v>1040</v>
      </c>
      <c r="F35" s="4">
        <v>3200000</v>
      </c>
      <c r="G35" s="4">
        <v>5009.92</v>
      </c>
      <c r="H35" s="4">
        <v>1.6</v>
      </c>
    </row>
    <row r="36" spans="2:8">
      <c r="B36" s="1" t="s">
        <v>1569</v>
      </c>
      <c r="C36" s="9" t="s">
        <v>1732</v>
      </c>
      <c r="D36" s="1" t="s">
        <v>2001</v>
      </c>
      <c r="E36" s="1" t="s">
        <v>1570</v>
      </c>
      <c r="F36" s="4">
        <v>294620</v>
      </c>
      <c r="G36" s="4">
        <v>4861.2299999999996</v>
      </c>
      <c r="H36" s="4">
        <v>1.56</v>
      </c>
    </row>
    <row r="37" spans="2:8">
      <c r="B37" s="1" t="s">
        <v>3559</v>
      </c>
      <c r="C37" s="9" t="s">
        <v>1732</v>
      </c>
      <c r="D37" s="1" t="s">
        <v>1992</v>
      </c>
      <c r="E37" s="1" t="s">
        <v>645</v>
      </c>
      <c r="F37" s="4">
        <v>2100000</v>
      </c>
      <c r="G37" s="4">
        <v>4802.07</v>
      </c>
      <c r="H37" s="4">
        <v>1.54</v>
      </c>
    </row>
    <row r="38" spans="2:8">
      <c r="B38" s="1" t="s">
        <v>752</v>
      </c>
      <c r="C38" s="9" t="s">
        <v>1732</v>
      </c>
      <c r="D38" s="1" t="s">
        <v>2206</v>
      </c>
      <c r="E38" s="1" t="s">
        <v>753</v>
      </c>
      <c r="F38" s="4">
        <v>950000</v>
      </c>
      <c r="G38" s="4">
        <v>4696.8</v>
      </c>
      <c r="H38" s="4">
        <v>1.5</v>
      </c>
    </row>
    <row r="39" spans="2:8">
      <c r="B39" s="1" t="s">
        <v>3322</v>
      </c>
      <c r="C39" s="9" t="s">
        <v>1732</v>
      </c>
      <c r="D39" s="1" t="s">
        <v>1992</v>
      </c>
      <c r="E39" s="1" t="s">
        <v>1037</v>
      </c>
      <c r="F39" s="4">
        <v>590000</v>
      </c>
      <c r="G39" s="4">
        <v>4689.32</v>
      </c>
      <c r="H39" s="4">
        <v>1.5</v>
      </c>
    </row>
    <row r="40" spans="2:8">
      <c r="B40" s="1" t="s">
        <v>3573</v>
      </c>
      <c r="C40" s="9" t="s">
        <v>1732</v>
      </c>
      <c r="D40" s="1" t="s">
        <v>2001</v>
      </c>
      <c r="E40" s="1" t="s">
        <v>754</v>
      </c>
      <c r="F40" s="4">
        <v>390000</v>
      </c>
      <c r="G40" s="4">
        <v>4660.8900000000003</v>
      </c>
      <c r="H40" s="4">
        <v>1.49</v>
      </c>
    </row>
    <row r="41" spans="2:8">
      <c r="B41" s="1" t="s">
        <v>3149</v>
      </c>
      <c r="C41" s="9" t="s">
        <v>1732</v>
      </c>
      <c r="D41" s="1" t="s">
        <v>1992</v>
      </c>
      <c r="E41" s="1" t="s">
        <v>2113</v>
      </c>
      <c r="F41" s="4">
        <v>2880022</v>
      </c>
      <c r="G41" s="4">
        <v>4548.99</v>
      </c>
      <c r="H41" s="4">
        <v>1.46</v>
      </c>
    </row>
    <row r="42" spans="2:8">
      <c r="B42" s="1" t="s">
        <v>1369</v>
      </c>
      <c r="C42" s="9" t="s">
        <v>1732</v>
      </c>
      <c r="D42" s="1" t="s">
        <v>2001</v>
      </c>
      <c r="E42" s="1" t="s">
        <v>1370</v>
      </c>
      <c r="F42" s="4">
        <v>668533</v>
      </c>
      <c r="G42" s="4">
        <v>4363.8500000000004</v>
      </c>
      <c r="H42" s="4">
        <v>1.4</v>
      </c>
    </row>
    <row r="43" spans="2:8">
      <c r="B43" s="1" t="s">
        <v>3131</v>
      </c>
      <c r="C43" s="9" t="s">
        <v>1732</v>
      </c>
      <c r="D43" s="1" t="s">
        <v>1992</v>
      </c>
      <c r="E43" s="1" t="s">
        <v>2084</v>
      </c>
      <c r="F43" s="4">
        <v>4300000</v>
      </c>
      <c r="G43" s="4">
        <v>3516.11</v>
      </c>
      <c r="H43" s="4">
        <v>1.1299999999999999</v>
      </c>
    </row>
    <row r="44" spans="2:8">
      <c r="B44" s="1" t="s">
        <v>3568</v>
      </c>
      <c r="C44" s="9" t="s">
        <v>1732</v>
      </c>
      <c r="D44" s="1" t="s">
        <v>2001</v>
      </c>
      <c r="E44" s="1" t="s">
        <v>696</v>
      </c>
      <c r="F44" s="4">
        <v>825000</v>
      </c>
      <c r="G44" s="4">
        <v>3455.1</v>
      </c>
      <c r="H44" s="4">
        <v>1.1100000000000001</v>
      </c>
    </row>
    <row r="45" spans="2:8">
      <c r="B45" s="1" t="s">
        <v>1438</v>
      </c>
      <c r="C45" s="9" t="s">
        <v>1732</v>
      </c>
      <c r="D45" s="1" t="s">
        <v>2001</v>
      </c>
      <c r="E45" s="1" t="s">
        <v>1439</v>
      </c>
      <c r="F45" s="4">
        <v>400000</v>
      </c>
      <c r="G45" s="4">
        <v>2925.2</v>
      </c>
      <c r="H45" s="4">
        <v>0.94</v>
      </c>
    </row>
    <row r="46" spans="2:8">
      <c r="B46" s="1" t="s">
        <v>3574</v>
      </c>
      <c r="C46" s="9" t="s">
        <v>1732</v>
      </c>
      <c r="D46" s="1" t="s">
        <v>1992</v>
      </c>
      <c r="E46" s="1" t="s">
        <v>755</v>
      </c>
      <c r="F46" s="4">
        <v>693000</v>
      </c>
      <c r="G46" s="4">
        <v>1961.54</v>
      </c>
      <c r="H46" s="4">
        <v>0.63</v>
      </c>
    </row>
    <row r="47" spans="2:8" ht="13">
      <c r="B47" s="2" t="s">
        <v>1744</v>
      </c>
      <c r="C47" s="12"/>
      <c r="D47" s="2"/>
      <c r="E47" s="2"/>
      <c r="F47" s="14"/>
      <c r="G47" s="14">
        <f>SUM(G12:G46)</f>
        <v>301524.23999999993</v>
      </c>
      <c r="H47" s="14">
        <f>SUM(H12:H46)</f>
        <v>96.499999999999986</v>
      </c>
    </row>
    <row r="48" spans="2:8" ht="13">
      <c r="B48" s="2" t="s">
        <v>1736</v>
      </c>
      <c r="C48" s="12"/>
      <c r="D48" s="2"/>
      <c r="E48" s="2"/>
      <c r="F48" s="14"/>
      <c r="G48" s="14">
        <v>8906.17</v>
      </c>
      <c r="H48" s="14">
        <v>2.85</v>
      </c>
    </row>
    <row r="49" spans="2:8" ht="13">
      <c r="B49" s="2" t="s">
        <v>1737</v>
      </c>
      <c r="C49" s="12"/>
      <c r="D49" s="2"/>
      <c r="E49" s="2"/>
      <c r="F49" s="14"/>
      <c r="G49" s="14">
        <v>310430.40999999997</v>
      </c>
      <c r="H49" s="14">
        <v>99.35</v>
      </c>
    </row>
    <row r="50" spans="2:8" ht="13">
      <c r="B50" s="2" t="s">
        <v>1971</v>
      </c>
      <c r="C50" s="12"/>
      <c r="D50" s="2"/>
      <c r="E50" s="2"/>
      <c r="F50" s="14"/>
      <c r="G50" s="14">
        <v>2092.4173111099935</v>
      </c>
      <c r="H50" s="14">
        <v>0.65000000000000568</v>
      </c>
    </row>
    <row r="51" spans="2:8" ht="13">
      <c r="B51" s="2" t="s">
        <v>1746</v>
      </c>
      <c r="C51" s="12"/>
      <c r="D51" s="2"/>
      <c r="E51" s="2"/>
      <c r="F51" s="14"/>
      <c r="G51" s="14">
        <v>312522.82731110998</v>
      </c>
      <c r="H51" s="14">
        <v>100</v>
      </c>
    </row>
    <row r="52" spans="2:8">
      <c r="B52" s="1" t="s">
        <v>1747</v>
      </c>
    </row>
    <row r="53" spans="2:8" ht="13">
      <c r="B53" s="2" t="s">
        <v>1748</v>
      </c>
    </row>
    <row r="54" spans="2:8" ht="13">
      <c r="B54" s="2" t="s">
        <v>1749</v>
      </c>
      <c r="C54" s="9" t="s">
        <v>1750</v>
      </c>
    </row>
    <row r="55" spans="2:8" ht="13">
      <c r="B55" s="2" t="s">
        <v>1753</v>
      </c>
      <c r="C55" s="9" t="s">
        <v>1752</v>
      </c>
    </row>
    <row r="56" spans="2:8" ht="13">
      <c r="B56" s="2" t="s">
        <v>1754</v>
      </c>
      <c r="C56" s="9" t="s">
        <v>1752</v>
      </c>
    </row>
    <row r="57" spans="2:8" ht="13">
      <c r="B57" s="2" t="s">
        <v>1755</v>
      </c>
      <c r="C57" s="9" t="s">
        <v>1756</v>
      </c>
    </row>
    <row r="58" spans="2:8" ht="13">
      <c r="B58" s="2" t="s">
        <v>756</v>
      </c>
      <c r="C58" s="12"/>
    </row>
    <row r="59" spans="2:8" ht="13">
      <c r="B59" s="2" t="s">
        <v>757</v>
      </c>
      <c r="C59" s="12"/>
    </row>
    <row r="60" spans="2:8" ht="13">
      <c r="B60" s="2" t="s">
        <v>758</v>
      </c>
      <c r="C60" s="12"/>
    </row>
    <row r="61" spans="2:8" ht="13">
      <c r="B61" s="2" t="s">
        <v>759</v>
      </c>
      <c r="C61" s="12"/>
    </row>
    <row r="62" spans="2:8" ht="13">
      <c r="B62" s="2" t="s">
        <v>760</v>
      </c>
      <c r="C62" s="12"/>
    </row>
    <row r="63" spans="2:8" ht="13">
      <c r="B63" s="2" t="s">
        <v>761</v>
      </c>
      <c r="C63" s="12"/>
    </row>
    <row r="64" spans="2:8" ht="13">
      <c r="B64" s="2" t="s">
        <v>762</v>
      </c>
      <c r="C64" s="12"/>
    </row>
    <row r="65" spans="2:3" ht="13">
      <c r="B65" s="2" t="s">
        <v>763</v>
      </c>
      <c r="C65" s="12"/>
    </row>
    <row r="66" spans="2:3" ht="13">
      <c r="B66" s="2" t="s">
        <v>2171</v>
      </c>
      <c r="C66" s="12"/>
    </row>
    <row r="67" spans="2:3">
      <c r="B67" s="1" t="s">
        <v>1766</v>
      </c>
    </row>
    <row r="68" spans="2:3">
      <c r="B68" s="1" t="s">
        <v>1974</v>
      </c>
    </row>
    <row r="71" spans="2:3" ht="14.5">
      <c r="B71" s="43" t="s">
        <v>4109</v>
      </c>
      <c r="C71" s="45"/>
    </row>
    <row r="72" spans="2:3" ht="14.5">
      <c r="B72" s="43" t="s">
        <v>4108</v>
      </c>
      <c r="C72" s="46" t="s">
        <v>1975</v>
      </c>
    </row>
    <row r="73" spans="2:3" ht="14.5">
      <c r="B73" s="16" t="s">
        <v>1976</v>
      </c>
      <c r="C73" s="17" t="s">
        <v>2586</v>
      </c>
    </row>
    <row r="74" spans="2:3" ht="14.5">
      <c r="B74" s="16" t="s">
        <v>1977</v>
      </c>
      <c r="C74" s="17" t="s">
        <v>2586</v>
      </c>
    </row>
    <row r="75" spans="2:3" ht="14.5">
      <c r="B75" s="16" t="s">
        <v>1978</v>
      </c>
      <c r="C75" s="17" t="s">
        <v>2586</v>
      </c>
    </row>
    <row r="76" spans="2:3" ht="14.5">
      <c r="B76" s="16" t="s">
        <v>1979</v>
      </c>
      <c r="C76" s="17" t="s">
        <v>2586</v>
      </c>
    </row>
    <row r="77" spans="2:3" ht="14.5">
      <c r="B77" s="16" t="s">
        <v>1980</v>
      </c>
      <c r="C77" s="17" t="s">
        <v>2586</v>
      </c>
    </row>
    <row r="78" spans="2:3" ht="14.5">
      <c r="B78" s="16" t="s">
        <v>1981</v>
      </c>
      <c r="C78" s="17" t="s">
        <v>2586</v>
      </c>
    </row>
    <row r="79" spans="2:3" ht="14.5">
      <c r="B79" s="43" t="s">
        <v>1982</v>
      </c>
      <c r="C79" s="45" t="s">
        <v>2586</v>
      </c>
    </row>
    <row r="81" spans="2:7" ht="14.5">
      <c r="B81" s="16" t="s">
        <v>1775</v>
      </c>
      <c r="C81" s="17"/>
      <c r="D81" s="16"/>
    </row>
    <row r="82" spans="2:7" ht="29">
      <c r="B82" s="19" t="s">
        <v>1776</v>
      </c>
      <c r="C82" s="18" t="s">
        <v>1777</v>
      </c>
      <c r="D82" s="19" t="s">
        <v>1778</v>
      </c>
    </row>
    <row r="83" spans="2:7" ht="14.5">
      <c r="B83" s="16" t="s">
        <v>1752</v>
      </c>
      <c r="C83" s="17" t="s">
        <v>1752</v>
      </c>
      <c r="D83" s="16" t="s">
        <v>1752</v>
      </c>
    </row>
    <row r="85" spans="2:7" ht="13">
      <c r="B85" s="20" t="s">
        <v>1779</v>
      </c>
      <c r="C85" s="21">
        <v>45961</v>
      </c>
      <c r="D85" s="22"/>
      <c r="E85" s="23"/>
      <c r="F85" s="24"/>
    </row>
    <row r="86" spans="2:7" ht="13">
      <c r="B86" s="20" t="s">
        <v>1780</v>
      </c>
      <c r="C86" s="25" t="s">
        <v>1781</v>
      </c>
      <c r="D86" s="20" t="s">
        <v>1782</v>
      </c>
      <c r="E86" s="26" t="s">
        <v>1783</v>
      </c>
      <c r="F86" s="27" t="s">
        <v>1784</v>
      </c>
      <c r="G86" s="14"/>
    </row>
    <row r="87" spans="2:7">
      <c r="B87" s="28" t="s">
        <v>1752</v>
      </c>
      <c r="C87" s="29" t="s">
        <v>1752</v>
      </c>
      <c r="D87" s="28" t="s">
        <v>1752</v>
      </c>
      <c r="E87" s="30" t="s">
        <v>1752</v>
      </c>
      <c r="F87" s="31" t="s">
        <v>1752</v>
      </c>
    </row>
    <row r="90" spans="2:7" ht="13">
      <c r="B90" s="2" t="s">
        <v>1785</v>
      </c>
    </row>
    <row r="91" spans="2:7" ht="13">
      <c r="B91" s="2"/>
    </row>
    <row r="92" spans="2:7" ht="13">
      <c r="B92" s="2" t="s">
        <v>1786</v>
      </c>
    </row>
    <row r="93" spans="2:7" ht="13">
      <c r="B93" s="20" t="s">
        <v>1787</v>
      </c>
      <c r="C93" s="25" t="s">
        <v>1788</v>
      </c>
      <c r="D93" s="2"/>
    </row>
    <row r="94" spans="2:7">
      <c r="B94" s="22" t="s">
        <v>1752</v>
      </c>
      <c r="C94" s="32" t="s">
        <v>1752</v>
      </c>
    </row>
    <row r="96" spans="2:7" ht="13">
      <c r="B96" s="20" t="s">
        <v>1789</v>
      </c>
      <c r="C96" s="25" t="s">
        <v>1788</v>
      </c>
    </row>
    <row r="97" spans="2:7">
      <c r="B97" s="22" t="s">
        <v>1752</v>
      </c>
      <c r="C97" s="32" t="s">
        <v>1752</v>
      </c>
    </row>
    <row r="99" spans="2:7" ht="13">
      <c r="B99" s="20" t="s">
        <v>1752</v>
      </c>
      <c r="C99" s="25" t="s">
        <v>1752</v>
      </c>
    </row>
    <row r="100" spans="2:7">
      <c r="B100" s="22" t="s">
        <v>1752</v>
      </c>
      <c r="C100" s="32" t="s">
        <v>1752</v>
      </c>
    </row>
    <row r="102" spans="2:7" ht="13">
      <c r="B102" s="26" t="s">
        <v>1790</v>
      </c>
      <c r="C102" s="25" t="s">
        <v>1791</v>
      </c>
    </row>
    <row r="103" spans="2:7">
      <c r="B103" s="23" t="s">
        <v>1752</v>
      </c>
      <c r="C103" s="32" t="s">
        <v>1752</v>
      </c>
    </row>
    <row r="105" spans="2:7" ht="13">
      <c r="B105" s="20" t="s">
        <v>1792</v>
      </c>
      <c r="C105" s="25" t="s">
        <v>1752</v>
      </c>
    </row>
    <row r="107" spans="2:7" ht="13">
      <c r="B107" s="20" t="s">
        <v>1793</v>
      </c>
      <c r="C107" s="21">
        <v>45961</v>
      </c>
      <c r="D107" s="22"/>
      <c r="E107" s="23"/>
      <c r="F107" s="24"/>
    </row>
    <row r="108" spans="2:7" ht="13">
      <c r="B108" s="20" t="s">
        <v>1780</v>
      </c>
      <c r="C108" s="25" t="s">
        <v>1781</v>
      </c>
      <c r="D108" s="20" t="s">
        <v>1782</v>
      </c>
      <c r="E108" s="26" t="s">
        <v>1783</v>
      </c>
      <c r="F108" s="27" t="s">
        <v>1784</v>
      </c>
      <c r="G108" s="14"/>
    </row>
    <row r="109" spans="2:7">
      <c r="B109" s="28" t="s">
        <v>1752</v>
      </c>
      <c r="C109" s="29" t="s">
        <v>1752</v>
      </c>
      <c r="D109" s="28" t="s">
        <v>1752</v>
      </c>
      <c r="E109" s="30" t="s">
        <v>1752</v>
      </c>
      <c r="F109" s="31" t="s">
        <v>1752</v>
      </c>
    </row>
    <row r="110" spans="2:7" ht="13">
      <c r="B110" s="2" t="s">
        <v>1785</v>
      </c>
    </row>
    <row r="111" spans="2:7" ht="13">
      <c r="B111" s="2"/>
    </row>
    <row r="112" spans="2:7" ht="13">
      <c r="B112" s="2" t="s">
        <v>1786</v>
      </c>
    </row>
    <row r="113" spans="2:4" ht="13">
      <c r="B113" s="20" t="s">
        <v>1787</v>
      </c>
      <c r="C113" s="25" t="s">
        <v>1788</v>
      </c>
      <c r="D113" s="2"/>
    </row>
    <row r="114" spans="2:4">
      <c r="B114" s="22" t="s">
        <v>1752</v>
      </c>
      <c r="C114" s="32" t="s">
        <v>1752</v>
      </c>
    </row>
    <row r="116" spans="2:4" ht="13">
      <c r="B116" s="20" t="s">
        <v>1789</v>
      </c>
      <c r="C116" s="25" t="s">
        <v>1788</v>
      </c>
    </row>
    <row r="117" spans="2:4">
      <c r="B117" s="22" t="s">
        <v>1752</v>
      </c>
      <c r="C117" s="32" t="s">
        <v>1752</v>
      </c>
    </row>
    <row r="119" spans="2:4" ht="13">
      <c r="B119" s="20" t="s">
        <v>1752</v>
      </c>
      <c r="C119" s="25" t="s">
        <v>1752</v>
      </c>
    </row>
    <row r="120" spans="2:4">
      <c r="B120" s="22" t="s">
        <v>1752</v>
      </c>
      <c r="C120" s="32" t="s">
        <v>1752</v>
      </c>
    </row>
    <row r="122" spans="2:4" ht="13">
      <c r="B122" s="26" t="s">
        <v>1790</v>
      </c>
      <c r="C122" s="25" t="s">
        <v>1791</v>
      </c>
    </row>
    <row r="123" spans="2:4">
      <c r="B123" s="23" t="s">
        <v>1752</v>
      </c>
      <c r="C123" s="32" t="s">
        <v>1752</v>
      </c>
    </row>
    <row r="125" spans="2:4" ht="13">
      <c r="B125" s="20" t="s">
        <v>1792</v>
      </c>
      <c r="C125" s="25" t="s">
        <v>1752</v>
      </c>
    </row>
    <row r="128" spans="2:4" ht="13">
      <c r="B128" s="2" t="s">
        <v>1794</v>
      </c>
    </row>
    <row r="130" spans="2:80" ht="13">
      <c r="B130" s="20" t="s">
        <v>1780</v>
      </c>
      <c r="C130" s="25" t="s">
        <v>1795</v>
      </c>
      <c r="D130" s="20" t="s">
        <v>1796</v>
      </c>
      <c r="E130" s="20" t="s">
        <v>1797</v>
      </c>
      <c r="F130" s="14"/>
    </row>
    <row r="131" spans="2:80">
      <c r="B131" s="22" t="s">
        <v>1752</v>
      </c>
      <c r="C131" s="32" t="s">
        <v>1752</v>
      </c>
      <c r="D131" s="22" t="s">
        <v>1752</v>
      </c>
      <c r="E131" s="22" t="s">
        <v>1752</v>
      </c>
    </row>
    <row r="134" spans="2:80" ht="13">
      <c r="B134" s="2" t="s">
        <v>1798</v>
      </c>
      <c r="C134" s="12" t="s">
        <v>1752</v>
      </c>
      <c r="D134" s="2"/>
      <c r="E134" s="2"/>
      <c r="F134" s="14"/>
      <c r="G134" s="14"/>
      <c r="H134" s="14"/>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row>
    <row r="136" spans="2:80" ht="13">
      <c r="B136" s="2" t="s">
        <v>1799</v>
      </c>
    </row>
    <row r="138" spans="2:80" ht="13">
      <c r="B138" s="20" t="s">
        <v>1800</v>
      </c>
      <c r="C138" s="25" t="s">
        <v>1788</v>
      </c>
      <c r="D138" s="2"/>
    </row>
    <row r="139" spans="2:80">
      <c r="B139" s="22" t="s">
        <v>1752</v>
      </c>
      <c r="C139" s="32" t="s">
        <v>1752</v>
      </c>
    </row>
    <row r="142" spans="2:80" ht="13">
      <c r="B142" s="20" t="s">
        <v>1801</v>
      </c>
      <c r="C142" s="25" t="s">
        <v>1802</v>
      </c>
      <c r="D142" s="2"/>
    </row>
    <row r="143" spans="2:80">
      <c r="B143" s="22" t="s">
        <v>1752</v>
      </c>
      <c r="C143" s="32" t="s">
        <v>1752</v>
      </c>
    </row>
    <row r="146" spans="2:80" ht="13">
      <c r="B146" s="2" t="s">
        <v>1803</v>
      </c>
    </row>
    <row r="149" spans="2:80" ht="13">
      <c r="B149" s="2" t="s">
        <v>1804</v>
      </c>
    </row>
    <row r="151" spans="2:80" ht="13">
      <c r="B151" s="20" t="s">
        <v>1780</v>
      </c>
      <c r="C151" s="25" t="s">
        <v>1805</v>
      </c>
      <c r="D151" s="20" t="s">
        <v>1795</v>
      </c>
      <c r="E151" s="20" t="s">
        <v>1796</v>
      </c>
      <c r="F151" s="27" t="s">
        <v>1797</v>
      </c>
      <c r="G151" s="14"/>
    </row>
    <row r="152" spans="2:80">
      <c r="B152" s="22" t="s">
        <v>1752</v>
      </c>
      <c r="C152" s="32" t="s">
        <v>1752</v>
      </c>
      <c r="D152" s="22" t="s">
        <v>1752</v>
      </c>
      <c r="E152" s="22" t="s">
        <v>1752</v>
      </c>
      <c r="F152" s="33" t="s">
        <v>1752</v>
      </c>
    </row>
    <row r="155" spans="2:80" ht="13">
      <c r="B155" s="2" t="s">
        <v>1798</v>
      </c>
      <c r="C155" s="12" t="s">
        <v>1752</v>
      </c>
      <c r="D155" s="2"/>
      <c r="E155" s="2"/>
      <c r="F155" s="14"/>
      <c r="G155" s="14"/>
      <c r="H155" s="14"/>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row>
    <row r="157" spans="2:80" ht="13">
      <c r="B157" s="2" t="s">
        <v>1799</v>
      </c>
    </row>
    <row r="159" spans="2:80" ht="13">
      <c r="B159" s="20" t="s">
        <v>1800</v>
      </c>
      <c r="C159" s="25" t="s">
        <v>1788</v>
      </c>
      <c r="D159" s="2"/>
    </row>
    <row r="160" spans="2:80">
      <c r="B160" s="22" t="s">
        <v>1752</v>
      </c>
      <c r="C160" s="32" t="s">
        <v>1752</v>
      </c>
    </row>
    <row r="163" spans="2:7" ht="13">
      <c r="B163" s="20" t="s">
        <v>1801</v>
      </c>
      <c r="C163" s="25" t="s">
        <v>1802</v>
      </c>
      <c r="D163" s="2"/>
    </row>
    <row r="164" spans="2:7">
      <c r="B164" s="22" t="s">
        <v>1752</v>
      </c>
      <c r="C164" s="32" t="s">
        <v>1752</v>
      </c>
    </row>
    <row r="167" spans="2:7" ht="13">
      <c r="B167" s="2" t="s">
        <v>1803</v>
      </c>
    </row>
    <row r="170" spans="2:7" ht="13">
      <c r="B170" s="2" t="s">
        <v>1806</v>
      </c>
    </row>
    <row r="171" spans="2:7" ht="13">
      <c r="B171" s="20" t="s">
        <v>1780</v>
      </c>
      <c r="C171" s="25" t="s">
        <v>1807</v>
      </c>
      <c r="D171" s="20" t="s">
        <v>1808</v>
      </c>
      <c r="E171" s="20" t="s">
        <v>1809</v>
      </c>
      <c r="F171" s="27" t="s">
        <v>1810</v>
      </c>
      <c r="G171" s="14"/>
    </row>
    <row r="172" spans="2:7">
      <c r="B172" s="22" t="s">
        <v>1752</v>
      </c>
      <c r="C172" s="32" t="s">
        <v>1752</v>
      </c>
      <c r="D172" s="22" t="s">
        <v>1752</v>
      </c>
      <c r="E172" s="22" t="s">
        <v>1752</v>
      </c>
      <c r="F172" s="33" t="s">
        <v>1752</v>
      </c>
    </row>
    <row r="173" spans="2:7">
      <c r="B173" s="1" t="s">
        <v>1811</v>
      </c>
    </row>
  </sheetData>
  <mergeCells count="3">
    <mergeCell ref="B1:E1"/>
    <mergeCell ref="C3:C7"/>
    <mergeCell ref="D3:D7"/>
  </mergeCells>
  <phoneticPr fontId="0" type="noConversion"/>
  <hyperlinks>
    <hyperlink ref="A1" location="Index!A1" display="Index" xr:uid="{3070F4ED-04B4-4623-9A4E-E48A4C8FB8AD}"/>
  </hyperlinks>
  <pageMargins left="0.7" right="0.7" top="0.75" bottom="0.75" header="0.3" footer="0.3"/>
  <headerFooter alignWithMargins="0"/>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54E94-08B6-49E6-BD5E-BEBE9B215F9C}">
  <sheetPr codeName="Sheet54"/>
  <dimension ref="A1:CB390"/>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bestFit="1" customWidth="1"/>
    <col min="6" max="6" width="29" style="4" bestFit="1" customWidth="1"/>
    <col min="7" max="7" width="18.1796875" style="4" bestFit="1" customWidth="1"/>
    <col min="8" max="8" width="9.1796875" style="4" bestFit="1"/>
    <col min="9" max="9" width="1.7265625" style="1" bestFit="1" customWidth="1"/>
    <col min="10" max="16384" width="9.1796875" style="1"/>
  </cols>
  <sheetData>
    <row r="1" spans="1:9" ht="13">
      <c r="A1" s="3" t="s">
        <v>1578</v>
      </c>
      <c r="B1" s="226" t="s">
        <v>1615</v>
      </c>
      <c r="C1" s="226"/>
      <c r="D1" s="226"/>
      <c r="E1" s="226"/>
    </row>
    <row r="3" spans="1:9" ht="14.5">
      <c r="B3" s="5" t="s">
        <v>764</v>
      </c>
      <c r="C3" s="239"/>
      <c r="D3" s="240"/>
      <c r="E3" s="53"/>
    </row>
    <row r="4" spans="1:9" ht="14.5">
      <c r="B4" s="35" t="s">
        <v>765</v>
      </c>
      <c r="C4" s="239"/>
      <c r="D4" s="240"/>
      <c r="E4" s="53"/>
    </row>
    <row r="5" spans="1:9" ht="14.5">
      <c r="B5" s="7" t="s">
        <v>1720</v>
      </c>
      <c r="C5" s="239"/>
      <c r="D5" s="240"/>
      <c r="E5" s="53"/>
    </row>
    <row r="6" spans="1:9" ht="14.5">
      <c r="B6" s="7" t="s">
        <v>766</v>
      </c>
      <c r="C6" s="239"/>
      <c r="D6" s="240"/>
      <c r="E6" s="53"/>
    </row>
    <row r="7" spans="1:9" ht="29">
      <c r="B7" s="35" t="s">
        <v>767</v>
      </c>
      <c r="C7" s="239"/>
      <c r="D7" s="240"/>
      <c r="E7" s="53"/>
    </row>
    <row r="8" spans="1:9" ht="29">
      <c r="B8" s="7" t="s">
        <v>1723</v>
      </c>
      <c r="C8" s="239"/>
      <c r="D8" s="240"/>
      <c r="E8" s="53"/>
    </row>
    <row r="10" spans="1:9">
      <c r="B10" s="1" t="s">
        <v>1738</v>
      </c>
    </row>
    <row r="12" spans="1:9" ht="13">
      <c r="B12" s="10" t="s">
        <v>1726</v>
      </c>
      <c r="C12" s="11" t="s">
        <v>1727</v>
      </c>
      <c r="D12" s="10" t="s">
        <v>1728</v>
      </c>
      <c r="E12" s="10" t="s">
        <v>1729</v>
      </c>
      <c r="F12" s="13" t="s">
        <v>1739</v>
      </c>
      <c r="G12" s="13" t="s">
        <v>1740</v>
      </c>
      <c r="H12" s="13" t="s">
        <v>1741</v>
      </c>
      <c r="I12" s="2" t="s">
        <v>1742</v>
      </c>
    </row>
    <row r="13" spans="1:9" ht="13">
      <c r="B13" s="2" t="s">
        <v>1743</v>
      </c>
    </row>
    <row r="14" spans="1:9" ht="13">
      <c r="B14" s="2" t="s">
        <v>1731</v>
      </c>
    </row>
    <row r="15" spans="1:9">
      <c r="B15" s="1" t="s">
        <v>2748</v>
      </c>
      <c r="C15" s="9" t="s">
        <v>1732</v>
      </c>
      <c r="D15" s="1" t="s">
        <v>1997</v>
      </c>
      <c r="E15" s="1" t="s">
        <v>2175</v>
      </c>
      <c r="F15" s="4">
        <v>3055350</v>
      </c>
      <c r="G15" s="4">
        <v>45414.720000000001</v>
      </c>
      <c r="H15" s="4">
        <v>4.58</v>
      </c>
    </row>
    <row r="16" spans="1:9">
      <c r="B16" s="1" t="s">
        <v>2747</v>
      </c>
      <c r="C16" s="9" t="s">
        <v>1732</v>
      </c>
      <c r="D16" s="1" t="s">
        <v>1992</v>
      </c>
      <c r="E16" s="1" t="s">
        <v>1993</v>
      </c>
      <c r="F16" s="4">
        <v>4274936</v>
      </c>
      <c r="G16" s="4">
        <v>42206.44</v>
      </c>
      <c r="H16" s="4">
        <v>4.26</v>
      </c>
    </row>
    <row r="17" spans="2:8">
      <c r="B17" s="1" t="s">
        <v>2762</v>
      </c>
      <c r="C17" s="9" t="s">
        <v>1732</v>
      </c>
      <c r="D17" s="1" t="s">
        <v>1992</v>
      </c>
      <c r="E17" s="1" t="s">
        <v>2008</v>
      </c>
      <c r="F17" s="4">
        <v>2535125</v>
      </c>
      <c r="G17" s="4">
        <v>34105.040000000001</v>
      </c>
      <c r="H17" s="4">
        <v>3.44</v>
      </c>
    </row>
    <row r="18" spans="2:8">
      <c r="B18" s="1" t="s">
        <v>3217</v>
      </c>
      <c r="C18" s="9" t="s">
        <v>1732</v>
      </c>
      <c r="D18" s="1" t="s">
        <v>2020</v>
      </c>
      <c r="E18" s="1" t="s">
        <v>2307</v>
      </c>
      <c r="F18" s="4">
        <v>1350326</v>
      </c>
      <c r="G18" s="4">
        <v>27742.45</v>
      </c>
      <c r="H18" s="4">
        <v>2.8</v>
      </c>
    </row>
    <row r="19" spans="2:8">
      <c r="B19" s="1" t="s">
        <v>2773</v>
      </c>
      <c r="C19" s="9" t="s">
        <v>1732</v>
      </c>
      <c r="D19" s="1" t="s">
        <v>2048</v>
      </c>
      <c r="E19" s="1" t="s">
        <v>2193</v>
      </c>
      <c r="F19" s="4">
        <v>575177</v>
      </c>
      <c r="G19" s="4">
        <v>23184.81</v>
      </c>
      <c r="H19" s="4">
        <v>2.34</v>
      </c>
    </row>
    <row r="20" spans="2:8">
      <c r="B20" s="1" t="s">
        <v>2771</v>
      </c>
      <c r="C20" s="9" t="s">
        <v>1732</v>
      </c>
      <c r="D20" s="1" t="s">
        <v>2098</v>
      </c>
      <c r="E20" s="1" t="s">
        <v>2189</v>
      </c>
      <c r="F20" s="4">
        <v>770770</v>
      </c>
      <c r="G20" s="4">
        <v>17635.22</v>
      </c>
      <c r="H20" s="4">
        <v>1.78</v>
      </c>
    </row>
    <row r="21" spans="2:8">
      <c r="B21" s="1" t="s">
        <v>3115</v>
      </c>
      <c r="C21" s="9" t="s">
        <v>1732</v>
      </c>
      <c r="D21" s="1" t="s">
        <v>2009</v>
      </c>
      <c r="E21" s="1" t="s">
        <v>2027</v>
      </c>
      <c r="F21" s="4">
        <v>1071500</v>
      </c>
      <c r="G21" s="4">
        <v>15882.84</v>
      </c>
      <c r="H21" s="4">
        <v>1.6</v>
      </c>
    </row>
    <row r="22" spans="2:8">
      <c r="B22" s="1" t="s">
        <v>2763</v>
      </c>
      <c r="C22" s="9" t="s">
        <v>1732</v>
      </c>
      <c r="D22" s="1" t="s">
        <v>2001</v>
      </c>
      <c r="E22" s="1" t="s">
        <v>2185</v>
      </c>
      <c r="F22" s="4">
        <v>720984</v>
      </c>
      <c r="G22" s="4">
        <v>15056.31</v>
      </c>
      <c r="H22" s="4">
        <v>1.52</v>
      </c>
    </row>
    <row r="23" spans="2:8">
      <c r="B23" s="1" t="s">
        <v>2029</v>
      </c>
      <c r="C23" s="9" t="s">
        <v>1732</v>
      </c>
      <c r="D23" s="1" t="s">
        <v>1992</v>
      </c>
      <c r="E23" s="1" t="s">
        <v>2030</v>
      </c>
      <c r="F23" s="4">
        <v>1594000</v>
      </c>
      <c r="G23" s="4">
        <v>14935.78</v>
      </c>
      <c r="H23" s="4">
        <v>1.51</v>
      </c>
    </row>
    <row r="24" spans="2:8">
      <c r="B24" s="1" t="s">
        <v>3224</v>
      </c>
      <c r="C24" s="9" t="s">
        <v>1732</v>
      </c>
      <c r="D24" s="1" t="s">
        <v>2106</v>
      </c>
      <c r="E24" s="1" t="s">
        <v>2315</v>
      </c>
      <c r="F24" s="4">
        <v>192700</v>
      </c>
      <c r="G24" s="4">
        <v>14801.29</v>
      </c>
      <c r="H24" s="4">
        <v>1.49</v>
      </c>
    </row>
    <row r="25" spans="2:8">
      <c r="B25" s="1" t="s">
        <v>3204</v>
      </c>
      <c r="C25" s="9" t="s">
        <v>1732</v>
      </c>
      <c r="D25" s="1" t="s">
        <v>2040</v>
      </c>
      <c r="E25" s="1" t="s">
        <v>2275</v>
      </c>
      <c r="F25" s="4">
        <v>52193</v>
      </c>
      <c r="G25" s="4">
        <v>14775.84</v>
      </c>
      <c r="H25" s="4">
        <v>1.49</v>
      </c>
    </row>
    <row r="26" spans="2:8">
      <c r="B26" s="1" t="s">
        <v>3267</v>
      </c>
      <c r="C26" s="9" t="s">
        <v>1732</v>
      </c>
      <c r="D26" s="1" t="s">
        <v>2006</v>
      </c>
      <c r="E26" s="1" t="s">
        <v>2379</v>
      </c>
      <c r="F26" s="4">
        <v>408075</v>
      </c>
      <c r="G26" s="4">
        <v>14230.39</v>
      </c>
      <c r="H26" s="4">
        <v>1.44</v>
      </c>
    </row>
    <row r="27" spans="2:8">
      <c r="B27" s="1" t="s">
        <v>3438</v>
      </c>
      <c r="C27" s="9" t="s">
        <v>1732</v>
      </c>
      <c r="D27" s="1" t="s">
        <v>1994</v>
      </c>
      <c r="E27" s="1" t="s">
        <v>1313</v>
      </c>
      <c r="F27" s="4">
        <v>576600</v>
      </c>
      <c r="G27" s="4">
        <v>14216.07</v>
      </c>
      <c r="H27" s="4">
        <v>1.44</v>
      </c>
    </row>
    <row r="28" spans="2:8">
      <c r="B28" s="1" t="s">
        <v>3113</v>
      </c>
      <c r="C28" s="9" t="s">
        <v>1732</v>
      </c>
      <c r="D28" s="1" t="s">
        <v>2017</v>
      </c>
      <c r="E28" s="1" t="s">
        <v>2023</v>
      </c>
      <c r="F28" s="4">
        <v>4583979</v>
      </c>
      <c r="G28" s="4">
        <v>13208.74</v>
      </c>
      <c r="H28" s="4">
        <v>1.33</v>
      </c>
    </row>
    <row r="29" spans="2:8">
      <c r="B29" s="1" t="s">
        <v>3311</v>
      </c>
      <c r="C29" s="9" t="s">
        <v>1732</v>
      </c>
      <c r="D29" s="1" t="s">
        <v>2001</v>
      </c>
      <c r="E29" s="1" t="s">
        <v>998</v>
      </c>
      <c r="F29" s="4">
        <v>1260540</v>
      </c>
      <c r="G29" s="4">
        <v>13144.91</v>
      </c>
      <c r="H29" s="4">
        <v>1.33</v>
      </c>
    </row>
    <row r="30" spans="2:8">
      <c r="B30" s="1" t="s">
        <v>2752</v>
      </c>
      <c r="C30" s="9" t="s">
        <v>1732</v>
      </c>
      <c r="D30" s="1" t="s">
        <v>2009</v>
      </c>
      <c r="E30" s="1" t="s">
        <v>2026</v>
      </c>
      <c r="F30" s="4">
        <v>424806</v>
      </c>
      <c r="G30" s="4">
        <v>12990.57</v>
      </c>
      <c r="H30" s="4">
        <v>1.31</v>
      </c>
    </row>
    <row r="31" spans="2:8">
      <c r="B31" s="1" t="s">
        <v>3321</v>
      </c>
      <c r="C31" s="9" t="s">
        <v>1732</v>
      </c>
      <c r="D31" s="1" t="s">
        <v>1992</v>
      </c>
      <c r="E31" s="1" t="s">
        <v>1036</v>
      </c>
      <c r="F31" s="4">
        <v>5189587</v>
      </c>
      <c r="G31" s="4">
        <v>12279.08</v>
      </c>
      <c r="H31" s="4">
        <v>1.24</v>
      </c>
    </row>
    <row r="32" spans="2:8">
      <c r="B32" s="1" t="s">
        <v>3106</v>
      </c>
      <c r="C32" s="9" t="s">
        <v>1732</v>
      </c>
      <c r="D32" s="1" t="s">
        <v>2001</v>
      </c>
      <c r="E32" s="1" t="s">
        <v>2002</v>
      </c>
      <c r="F32" s="4">
        <v>1598998</v>
      </c>
      <c r="G32" s="4">
        <v>11974.9</v>
      </c>
      <c r="H32" s="4">
        <v>1.21</v>
      </c>
    </row>
    <row r="33" spans="2:8">
      <c r="B33" s="1" t="s">
        <v>2774</v>
      </c>
      <c r="C33" s="9" t="s">
        <v>1732</v>
      </c>
      <c r="D33" s="1" t="s">
        <v>2111</v>
      </c>
      <c r="E33" s="1" t="s">
        <v>2196</v>
      </c>
      <c r="F33" s="4">
        <v>810100</v>
      </c>
      <c r="G33" s="4">
        <v>11758.6</v>
      </c>
      <c r="H33" s="4">
        <v>1.19</v>
      </c>
    </row>
    <row r="34" spans="2:8">
      <c r="B34" s="1" t="s">
        <v>3184</v>
      </c>
      <c r="C34" s="9" t="s">
        <v>1732</v>
      </c>
      <c r="D34" s="1" t="s">
        <v>2040</v>
      </c>
      <c r="E34" s="1" t="s">
        <v>2249</v>
      </c>
      <c r="F34" s="4">
        <v>2032000</v>
      </c>
      <c r="G34" s="4">
        <v>11488.93</v>
      </c>
      <c r="H34" s="4">
        <v>1.1599999999999999</v>
      </c>
    </row>
    <row r="35" spans="2:8">
      <c r="B35" s="1" t="s">
        <v>3219</v>
      </c>
      <c r="C35" s="9" t="s">
        <v>1732</v>
      </c>
      <c r="D35" s="1" t="s">
        <v>2052</v>
      </c>
      <c r="E35" s="1" t="s">
        <v>2309</v>
      </c>
      <c r="F35" s="4">
        <v>262550</v>
      </c>
      <c r="G35" s="4">
        <v>11405.43</v>
      </c>
      <c r="H35" s="4">
        <v>1.1499999999999999</v>
      </c>
    </row>
    <row r="36" spans="2:8">
      <c r="B36" s="1" t="s">
        <v>3121</v>
      </c>
      <c r="C36" s="9" t="s">
        <v>1732</v>
      </c>
      <c r="D36" s="1" t="s">
        <v>2042</v>
      </c>
      <c r="E36" s="1" t="s">
        <v>2043</v>
      </c>
      <c r="F36" s="4">
        <v>622658</v>
      </c>
      <c r="G36" s="4">
        <v>11116.94</v>
      </c>
      <c r="H36" s="4">
        <v>1.1200000000000001</v>
      </c>
    </row>
    <row r="37" spans="2:8">
      <c r="B37" s="1" t="s">
        <v>3320</v>
      </c>
      <c r="C37" s="9" t="s">
        <v>1732</v>
      </c>
      <c r="D37" s="1" t="s">
        <v>1992</v>
      </c>
      <c r="E37" s="1" t="s">
        <v>1035</v>
      </c>
      <c r="F37" s="4">
        <v>882602</v>
      </c>
      <c r="G37" s="4">
        <v>10880.72</v>
      </c>
      <c r="H37" s="4">
        <v>1.1000000000000001</v>
      </c>
    </row>
    <row r="38" spans="2:8">
      <c r="B38" s="1" t="s">
        <v>3110</v>
      </c>
      <c r="C38" s="9" t="s">
        <v>1732</v>
      </c>
      <c r="D38" s="1" t="s">
        <v>2017</v>
      </c>
      <c r="E38" s="1" t="s">
        <v>2018</v>
      </c>
      <c r="F38" s="4">
        <v>3084186</v>
      </c>
      <c r="G38" s="4">
        <v>10392.16</v>
      </c>
      <c r="H38" s="4">
        <v>1.05</v>
      </c>
    </row>
    <row r="39" spans="2:8">
      <c r="B39" s="1" t="s">
        <v>2750</v>
      </c>
      <c r="C39" s="9" t="s">
        <v>1732</v>
      </c>
      <c r="D39" s="1" t="s">
        <v>1994</v>
      </c>
      <c r="E39" s="1" t="s">
        <v>1995</v>
      </c>
      <c r="F39" s="4">
        <v>2410600</v>
      </c>
      <c r="G39" s="4">
        <v>10132.959999999999</v>
      </c>
      <c r="H39" s="4">
        <v>1.02</v>
      </c>
    </row>
    <row r="40" spans="2:8">
      <c r="B40" s="1" t="s">
        <v>1366</v>
      </c>
      <c r="C40" s="9" t="s">
        <v>1732</v>
      </c>
      <c r="D40" s="1" t="s">
        <v>2001</v>
      </c>
      <c r="E40" s="1" t="s">
        <v>1367</v>
      </c>
      <c r="F40" s="4">
        <v>3027254</v>
      </c>
      <c r="G40" s="4">
        <v>9908.2000000000007</v>
      </c>
      <c r="H40" s="4">
        <v>1</v>
      </c>
    </row>
    <row r="41" spans="2:8">
      <c r="B41" s="1" t="s">
        <v>3269</v>
      </c>
      <c r="C41" s="9" t="s">
        <v>1732</v>
      </c>
      <c r="D41" s="1" t="s">
        <v>2032</v>
      </c>
      <c r="E41" s="1" t="s">
        <v>2381</v>
      </c>
      <c r="F41" s="4">
        <v>565500</v>
      </c>
      <c r="G41" s="4">
        <v>9560.91</v>
      </c>
      <c r="H41" s="4">
        <v>0.97</v>
      </c>
    </row>
    <row r="42" spans="2:8">
      <c r="B42" s="1" t="s">
        <v>3353</v>
      </c>
      <c r="C42" s="9" t="s">
        <v>1732</v>
      </c>
      <c r="D42" s="1" t="s">
        <v>2106</v>
      </c>
      <c r="E42" s="1" t="s">
        <v>1088</v>
      </c>
      <c r="F42" s="4">
        <v>301566</v>
      </c>
      <c r="G42" s="4">
        <v>9455.6</v>
      </c>
      <c r="H42" s="4">
        <v>0.95</v>
      </c>
    </row>
    <row r="43" spans="2:8">
      <c r="B43" s="1" t="s">
        <v>3309</v>
      </c>
      <c r="C43" s="9" t="s">
        <v>1732</v>
      </c>
      <c r="D43" s="1" t="s">
        <v>2206</v>
      </c>
      <c r="E43" s="1" t="s">
        <v>996</v>
      </c>
      <c r="F43" s="4">
        <v>604261</v>
      </c>
      <c r="G43" s="4">
        <v>9344.9</v>
      </c>
      <c r="H43" s="4">
        <v>0.94</v>
      </c>
    </row>
    <row r="44" spans="2:8">
      <c r="B44" s="1" t="s">
        <v>3104</v>
      </c>
      <c r="C44" s="9" t="s">
        <v>1732</v>
      </c>
      <c r="D44" s="1" t="s">
        <v>1997</v>
      </c>
      <c r="E44" s="1" t="s">
        <v>1998</v>
      </c>
      <c r="F44" s="4">
        <v>2606278</v>
      </c>
      <c r="G44" s="4">
        <v>9299.2000000000007</v>
      </c>
      <c r="H44" s="4">
        <v>0.94</v>
      </c>
    </row>
    <row r="45" spans="2:8">
      <c r="B45" s="1" t="s">
        <v>3455</v>
      </c>
      <c r="C45" s="9" t="s">
        <v>1732</v>
      </c>
      <c r="D45" s="1" t="s">
        <v>2206</v>
      </c>
      <c r="E45" s="1" t="s">
        <v>1360</v>
      </c>
      <c r="F45" s="4">
        <v>12209065</v>
      </c>
      <c r="G45" s="4">
        <v>9164.1200000000008</v>
      </c>
      <c r="H45" s="4">
        <v>0.93</v>
      </c>
    </row>
    <row r="46" spans="2:8">
      <c r="B46" s="1" t="s">
        <v>2784</v>
      </c>
      <c r="C46" s="9" t="s">
        <v>1732</v>
      </c>
      <c r="D46" s="1" t="s">
        <v>2206</v>
      </c>
      <c r="E46" s="1" t="s">
        <v>2207</v>
      </c>
      <c r="F46" s="4">
        <v>1228697</v>
      </c>
      <c r="G46" s="4">
        <v>8992.2199999999993</v>
      </c>
      <c r="H46" s="4">
        <v>0.91</v>
      </c>
    </row>
    <row r="47" spans="2:8">
      <c r="B47" s="1" t="s">
        <v>3426</v>
      </c>
      <c r="C47" s="9" t="s">
        <v>1732</v>
      </c>
      <c r="D47" s="1" t="s">
        <v>2009</v>
      </c>
      <c r="E47" s="1" t="s">
        <v>1244</v>
      </c>
      <c r="F47" s="4">
        <v>590600</v>
      </c>
      <c r="G47" s="4">
        <v>8412.51</v>
      </c>
      <c r="H47" s="4">
        <v>0.85</v>
      </c>
    </row>
    <row r="48" spans="2:8">
      <c r="B48" s="1" t="s">
        <v>3252</v>
      </c>
      <c r="C48" s="9" t="s">
        <v>1732</v>
      </c>
      <c r="D48" s="1" t="s">
        <v>2048</v>
      </c>
      <c r="E48" s="1" t="s">
        <v>2351</v>
      </c>
      <c r="F48" s="4">
        <v>1022417</v>
      </c>
      <c r="G48" s="4">
        <v>8360.82</v>
      </c>
      <c r="H48" s="4">
        <v>0.84</v>
      </c>
    </row>
    <row r="49" spans="2:8">
      <c r="B49" s="1" t="s">
        <v>3223</v>
      </c>
      <c r="C49" s="9" t="s">
        <v>1732</v>
      </c>
      <c r="D49" s="1" t="s">
        <v>2106</v>
      </c>
      <c r="E49" s="1" t="s">
        <v>2314</v>
      </c>
      <c r="F49" s="4">
        <v>708638</v>
      </c>
      <c r="G49" s="4">
        <v>8133.75</v>
      </c>
      <c r="H49" s="4">
        <v>0.82</v>
      </c>
    </row>
    <row r="50" spans="2:8">
      <c r="B50" s="1" t="s">
        <v>3227</v>
      </c>
      <c r="C50" s="9" t="s">
        <v>1732</v>
      </c>
      <c r="D50" s="1" t="s">
        <v>2129</v>
      </c>
      <c r="E50" s="1" t="s">
        <v>2320</v>
      </c>
      <c r="F50" s="4">
        <v>1738983</v>
      </c>
      <c r="G50" s="4">
        <v>8102.79</v>
      </c>
      <c r="H50" s="4">
        <v>0.82</v>
      </c>
    </row>
    <row r="51" spans="2:8">
      <c r="B51" s="1" t="s">
        <v>3335</v>
      </c>
      <c r="C51" s="9" t="s">
        <v>1732</v>
      </c>
      <c r="D51" s="1" t="s">
        <v>2206</v>
      </c>
      <c r="E51" s="1" t="s">
        <v>1053</v>
      </c>
      <c r="F51" s="4">
        <v>394018</v>
      </c>
      <c r="G51" s="4">
        <v>7855.54</v>
      </c>
      <c r="H51" s="4">
        <v>0.79</v>
      </c>
    </row>
    <row r="52" spans="2:8">
      <c r="B52" s="1" t="s">
        <v>3575</v>
      </c>
      <c r="C52" s="9" t="s">
        <v>1732</v>
      </c>
      <c r="D52" s="1" t="s">
        <v>2091</v>
      </c>
      <c r="E52" s="1" t="s">
        <v>768</v>
      </c>
      <c r="F52" s="4">
        <v>439544</v>
      </c>
      <c r="G52" s="4">
        <v>7234.45</v>
      </c>
      <c r="H52" s="4">
        <v>0.73</v>
      </c>
    </row>
    <row r="53" spans="2:8">
      <c r="B53" s="1" t="s">
        <v>3282</v>
      </c>
      <c r="C53" s="9" t="s">
        <v>1732</v>
      </c>
      <c r="D53" s="1" t="s">
        <v>2156</v>
      </c>
      <c r="E53" s="1" t="s">
        <v>954</v>
      </c>
      <c r="F53" s="4">
        <v>194826</v>
      </c>
      <c r="G53" s="4">
        <v>6969.71</v>
      </c>
      <c r="H53" s="4">
        <v>0.7</v>
      </c>
    </row>
    <row r="54" spans="2:8">
      <c r="B54" s="1" t="s">
        <v>3206</v>
      </c>
      <c r="C54" s="9" t="s">
        <v>1732</v>
      </c>
      <c r="D54" s="1" t="s">
        <v>2277</v>
      </c>
      <c r="E54" s="1" t="s">
        <v>2278</v>
      </c>
      <c r="F54" s="4">
        <v>813000</v>
      </c>
      <c r="G54" s="4">
        <v>6893.02</v>
      </c>
      <c r="H54" s="4">
        <v>0.7</v>
      </c>
    </row>
    <row r="55" spans="2:8">
      <c r="B55" s="1" t="s">
        <v>3186</v>
      </c>
      <c r="C55" s="9" t="s">
        <v>1732</v>
      </c>
      <c r="D55" s="1" t="s">
        <v>2252</v>
      </c>
      <c r="E55" s="1" t="s">
        <v>2253</v>
      </c>
      <c r="F55" s="4">
        <v>3290000</v>
      </c>
      <c r="G55" s="4">
        <v>6015.44</v>
      </c>
      <c r="H55" s="4">
        <v>0.61</v>
      </c>
    </row>
    <row r="56" spans="2:8">
      <c r="B56" s="1" t="s">
        <v>3231</v>
      </c>
      <c r="C56" s="9" t="s">
        <v>1732</v>
      </c>
      <c r="D56" s="1" t="s">
        <v>2098</v>
      </c>
      <c r="E56" s="1" t="s">
        <v>2324</v>
      </c>
      <c r="F56" s="4">
        <v>334900</v>
      </c>
      <c r="G56" s="4">
        <v>5843</v>
      </c>
      <c r="H56" s="4">
        <v>0.59</v>
      </c>
    </row>
    <row r="57" spans="2:8">
      <c r="B57" s="1" t="s">
        <v>3281</v>
      </c>
      <c r="C57" s="9" t="s">
        <v>1732</v>
      </c>
      <c r="D57" s="1" t="s">
        <v>2032</v>
      </c>
      <c r="E57" s="1" t="s">
        <v>953</v>
      </c>
      <c r="F57" s="4">
        <v>103952</v>
      </c>
      <c r="G57" s="4">
        <v>5724.12</v>
      </c>
      <c r="H57" s="4">
        <v>0.57999999999999996</v>
      </c>
    </row>
    <row r="58" spans="2:8">
      <c r="B58" s="1" t="s">
        <v>2766</v>
      </c>
      <c r="C58" s="9" t="s">
        <v>1732</v>
      </c>
      <c r="D58" s="1" t="s">
        <v>2052</v>
      </c>
      <c r="E58" s="1" t="s">
        <v>2180</v>
      </c>
      <c r="F58" s="4">
        <v>74000</v>
      </c>
      <c r="G58" s="4">
        <v>5700.96</v>
      </c>
      <c r="H58" s="4">
        <v>0.57999999999999996</v>
      </c>
    </row>
    <row r="59" spans="2:8">
      <c r="B59" s="1" t="s">
        <v>3194</v>
      </c>
      <c r="C59" s="9" t="s">
        <v>1732</v>
      </c>
      <c r="D59" s="1" t="s">
        <v>2017</v>
      </c>
      <c r="E59" s="1" t="s">
        <v>2261</v>
      </c>
      <c r="F59" s="4">
        <v>528000</v>
      </c>
      <c r="G59" s="4">
        <v>5207.1400000000003</v>
      </c>
      <c r="H59" s="4">
        <v>0.53</v>
      </c>
    </row>
    <row r="60" spans="2:8">
      <c r="B60" s="1" t="s">
        <v>3377</v>
      </c>
      <c r="C60" s="9" t="s">
        <v>1732</v>
      </c>
      <c r="D60" s="1" t="s">
        <v>1058</v>
      </c>
      <c r="E60" s="1" t="s">
        <v>1148</v>
      </c>
      <c r="F60" s="4">
        <v>1031933</v>
      </c>
      <c r="G60" s="4">
        <v>5031.1899999999996</v>
      </c>
      <c r="H60" s="4">
        <v>0.51</v>
      </c>
    </row>
    <row r="61" spans="2:8">
      <c r="B61" s="1" t="s">
        <v>2757</v>
      </c>
      <c r="C61" s="9" t="s">
        <v>1732</v>
      </c>
      <c r="D61" s="1" t="s">
        <v>1999</v>
      </c>
      <c r="E61" s="1" t="s">
        <v>2179</v>
      </c>
      <c r="F61" s="4">
        <v>50300</v>
      </c>
      <c r="G61" s="4">
        <v>4649.4799999999996</v>
      </c>
      <c r="H61" s="4">
        <v>0.47</v>
      </c>
    </row>
    <row r="62" spans="2:8">
      <c r="B62" s="1" t="s">
        <v>3322</v>
      </c>
      <c r="C62" s="9" t="s">
        <v>1732</v>
      </c>
      <c r="D62" s="1" t="s">
        <v>1992</v>
      </c>
      <c r="E62" s="1" t="s">
        <v>1037</v>
      </c>
      <c r="F62" s="4">
        <v>570850</v>
      </c>
      <c r="G62" s="4">
        <v>4537.12</v>
      </c>
      <c r="H62" s="4">
        <v>0.46</v>
      </c>
    </row>
    <row r="63" spans="2:8">
      <c r="B63" s="1" t="s">
        <v>3328</v>
      </c>
      <c r="C63" s="9" t="s">
        <v>1732</v>
      </c>
      <c r="D63" s="1" t="s">
        <v>2004</v>
      </c>
      <c r="E63" s="1" t="s">
        <v>1046</v>
      </c>
      <c r="F63" s="4">
        <v>956817</v>
      </c>
      <c r="G63" s="4">
        <v>4493.6899999999996</v>
      </c>
      <c r="H63" s="4">
        <v>0.45</v>
      </c>
    </row>
    <row r="64" spans="2:8">
      <c r="B64" s="1" t="s">
        <v>3198</v>
      </c>
      <c r="C64" s="9" t="s">
        <v>1732</v>
      </c>
      <c r="D64" s="1" t="s">
        <v>2017</v>
      </c>
      <c r="E64" s="1" t="s">
        <v>2267</v>
      </c>
      <c r="F64" s="4">
        <v>1093300</v>
      </c>
      <c r="G64" s="4">
        <v>4426.7700000000004</v>
      </c>
      <c r="H64" s="4">
        <v>0.45</v>
      </c>
    </row>
    <row r="65" spans="2:9">
      <c r="B65" s="1" t="s">
        <v>2769</v>
      </c>
      <c r="C65" s="9" t="s">
        <v>1732</v>
      </c>
      <c r="D65" s="1" t="s">
        <v>2009</v>
      </c>
      <c r="E65" s="1" t="s">
        <v>2192</v>
      </c>
      <c r="F65" s="4">
        <v>286650</v>
      </c>
      <c r="G65" s="4">
        <v>4418.71</v>
      </c>
      <c r="H65" s="4">
        <v>0.45</v>
      </c>
    </row>
    <row r="66" spans="2:9">
      <c r="B66" s="1" t="s">
        <v>3317</v>
      </c>
      <c r="C66" s="9" t="s">
        <v>1732</v>
      </c>
      <c r="D66" s="1" t="s">
        <v>2098</v>
      </c>
      <c r="E66" s="1" t="s">
        <v>1018</v>
      </c>
      <c r="F66" s="4">
        <v>552025</v>
      </c>
      <c r="G66" s="4">
        <v>4174.6899999999996</v>
      </c>
      <c r="H66" s="4">
        <v>0.42</v>
      </c>
    </row>
    <row r="67" spans="2:9">
      <c r="B67" s="1" t="s">
        <v>2764</v>
      </c>
      <c r="C67" s="9" t="s">
        <v>1732</v>
      </c>
      <c r="D67" s="1" t="s">
        <v>2024</v>
      </c>
      <c r="E67" s="1" t="s">
        <v>2191</v>
      </c>
      <c r="F67" s="4">
        <v>1051200</v>
      </c>
      <c r="G67" s="4">
        <v>4014.53</v>
      </c>
      <c r="H67" s="4">
        <v>0.41</v>
      </c>
    </row>
    <row r="68" spans="2:9">
      <c r="B68" s="1" t="s">
        <v>1145</v>
      </c>
      <c r="C68" s="9" t="s">
        <v>1732</v>
      </c>
      <c r="D68" s="1" t="s">
        <v>2015</v>
      </c>
      <c r="E68" s="1" t="s">
        <v>1146</v>
      </c>
      <c r="F68" s="4">
        <v>2657885</v>
      </c>
      <c r="G68" s="4">
        <v>3845.69</v>
      </c>
      <c r="H68" s="4">
        <v>0.39</v>
      </c>
    </row>
    <row r="69" spans="2:9">
      <c r="B69" s="1" t="s">
        <v>3270</v>
      </c>
      <c r="C69" s="9" t="s">
        <v>1732</v>
      </c>
      <c r="D69" s="1" t="s">
        <v>2013</v>
      </c>
      <c r="E69" s="1" t="s">
        <v>2382</v>
      </c>
      <c r="F69" s="4">
        <v>889200</v>
      </c>
      <c r="G69" s="4">
        <v>3788.88</v>
      </c>
      <c r="H69" s="4">
        <v>0.38</v>
      </c>
    </row>
    <row r="70" spans="2:9">
      <c r="B70" s="1" t="s">
        <v>3443</v>
      </c>
      <c r="C70" s="9" t="s">
        <v>1732</v>
      </c>
      <c r="D70" s="1" t="s">
        <v>2106</v>
      </c>
      <c r="E70" s="1" t="s">
        <v>1332</v>
      </c>
      <c r="F70" s="4">
        <v>169537</v>
      </c>
      <c r="G70" s="4">
        <v>3340.56</v>
      </c>
      <c r="H70" s="4">
        <v>0.34</v>
      </c>
    </row>
    <row r="71" spans="2:9">
      <c r="B71" s="1" t="s">
        <v>1438</v>
      </c>
      <c r="C71" s="9" t="s">
        <v>1732</v>
      </c>
      <c r="D71" s="1" t="s">
        <v>2001</v>
      </c>
      <c r="E71" s="1" t="s">
        <v>1439</v>
      </c>
      <c r="F71" s="4">
        <v>382956</v>
      </c>
      <c r="G71" s="4">
        <v>2800.56</v>
      </c>
      <c r="H71" s="4">
        <v>0.28000000000000003</v>
      </c>
    </row>
    <row r="72" spans="2:9">
      <c r="B72" s="1" t="s">
        <v>3459</v>
      </c>
      <c r="C72" s="9" t="s">
        <v>1732</v>
      </c>
      <c r="D72" s="1" t="s">
        <v>2036</v>
      </c>
      <c r="E72" s="1" t="s">
        <v>1372</v>
      </c>
      <c r="F72" s="4">
        <v>229852</v>
      </c>
      <c r="G72" s="4">
        <v>2773.39</v>
      </c>
      <c r="H72" s="4">
        <v>0.28000000000000003</v>
      </c>
    </row>
    <row r="73" spans="2:9">
      <c r="B73" s="1" t="s">
        <v>3183</v>
      </c>
      <c r="C73" s="9" t="s">
        <v>1732</v>
      </c>
      <c r="D73" s="1" t="s">
        <v>2040</v>
      </c>
      <c r="E73" s="1" t="s">
        <v>2248</v>
      </c>
      <c r="F73" s="4">
        <v>22300</v>
      </c>
      <c r="G73" s="4">
        <v>2664.18</v>
      </c>
      <c r="H73" s="4">
        <v>0.27</v>
      </c>
    </row>
    <row r="74" spans="2:9">
      <c r="B74" s="1" t="s">
        <v>3197</v>
      </c>
      <c r="C74" s="9" t="s">
        <v>1732</v>
      </c>
      <c r="D74" s="1" t="s">
        <v>2040</v>
      </c>
      <c r="E74" s="1" t="s">
        <v>2266</v>
      </c>
      <c r="F74" s="4">
        <v>71750</v>
      </c>
      <c r="G74" s="4">
        <v>2074.79</v>
      </c>
      <c r="H74" s="4">
        <v>0.21</v>
      </c>
    </row>
    <row r="75" spans="2:9">
      <c r="B75" s="1" t="s">
        <v>2062</v>
      </c>
      <c r="C75" s="9" t="s">
        <v>1732</v>
      </c>
      <c r="D75" s="1" t="s">
        <v>2060</v>
      </c>
      <c r="E75" s="1" t="s">
        <v>2063</v>
      </c>
      <c r="F75" s="4">
        <v>14974</v>
      </c>
      <c r="G75" s="4">
        <v>249.11</v>
      </c>
      <c r="H75" s="4">
        <v>0.03</v>
      </c>
    </row>
    <row r="76" spans="2:9">
      <c r="B76" s="1" t="s">
        <v>1342</v>
      </c>
      <c r="C76" s="9" t="s">
        <v>1732</v>
      </c>
      <c r="D76" s="1" t="s">
        <v>2058</v>
      </c>
      <c r="E76" s="1" t="s">
        <v>1343</v>
      </c>
      <c r="F76" s="4">
        <v>45219</v>
      </c>
      <c r="G76" s="4">
        <v>66.11</v>
      </c>
      <c r="H76" s="4">
        <v>0.01</v>
      </c>
    </row>
    <row r="77" spans="2:9">
      <c r="B77" s="1" t="s">
        <v>3120</v>
      </c>
      <c r="C77" s="9" t="s">
        <v>1732</v>
      </c>
      <c r="D77" s="1" t="s">
        <v>2040</v>
      </c>
      <c r="E77" s="1" t="s">
        <v>2041</v>
      </c>
      <c r="F77" s="4">
        <v>250</v>
      </c>
      <c r="G77" s="4">
        <v>4.7</v>
      </c>
      <c r="H77" s="4">
        <v>0</v>
      </c>
      <c r="I77" s="1" t="s">
        <v>769</v>
      </c>
    </row>
    <row r="78" spans="2:9">
      <c r="B78" s="1" t="s">
        <v>3122</v>
      </c>
      <c r="C78" s="9" t="s">
        <v>1732</v>
      </c>
      <c r="D78" s="1" t="s">
        <v>2006</v>
      </c>
      <c r="E78" s="1" t="s">
        <v>2044</v>
      </c>
      <c r="F78" s="4">
        <v>50</v>
      </c>
      <c r="G78" s="4">
        <v>4.45</v>
      </c>
      <c r="H78" s="4">
        <v>0</v>
      </c>
      <c r="I78" s="1" t="s">
        <v>769</v>
      </c>
    </row>
    <row r="79" spans="2:9">
      <c r="B79" s="1" t="s">
        <v>2779</v>
      </c>
      <c r="C79" s="9" t="s">
        <v>1732</v>
      </c>
      <c r="D79" s="1" t="s">
        <v>2004</v>
      </c>
      <c r="E79" s="1" t="s">
        <v>2200</v>
      </c>
      <c r="F79" s="4">
        <v>300</v>
      </c>
      <c r="G79" s="4">
        <v>4.29</v>
      </c>
      <c r="H79" s="4">
        <v>0</v>
      </c>
      <c r="I79" s="1" t="s">
        <v>769</v>
      </c>
    </row>
    <row r="80" spans="2:9" ht="13">
      <c r="B80" s="2" t="s">
        <v>3576</v>
      </c>
      <c r="C80" s="9" t="s">
        <v>1732</v>
      </c>
      <c r="D80" s="1" t="s">
        <v>1994</v>
      </c>
      <c r="E80" s="1" t="s">
        <v>1995</v>
      </c>
      <c r="F80" s="4">
        <v>-176000</v>
      </c>
      <c r="G80" s="4">
        <v>-744.48</v>
      </c>
      <c r="H80" s="4">
        <v>-0.08</v>
      </c>
    </row>
    <row r="81" spans="2:8">
      <c r="B81" s="1" t="s">
        <v>3577</v>
      </c>
      <c r="C81" s="9" t="s">
        <v>1732</v>
      </c>
      <c r="D81" s="1" t="s">
        <v>2106</v>
      </c>
      <c r="E81" s="1" t="s">
        <v>2315</v>
      </c>
      <c r="F81" s="4">
        <v>-23625</v>
      </c>
      <c r="G81" s="4">
        <v>-1824.09</v>
      </c>
      <c r="H81" s="4">
        <v>-0.18</v>
      </c>
    </row>
    <row r="82" spans="2:8">
      <c r="B82" s="1" t="s">
        <v>3578</v>
      </c>
      <c r="C82" s="9" t="s">
        <v>1732</v>
      </c>
      <c r="D82" s="1" t="s">
        <v>2040</v>
      </c>
      <c r="E82" s="1" t="s">
        <v>2266</v>
      </c>
      <c r="F82" s="4">
        <v>-71750</v>
      </c>
      <c r="G82" s="4">
        <v>-2083.69</v>
      </c>
      <c r="H82" s="4">
        <v>-0.21</v>
      </c>
    </row>
    <row r="83" spans="2:8">
      <c r="B83" s="1" t="s">
        <v>3579</v>
      </c>
      <c r="C83" s="9" t="s">
        <v>1732</v>
      </c>
      <c r="D83" s="1" t="s">
        <v>2017</v>
      </c>
      <c r="E83" s="1" t="s">
        <v>2023</v>
      </c>
      <c r="F83" s="4">
        <v>-752400</v>
      </c>
      <c r="G83" s="4">
        <v>-2151.11</v>
      </c>
      <c r="H83" s="4">
        <v>-0.22</v>
      </c>
    </row>
    <row r="84" spans="2:8">
      <c r="B84" s="1" t="s">
        <v>3463</v>
      </c>
      <c r="C84" s="9" t="s">
        <v>1732</v>
      </c>
      <c r="D84" s="1" t="s">
        <v>2040</v>
      </c>
      <c r="E84" s="1" t="s">
        <v>2248</v>
      </c>
      <c r="F84" s="4">
        <v>-22300</v>
      </c>
      <c r="G84" s="4">
        <v>-2678.23</v>
      </c>
      <c r="H84" s="4">
        <v>-0.27</v>
      </c>
    </row>
    <row r="85" spans="2:8">
      <c r="B85" s="1" t="s">
        <v>3469</v>
      </c>
      <c r="C85" s="9" t="s">
        <v>1732</v>
      </c>
      <c r="D85" s="1" t="s">
        <v>1992</v>
      </c>
      <c r="E85" s="1" t="s">
        <v>1993</v>
      </c>
      <c r="F85" s="4">
        <v>-297000</v>
      </c>
      <c r="G85" s="4">
        <v>-2951.88</v>
      </c>
      <c r="H85" s="4">
        <v>-0.3</v>
      </c>
    </row>
    <row r="86" spans="2:8">
      <c r="B86" s="1" t="s">
        <v>3580</v>
      </c>
      <c r="C86" s="9" t="s">
        <v>1732</v>
      </c>
      <c r="D86" s="1" t="s">
        <v>2013</v>
      </c>
      <c r="E86" s="1" t="s">
        <v>2382</v>
      </c>
      <c r="F86" s="4">
        <v>-889200</v>
      </c>
      <c r="G86" s="4">
        <v>-3814.22</v>
      </c>
      <c r="H86" s="4">
        <v>-0.39</v>
      </c>
    </row>
    <row r="87" spans="2:8">
      <c r="B87" s="1" t="s">
        <v>3464</v>
      </c>
      <c r="C87" s="9" t="s">
        <v>1732</v>
      </c>
      <c r="D87" s="1" t="s">
        <v>2024</v>
      </c>
      <c r="E87" s="1" t="s">
        <v>2191</v>
      </c>
      <c r="F87" s="4">
        <v>-1051200</v>
      </c>
      <c r="G87" s="4">
        <v>-4030.3</v>
      </c>
      <c r="H87" s="4">
        <v>-0.41</v>
      </c>
    </row>
    <row r="88" spans="2:8">
      <c r="B88" s="1" t="s">
        <v>3462</v>
      </c>
      <c r="C88" s="9" t="s">
        <v>1732</v>
      </c>
      <c r="D88" s="1" t="s">
        <v>2020</v>
      </c>
      <c r="E88" s="1" t="s">
        <v>2307</v>
      </c>
      <c r="F88" s="4">
        <v>-210900</v>
      </c>
      <c r="G88" s="4">
        <v>-4360.57</v>
      </c>
      <c r="H88" s="4">
        <v>-0.44</v>
      </c>
    </row>
    <row r="89" spans="2:8">
      <c r="B89" s="1" t="s">
        <v>3581</v>
      </c>
      <c r="C89" s="9" t="s">
        <v>1732</v>
      </c>
      <c r="D89" s="1" t="s">
        <v>2009</v>
      </c>
      <c r="E89" s="1" t="s">
        <v>2192</v>
      </c>
      <c r="F89" s="4">
        <v>-286650</v>
      </c>
      <c r="G89" s="4">
        <v>-4442.79</v>
      </c>
      <c r="H89" s="4">
        <v>-0.45</v>
      </c>
    </row>
    <row r="90" spans="2:8">
      <c r="B90" s="1" t="s">
        <v>3582</v>
      </c>
      <c r="C90" s="9" t="s">
        <v>1732</v>
      </c>
      <c r="D90" s="1" t="s">
        <v>2017</v>
      </c>
      <c r="E90" s="1" t="s">
        <v>2267</v>
      </c>
      <c r="F90" s="4">
        <v>-1093300</v>
      </c>
      <c r="G90" s="4">
        <v>-4444.26</v>
      </c>
      <c r="H90" s="4">
        <v>-0.45</v>
      </c>
    </row>
    <row r="91" spans="2:8">
      <c r="B91" s="1" t="s">
        <v>3466</v>
      </c>
      <c r="C91" s="9" t="s">
        <v>1732</v>
      </c>
      <c r="D91" s="1" t="s">
        <v>1992</v>
      </c>
      <c r="E91" s="1" t="s">
        <v>1037</v>
      </c>
      <c r="F91" s="4">
        <v>-570500</v>
      </c>
      <c r="G91" s="4">
        <v>-4554.3</v>
      </c>
      <c r="H91" s="4">
        <v>-0.46</v>
      </c>
    </row>
    <row r="92" spans="2:8">
      <c r="B92" s="1" t="s">
        <v>3583</v>
      </c>
      <c r="C92" s="9" t="s">
        <v>1732</v>
      </c>
      <c r="D92" s="1" t="s">
        <v>2052</v>
      </c>
      <c r="E92" s="1" t="s">
        <v>2180</v>
      </c>
      <c r="F92" s="4">
        <v>-74000</v>
      </c>
      <c r="G92" s="4">
        <v>-5732.41</v>
      </c>
      <c r="H92" s="4">
        <v>-0.57999999999999996</v>
      </c>
    </row>
    <row r="93" spans="2:8">
      <c r="B93" s="1" t="s">
        <v>1381</v>
      </c>
      <c r="C93" s="9" t="s">
        <v>1732</v>
      </c>
      <c r="D93" s="1" t="s">
        <v>1992</v>
      </c>
      <c r="E93" s="1" t="s">
        <v>2030</v>
      </c>
      <c r="F93" s="4">
        <v>-959250</v>
      </c>
      <c r="G93" s="4">
        <v>-9044.2900000000009</v>
      </c>
      <c r="H93" s="4">
        <v>-0.91</v>
      </c>
    </row>
    <row r="94" spans="2:8">
      <c r="B94" s="1" t="s">
        <v>3470</v>
      </c>
      <c r="C94" s="9" t="s">
        <v>1732</v>
      </c>
      <c r="D94" s="1" t="s">
        <v>1992</v>
      </c>
      <c r="E94" s="1" t="s">
        <v>2008</v>
      </c>
      <c r="F94" s="4">
        <v>-943600</v>
      </c>
      <c r="G94" s="4">
        <v>-12780.12</v>
      </c>
      <c r="H94" s="4">
        <v>-1.29</v>
      </c>
    </row>
    <row r="95" spans="2:8">
      <c r="B95" s="1" t="s">
        <v>770</v>
      </c>
      <c r="C95" s="9" t="s">
        <v>1732</v>
      </c>
      <c r="F95" s="4">
        <v>-119025</v>
      </c>
      <c r="G95" s="4">
        <v>-30834.02</v>
      </c>
      <c r="H95" s="4">
        <v>-3.11</v>
      </c>
    </row>
    <row r="96" spans="2:8" ht="13">
      <c r="B96" s="2" t="s">
        <v>1744</v>
      </c>
      <c r="G96" s="14">
        <f>SUM(G15:G76)</f>
        <v>648488.98999999987</v>
      </c>
      <c r="H96" s="14">
        <f>SUM(H15:H76)</f>
        <v>65.490000000000009</v>
      </c>
    </row>
    <row r="97" spans="2:8" ht="13">
      <c r="B97" s="2" t="s">
        <v>1847</v>
      </c>
    </row>
    <row r="98" spans="2:8" ht="13">
      <c r="B98" s="2" t="s">
        <v>1731</v>
      </c>
    </row>
    <row r="99" spans="2:8" ht="13">
      <c r="B99" s="2" t="s">
        <v>1848</v>
      </c>
    </row>
    <row r="100" spans="2:8">
      <c r="B100" s="1" t="s">
        <v>3059</v>
      </c>
      <c r="C100" s="9">
        <v>7.32</v>
      </c>
      <c r="D100" s="1" t="s">
        <v>1850</v>
      </c>
      <c r="E100" s="1" t="s">
        <v>777</v>
      </c>
      <c r="F100" s="4">
        <v>19000000</v>
      </c>
      <c r="G100" s="4">
        <v>19055.689999999999</v>
      </c>
      <c r="H100" s="4">
        <v>1.92</v>
      </c>
    </row>
    <row r="101" spans="2:8">
      <c r="B101" s="1" t="s">
        <v>778</v>
      </c>
      <c r="C101" s="9">
        <v>6.44</v>
      </c>
      <c r="D101" s="1" t="s">
        <v>1850</v>
      </c>
      <c r="E101" s="1" t="s">
        <v>779</v>
      </c>
      <c r="F101" s="4">
        <v>16000000</v>
      </c>
      <c r="G101" s="4">
        <v>16075.26</v>
      </c>
      <c r="H101" s="4">
        <v>1.62</v>
      </c>
    </row>
    <row r="102" spans="2:8">
      <c r="B102" s="1" t="s">
        <v>2878</v>
      </c>
      <c r="C102" s="9">
        <v>5.67</v>
      </c>
      <c r="D102" s="1" t="s">
        <v>1850</v>
      </c>
      <c r="E102" s="1" t="s">
        <v>1388</v>
      </c>
      <c r="F102" s="4">
        <v>16000000</v>
      </c>
      <c r="G102" s="4">
        <v>15999.23</v>
      </c>
      <c r="H102" s="4">
        <v>1.62</v>
      </c>
    </row>
    <row r="103" spans="2:8">
      <c r="B103" s="1" t="s">
        <v>780</v>
      </c>
      <c r="C103" s="9">
        <v>6.9</v>
      </c>
      <c r="D103" s="1" t="s">
        <v>1850</v>
      </c>
      <c r="E103" s="1" t="s">
        <v>781</v>
      </c>
      <c r="F103" s="4">
        <v>15000000</v>
      </c>
      <c r="G103" s="4">
        <v>15030.27</v>
      </c>
      <c r="H103" s="4">
        <v>1.52</v>
      </c>
    </row>
    <row r="104" spans="2:8">
      <c r="B104" s="1" t="s">
        <v>3055</v>
      </c>
      <c r="C104" s="9">
        <v>7.24</v>
      </c>
      <c r="D104" s="1" t="s">
        <v>1850</v>
      </c>
      <c r="E104" s="1" t="s">
        <v>783</v>
      </c>
      <c r="F104" s="4">
        <v>15000000</v>
      </c>
      <c r="G104" s="4">
        <v>14729.39</v>
      </c>
      <c r="H104" s="4">
        <v>1.49</v>
      </c>
    </row>
    <row r="105" spans="2:8">
      <c r="B105" s="1" t="s">
        <v>784</v>
      </c>
      <c r="C105" s="9">
        <v>7.2</v>
      </c>
      <c r="D105" s="1" t="s">
        <v>1850</v>
      </c>
      <c r="E105" s="1" t="s">
        <v>785</v>
      </c>
      <c r="F105" s="4">
        <v>10000000</v>
      </c>
      <c r="G105" s="4">
        <v>9722.91</v>
      </c>
      <c r="H105" s="4">
        <v>0.98</v>
      </c>
    </row>
    <row r="106" spans="2:8">
      <c r="B106" s="1" t="s">
        <v>3053</v>
      </c>
      <c r="C106" s="9">
        <v>5.67</v>
      </c>
      <c r="D106" s="1" t="s">
        <v>1850</v>
      </c>
      <c r="E106" s="1" t="s">
        <v>629</v>
      </c>
      <c r="F106" s="4">
        <v>8000000</v>
      </c>
      <c r="G106" s="4">
        <v>8005.61</v>
      </c>
      <c r="H106" s="4">
        <v>0.81</v>
      </c>
    </row>
    <row r="107" spans="2:8">
      <c r="B107" s="1" t="s">
        <v>3057</v>
      </c>
      <c r="C107" s="9">
        <v>6.21</v>
      </c>
      <c r="D107" s="1" t="s">
        <v>1850</v>
      </c>
      <c r="E107" s="1" t="s">
        <v>787</v>
      </c>
      <c r="F107" s="4">
        <v>7500000</v>
      </c>
      <c r="G107" s="4">
        <v>7853.54</v>
      </c>
      <c r="H107" s="4">
        <v>0.79</v>
      </c>
    </row>
    <row r="108" spans="2:8">
      <c r="B108" s="1" t="s">
        <v>788</v>
      </c>
      <c r="C108" s="9">
        <v>6.66</v>
      </c>
      <c r="D108" s="1" t="s">
        <v>1850</v>
      </c>
      <c r="E108" s="1" t="s">
        <v>789</v>
      </c>
      <c r="F108" s="4">
        <v>5000000</v>
      </c>
      <c r="G108" s="4">
        <v>5182.47</v>
      </c>
      <c r="H108" s="4">
        <v>0.52</v>
      </c>
    </row>
    <row r="109" spans="2:8">
      <c r="B109" s="1" t="s">
        <v>3056</v>
      </c>
      <c r="C109" s="9">
        <v>6.6</v>
      </c>
      <c r="D109" s="1" t="s">
        <v>1850</v>
      </c>
      <c r="E109" s="1" t="s">
        <v>1386</v>
      </c>
      <c r="F109" s="4">
        <v>5000000</v>
      </c>
      <c r="G109" s="4">
        <v>5161.04</v>
      </c>
      <c r="H109" s="4">
        <v>0.52</v>
      </c>
    </row>
    <row r="110" spans="2:8">
      <c r="B110" s="1" t="s">
        <v>790</v>
      </c>
      <c r="C110" s="9">
        <v>7.01</v>
      </c>
      <c r="D110" s="1" t="s">
        <v>1850</v>
      </c>
      <c r="E110" s="1" t="s">
        <v>791</v>
      </c>
      <c r="F110" s="4">
        <v>5000000</v>
      </c>
      <c r="G110" s="4">
        <v>5081.01</v>
      </c>
      <c r="H110" s="4">
        <v>0.51</v>
      </c>
    </row>
    <row r="111" spans="2:8">
      <c r="B111" s="1" t="s">
        <v>792</v>
      </c>
      <c r="C111" s="9">
        <v>6.4</v>
      </c>
      <c r="D111" s="1" t="s">
        <v>1850</v>
      </c>
      <c r="E111" s="1" t="s">
        <v>793</v>
      </c>
      <c r="F111" s="4">
        <v>5000000</v>
      </c>
      <c r="G111" s="4">
        <v>4995.04</v>
      </c>
      <c r="H111" s="4">
        <v>0.5</v>
      </c>
    </row>
    <row r="112" spans="2:8">
      <c r="B112" s="1" t="s">
        <v>794</v>
      </c>
      <c r="C112" s="9">
        <v>6.89</v>
      </c>
      <c r="D112" s="1" t="s">
        <v>1850</v>
      </c>
      <c r="E112" s="1" t="s">
        <v>795</v>
      </c>
      <c r="F112" s="4">
        <v>5000000</v>
      </c>
      <c r="G112" s="4">
        <v>4902.1000000000004</v>
      </c>
      <c r="H112" s="4">
        <v>0.49</v>
      </c>
    </row>
    <row r="113" spans="2:8">
      <c r="B113" s="1" t="s">
        <v>3058</v>
      </c>
      <c r="C113" s="9">
        <v>6.57</v>
      </c>
      <c r="D113" s="1" t="s">
        <v>1850</v>
      </c>
      <c r="E113" s="1" t="s">
        <v>1392</v>
      </c>
      <c r="F113" s="4">
        <v>3500000</v>
      </c>
      <c r="G113" s="4">
        <v>3629.04</v>
      </c>
      <c r="H113" s="4">
        <v>0.37</v>
      </c>
    </row>
    <row r="114" spans="2:8">
      <c r="B114" s="1" t="s">
        <v>3052</v>
      </c>
      <c r="C114" s="9">
        <v>5.15</v>
      </c>
      <c r="D114" s="1" t="s">
        <v>1850</v>
      </c>
      <c r="E114" s="1" t="s">
        <v>796</v>
      </c>
      <c r="F114" s="4">
        <v>2500000</v>
      </c>
      <c r="G114" s="4">
        <v>2499.9699999999998</v>
      </c>
      <c r="H114" s="4">
        <v>0.25</v>
      </c>
    </row>
    <row r="115" spans="2:8">
      <c r="B115" s="1" t="s">
        <v>797</v>
      </c>
      <c r="C115" s="9">
        <v>6.91</v>
      </c>
      <c r="D115" s="1" t="s">
        <v>1850</v>
      </c>
      <c r="E115" s="1" t="s">
        <v>798</v>
      </c>
      <c r="F115" s="4">
        <v>2500000</v>
      </c>
      <c r="G115" s="4">
        <v>2458.62</v>
      </c>
      <c r="H115" s="4">
        <v>0.25</v>
      </c>
    </row>
    <row r="116" spans="2:8">
      <c r="B116" s="1" t="s">
        <v>799</v>
      </c>
      <c r="C116" s="9">
        <v>6.36</v>
      </c>
      <c r="D116" s="1" t="s">
        <v>1850</v>
      </c>
      <c r="E116" s="1" t="s">
        <v>800</v>
      </c>
      <c r="F116" s="4">
        <v>2000000</v>
      </c>
      <c r="G116" s="4">
        <v>2118.7399999999998</v>
      </c>
      <c r="H116" s="4">
        <v>0.21</v>
      </c>
    </row>
    <row r="117" spans="2:8">
      <c r="B117" s="1" t="s">
        <v>801</v>
      </c>
      <c r="C117" s="9">
        <v>6.7</v>
      </c>
      <c r="D117" s="1" t="s">
        <v>1850</v>
      </c>
      <c r="E117" s="1" t="s">
        <v>802</v>
      </c>
      <c r="F117" s="4">
        <v>2000000</v>
      </c>
      <c r="G117" s="4">
        <v>2042.32</v>
      </c>
      <c r="H117" s="4">
        <v>0.21</v>
      </c>
    </row>
    <row r="118" spans="2:8">
      <c r="B118" s="1" t="s">
        <v>803</v>
      </c>
      <c r="C118" s="9">
        <v>6.7</v>
      </c>
      <c r="D118" s="1" t="s">
        <v>1850</v>
      </c>
      <c r="E118" s="1" t="s">
        <v>804</v>
      </c>
      <c r="F118" s="4">
        <v>1500000</v>
      </c>
      <c r="G118" s="4">
        <v>1551.09</v>
      </c>
      <c r="H118" s="4">
        <v>0.16</v>
      </c>
    </row>
    <row r="119" spans="2:8">
      <c r="B119" s="1" t="s">
        <v>805</v>
      </c>
      <c r="C119" s="9">
        <v>6.12</v>
      </c>
      <c r="D119" s="1" t="s">
        <v>1850</v>
      </c>
      <c r="E119" s="1" t="s">
        <v>806</v>
      </c>
      <c r="F119" s="4">
        <v>500000</v>
      </c>
      <c r="G119" s="4">
        <v>517.27</v>
      </c>
      <c r="H119" s="4">
        <v>0.05</v>
      </c>
    </row>
    <row r="120" spans="2:8">
      <c r="B120" s="1" t="s">
        <v>3054</v>
      </c>
      <c r="C120" s="9">
        <v>5.74</v>
      </c>
      <c r="D120" s="1" t="s">
        <v>1850</v>
      </c>
      <c r="E120" s="1" t="s">
        <v>808</v>
      </c>
      <c r="F120" s="4">
        <v>500000</v>
      </c>
      <c r="G120" s="4">
        <v>504.96</v>
      </c>
      <c r="H120" s="4">
        <v>0.05</v>
      </c>
    </row>
    <row r="121" spans="2:8">
      <c r="B121" s="1" t="s">
        <v>809</v>
      </c>
      <c r="C121" s="9">
        <v>6.92</v>
      </c>
      <c r="D121" s="1" t="s">
        <v>1850</v>
      </c>
      <c r="E121" s="1" t="s">
        <v>810</v>
      </c>
      <c r="F121" s="4">
        <v>500000</v>
      </c>
      <c r="G121" s="4">
        <v>500.67</v>
      </c>
      <c r="H121" s="4">
        <v>0.05</v>
      </c>
    </row>
    <row r="122" spans="2:8">
      <c r="B122" s="1" t="s">
        <v>811</v>
      </c>
      <c r="C122" s="9">
        <v>7.23</v>
      </c>
      <c r="D122" s="1" t="s">
        <v>1850</v>
      </c>
      <c r="E122" s="1" t="s">
        <v>812</v>
      </c>
      <c r="F122" s="4">
        <v>45800</v>
      </c>
      <c r="G122" s="4">
        <v>45.04</v>
      </c>
      <c r="H122" s="4">
        <v>0</v>
      </c>
    </row>
    <row r="123" spans="2:8">
      <c r="B123" s="1" t="s">
        <v>813</v>
      </c>
      <c r="C123" s="9">
        <v>7.15</v>
      </c>
      <c r="D123" s="1" t="s">
        <v>1850</v>
      </c>
      <c r="E123" s="1" t="s">
        <v>814</v>
      </c>
      <c r="F123" s="4">
        <v>14900</v>
      </c>
      <c r="G123" s="4">
        <v>15.47</v>
      </c>
      <c r="H123" s="4">
        <v>0</v>
      </c>
    </row>
    <row r="124" spans="2:8">
      <c r="B124" s="1" t="s">
        <v>815</v>
      </c>
      <c r="C124" s="9">
        <v>7.2</v>
      </c>
      <c r="D124" s="1" t="s">
        <v>1850</v>
      </c>
      <c r="E124" s="1" t="s">
        <v>816</v>
      </c>
      <c r="F124" s="4">
        <v>3400</v>
      </c>
      <c r="G124" s="4">
        <v>3.52</v>
      </c>
      <c r="H124" s="4">
        <v>0</v>
      </c>
    </row>
    <row r="125" spans="2:8">
      <c r="B125" s="1" t="s">
        <v>1413</v>
      </c>
      <c r="C125" s="9">
        <v>6.25</v>
      </c>
      <c r="D125" s="1" t="s">
        <v>1850</v>
      </c>
      <c r="E125" s="1" t="s">
        <v>1414</v>
      </c>
      <c r="F125" s="4">
        <v>1700</v>
      </c>
      <c r="G125" s="4">
        <v>1.67</v>
      </c>
      <c r="H125" s="4">
        <v>0</v>
      </c>
    </row>
    <row r="126" spans="2:8" ht="13">
      <c r="B126" s="2" t="s">
        <v>1852</v>
      </c>
      <c r="C126" s="12"/>
      <c r="D126" s="2"/>
      <c r="E126" s="2"/>
      <c r="F126" s="14"/>
      <c r="G126" s="14">
        <f>SUM(G100:G125)</f>
        <v>147681.93999999997</v>
      </c>
      <c r="H126" s="14">
        <f>SUM(H100:H125)</f>
        <v>14.890000000000002</v>
      </c>
    </row>
    <row r="127" spans="2:8" ht="13">
      <c r="B127" s="2" t="s">
        <v>1853</v>
      </c>
    </row>
    <row r="128" spans="2:8">
      <c r="B128" s="1" t="s">
        <v>3584</v>
      </c>
      <c r="C128" s="9">
        <v>6.73</v>
      </c>
      <c r="D128" s="1" t="s">
        <v>1854</v>
      </c>
      <c r="E128" s="1" t="s">
        <v>817</v>
      </c>
      <c r="F128" s="4">
        <v>10000</v>
      </c>
      <c r="G128" s="4">
        <v>10007.08</v>
      </c>
      <c r="H128" s="4">
        <v>1.01</v>
      </c>
    </row>
    <row r="129" spans="2:8">
      <c r="B129" s="1" t="s">
        <v>2679</v>
      </c>
      <c r="C129" s="9">
        <v>7.22</v>
      </c>
      <c r="D129" s="1" t="s">
        <v>818</v>
      </c>
      <c r="E129" s="1" t="s">
        <v>819</v>
      </c>
      <c r="F129" s="4">
        <v>6000</v>
      </c>
      <c r="G129" s="4">
        <v>6042.89</v>
      </c>
      <c r="H129" s="4">
        <v>0.61</v>
      </c>
    </row>
    <row r="130" spans="2:8">
      <c r="B130" s="1" t="s">
        <v>1415</v>
      </c>
      <c r="C130" s="9">
        <v>10.4</v>
      </c>
      <c r="D130" s="1" t="s">
        <v>1416</v>
      </c>
      <c r="E130" s="1" t="s">
        <v>1417</v>
      </c>
      <c r="F130" s="4">
        <v>5000</v>
      </c>
      <c r="G130" s="4">
        <v>5051.2</v>
      </c>
      <c r="H130" s="4">
        <v>0.51</v>
      </c>
    </row>
    <row r="131" spans="2:8">
      <c r="B131" s="1" t="s">
        <v>2555</v>
      </c>
      <c r="C131" s="9">
        <v>7.28</v>
      </c>
      <c r="D131" s="1" t="s">
        <v>1854</v>
      </c>
      <c r="E131" s="1" t="s">
        <v>820</v>
      </c>
      <c r="F131" s="4">
        <v>5000</v>
      </c>
      <c r="G131" s="4">
        <v>5005.84</v>
      </c>
      <c r="H131" s="4">
        <v>0.51</v>
      </c>
    </row>
    <row r="132" spans="2:8">
      <c r="B132" s="1" t="s">
        <v>3585</v>
      </c>
      <c r="C132" s="9">
        <v>8.68</v>
      </c>
      <c r="D132" s="1" t="s">
        <v>821</v>
      </c>
      <c r="E132" s="1" t="s">
        <v>822</v>
      </c>
      <c r="F132" s="4">
        <v>5000</v>
      </c>
      <c r="G132" s="4">
        <v>5004.92</v>
      </c>
      <c r="H132" s="4">
        <v>0.51</v>
      </c>
    </row>
    <row r="133" spans="2:8">
      <c r="B133" s="1" t="s">
        <v>823</v>
      </c>
      <c r="C133" s="9">
        <v>7.13</v>
      </c>
      <c r="D133" s="1" t="s">
        <v>1854</v>
      </c>
      <c r="E133" s="1" t="s">
        <v>824</v>
      </c>
      <c r="F133" s="4">
        <v>5000</v>
      </c>
      <c r="G133" s="4">
        <v>4991.97</v>
      </c>
      <c r="H133" s="4">
        <v>0.5</v>
      </c>
    </row>
    <row r="134" spans="2:8">
      <c r="B134" s="1" t="s">
        <v>2510</v>
      </c>
      <c r="C134" s="9">
        <v>7.21</v>
      </c>
      <c r="D134" s="1" t="s">
        <v>1854</v>
      </c>
      <c r="E134" s="1" t="s">
        <v>825</v>
      </c>
      <c r="F134" s="4">
        <v>5000</v>
      </c>
      <c r="G134" s="4">
        <v>4990.45</v>
      </c>
      <c r="H134" s="4">
        <v>0.5</v>
      </c>
    </row>
    <row r="135" spans="2:8">
      <c r="B135" s="1" t="s">
        <v>826</v>
      </c>
      <c r="C135" s="9">
        <v>6.82</v>
      </c>
      <c r="D135" s="1" t="s">
        <v>1854</v>
      </c>
      <c r="E135" s="1" t="s">
        <v>827</v>
      </c>
      <c r="F135" s="4">
        <v>5000</v>
      </c>
      <c r="G135" s="4">
        <v>4951.97</v>
      </c>
      <c r="H135" s="4">
        <v>0.5</v>
      </c>
    </row>
    <row r="136" spans="2:8">
      <c r="B136" s="1" t="s">
        <v>3586</v>
      </c>
      <c r="C136" s="9">
        <v>7.46</v>
      </c>
      <c r="D136" s="1" t="s">
        <v>828</v>
      </c>
      <c r="E136" s="1" t="s">
        <v>829</v>
      </c>
      <c r="F136" s="4">
        <v>4000</v>
      </c>
      <c r="G136" s="4">
        <v>4075.42</v>
      </c>
      <c r="H136" s="4">
        <v>0.41</v>
      </c>
    </row>
    <row r="137" spans="2:8">
      <c r="B137" s="1" t="s">
        <v>3587</v>
      </c>
      <c r="C137" s="9">
        <v>7.31</v>
      </c>
      <c r="D137" s="1" t="s">
        <v>828</v>
      </c>
      <c r="E137" s="1" t="s">
        <v>830</v>
      </c>
      <c r="F137" s="4">
        <v>4000</v>
      </c>
      <c r="G137" s="4">
        <v>4051.66</v>
      </c>
      <c r="H137" s="4">
        <v>0.41</v>
      </c>
    </row>
    <row r="138" spans="2:8">
      <c r="B138" s="1" t="s">
        <v>2514</v>
      </c>
      <c r="C138" s="9">
        <v>7.28</v>
      </c>
      <c r="D138" s="1" t="s">
        <v>1854</v>
      </c>
      <c r="E138" s="1" t="s">
        <v>831</v>
      </c>
      <c r="F138" s="4">
        <v>2500</v>
      </c>
      <c r="G138" s="4">
        <v>2562.04</v>
      </c>
      <c r="H138" s="4">
        <v>0.26</v>
      </c>
    </row>
    <row r="139" spans="2:8">
      <c r="B139" s="1" t="s">
        <v>832</v>
      </c>
      <c r="C139" s="9">
        <v>6.77</v>
      </c>
      <c r="D139" s="1" t="s">
        <v>1854</v>
      </c>
      <c r="E139" s="1" t="s">
        <v>833</v>
      </c>
      <c r="F139" s="4">
        <v>2500</v>
      </c>
      <c r="G139" s="4">
        <v>2558.52</v>
      </c>
      <c r="H139" s="4">
        <v>0.26</v>
      </c>
    </row>
    <row r="140" spans="2:8">
      <c r="B140" s="1" t="s">
        <v>834</v>
      </c>
      <c r="C140" s="9">
        <v>6.77</v>
      </c>
      <c r="D140" s="1" t="s">
        <v>1854</v>
      </c>
      <c r="E140" s="1" t="s">
        <v>835</v>
      </c>
      <c r="F140" s="4">
        <v>250</v>
      </c>
      <c r="G140" s="4">
        <v>2556.6799999999998</v>
      </c>
      <c r="H140" s="4">
        <v>0.26</v>
      </c>
    </row>
    <row r="141" spans="2:8">
      <c r="B141" s="1" t="s">
        <v>3588</v>
      </c>
      <c r="C141" s="9">
        <v>6.82</v>
      </c>
      <c r="D141" s="1" t="s">
        <v>1854</v>
      </c>
      <c r="E141" s="1" t="s">
        <v>836</v>
      </c>
      <c r="F141" s="4">
        <v>2500</v>
      </c>
      <c r="G141" s="4">
        <v>2537.21</v>
      </c>
      <c r="H141" s="4">
        <v>0.26</v>
      </c>
    </row>
    <row r="142" spans="2:8">
      <c r="B142" s="1" t="s">
        <v>2657</v>
      </c>
      <c r="C142" s="9">
        <v>7.8</v>
      </c>
      <c r="D142" s="1" t="s">
        <v>818</v>
      </c>
      <c r="E142" s="1" t="s">
        <v>837</v>
      </c>
      <c r="F142" s="4">
        <v>2500</v>
      </c>
      <c r="G142" s="4">
        <v>2511.63</v>
      </c>
      <c r="H142" s="4">
        <v>0.25</v>
      </c>
    </row>
    <row r="143" spans="2:8">
      <c r="B143" s="1" t="s">
        <v>2465</v>
      </c>
      <c r="C143" s="9">
        <v>7.28</v>
      </c>
      <c r="D143" s="1" t="s">
        <v>818</v>
      </c>
      <c r="E143" s="1" t="s">
        <v>838</v>
      </c>
      <c r="F143" s="4">
        <v>2500</v>
      </c>
      <c r="G143" s="4">
        <v>2506.7800000000002</v>
      </c>
      <c r="H143" s="4">
        <v>0.25</v>
      </c>
    </row>
    <row r="144" spans="2:8">
      <c r="B144" s="1" t="s">
        <v>839</v>
      </c>
      <c r="C144" s="9">
        <v>7.11</v>
      </c>
      <c r="D144" s="1" t="s">
        <v>1854</v>
      </c>
      <c r="E144" s="1" t="s">
        <v>840</v>
      </c>
      <c r="F144" s="4">
        <v>2500</v>
      </c>
      <c r="G144" s="4">
        <v>2503.5300000000002</v>
      </c>
      <c r="H144" s="4">
        <v>0.25</v>
      </c>
    </row>
    <row r="145" spans="2:8">
      <c r="B145" s="1" t="s">
        <v>2559</v>
      </c>
      <c r="C145" s="9">
        <v>7.69</v>
      </c>
      <c r="D145" s="1" t="s">
        <v>1854</v>
      </c>
      <c r="E145" s="1" t="s">
        <v>841</v>
      </c>
      <c r="F145" s="4">
        <v>2500</v>
      </c>
      <c r="G145" s="4">
        <v>2495.13</v>
      </c>
      <c r="H145" s="4">
        <v>0.25</v>
      </c>
    </row>
    <row r="146" spans="2:8">
      <c r="B146" s="1" t="s">
        <v>3589</v>
      </c>
      <c r="C146" s="9">
        <v>7.35</v>
      </c>
      <c r="D146" s="1" t="s">
        <v>842</v>
      </c>
      <c r="E146" s="1" t="s">
        <v>843</v>
      </c>
      <c r="F146" s="4">
        <v>2000</v>
      </c>
      <c r="G146" s="4">
        <v>2036.42</v>
      </c>
      <c r="H146" s="4">
        <v>0.21</v>
      </c>
    </row>
    <row r="147" spans="2:8">
      <c r="B147" s="1" t="s">
        <v>3590</v>
      </c>
      <c r="C147" s="9">
        <v>6.5</v>
      </c>
      <c r="D147" s="1" t="s">
        <v>2235</v>
      </c>
      <c r="E147" s="1" t="s">
        <v>844</v>
      </c>
      <c r="F147" s="4">
        <v>250</v>
      </c>
      <c r="G147" s="4">
        <v>506.25</v>
      </c>
      <c r="H147" s="4">
        <v>0.05</v>
      </c>
    </row>
    <row r="148" spans="2:8">
      <c r="B148" s="1" t="s">
        <v>845</v>
      </c>
      <c r="C148" s="9">
        <v>6.65</v>
      </c>
      <c r="D148" s="1" t="s">
        <v>1854</v>
      </c>
      <c r="E148" s="1" t="s">
        <v>846</v>
      </c>
      <c r="F148" s="4">
        <v>275</v>
      </c>
      <c r="G148" s="4">
        <v>279.64</v>
      </c>
      <c r="H148" s="4">
        <v>0.03</v>
      </c>
    </row>
    <row r="149" spans="2:8" ht="13">
      <c r="B149" s="2" t="s">
        <v>1858</v>
      </c>
      <c r="C149" s="12"/>
      <c r="D149" s="2"/>
      <c r="E149" s="2"/>
      <c r="F149" s="14"/>
      <c r="G149" s="14">
        <f>SUM(G127:G148)</f>
        <v>77227.23</v>
      </c>
      <c r="H149" s="14">
        <f>SUM(H127:H148)</f>
        <v>7.7999999999999989</v>
      </c>
    </row>
    <row r="150" spans="2:8" ht="13">
      <c r="B150" s="2" t="s">
        <v>2522</v>
      </c>
    </row>
    <row r="151" spans="2:8">
      <c r="B151" s="1" t="s">
        <v>847</v>
      </c>
      <c r="C151" s="9">
        <v>8.4600000000000009</v>
      </c>
      <c r="D151" s="1" t="s">
        <v>848</v>
      </c>
      <c r="E151" s="1" t="s">
        <v>849</v>
      </c>
      <c r="F151" s="4">
        <v>1000000000</v>
      </c>
      <c r="G151" s="4">
        <v>4660</v>
      </c>
      <c r="H151" s="4">
        <v>0.47</v>
      </c>
    </row>
    <row r="152" spans="2:8">
      <c r="B152" s="1" t="s">
        <v>850</v>
      </c>
      <c r="C152" s="9">
        <v>8.65</v>
      </c>
      <c r="D152" s="1" t="s">
        <v>848</v>
      </c>
      <c r="E152" s="1" t="s">
        <v>851</v>
      </c>
      <c r="F152" s="4">
        <v>450000000</v>
      </c>
      <c r="G152" s="4">
        <v>4510.8</v>
      </c>
      <c r="H152" s="4">
        <v>0.46</v>
      </c>
    </row>
    <row r="153" spans="2:8">
      <c r="B153" s="1" t="s">
        <v>852</v>
      </c>
      <c r="C153" s="9">
        <v>7.86</v>
      </c>
      <c r="D153" s="1" t="s">
        <v>853</v>
      </c>
      <c r="E153" s="1" t="s">
        <v>854</v>
      </c>
      <c r="F153" s="4">
        <v>46</v>
      </c>
      <c r="G153" s="4">
        <v>4308.08</v>
      </c>
      <c r="H153" s="4">
        <v>0.43</v>
      </c>
    </row>
    <row r="154" spans="2:8">
      <c r="B154" s="1" t="s">
        <v>855</v>
      </c>
      <c r="C154" s="9">
        <v>7.29</v>
      </c>
      <c r="D154" s="1" t="s">
        <v>848</v>
      </c>
      <c r="E154" s="1" t="s">
        <v>856</v>
      </c>
      <c r="F154" s="4">
        <v>16</v>
      </c>
      <c r="G154" s="4">
        <v>727.72</v>
      </c>
      <c r="H154" s="4">
        <v>7.0000000000000007E-2</v>
      </c>
    </row>
    <row r="155" spans="2:8">
      <c r="B155" s="1" t="s">
        <v>857</v>
      </c>
      <c r="C155" s="9">
        <v>7.86</v>
      </c>
      <c r="D155" s="1" t="s">
        <v>848</v>
      </c>
      <c r="E155" s="1" t="s">
        <v>858</v>
      </c>
      <c r="F155" s="4">
        <v>7</v>
      </c>
      <c r="G155" s="4">
        <v>678.15</v>
      </c>
      <c r="H155" s="4">
        <v>7.0000000000000007E-2</v>
      </c>
    </row>
    <row r="156" spans="2:8" ht="13">
      <c r="B156" s="2" t="s">
        <v>2526</v>
      </c>
      <c r="C156" s="12"/>
      <c r="D156" s="2"/>
      <c r="E156" s="2"/>
      <c r="F156" s="14"/>
      <c r="G156" s="14">
        <f>SUM(G150:G155)</f>
        <v>14884.749999999998</v>
      </c>
      <c r="H156" s="14">
        <f>SUM(H150:H155)</f>
        <v>1.5</v>
      </c>
    </row>
    <row r="157" spans="2:8" ht="13">
      <c r="B157" s="2" t="s">
        <v>859</v>
      </c>
    </row>
    <row r="158" spans="2:8">
      <c r="B158" s="1" t="s">
        <v>3591</v>
      </c>
      <c r="C158" s="9">
        <v>7.47</v>
      </c>
      <c r="D158" s="1" t="s">
        <v>1894</v>
      </c>
      <c r="E158" s="1" t="s">
        <v>860</v>
      </c>
      <c r="F158" s="4">
        <v>500</v>
      </c>
      <c r="G158" s="4">
        <v>2438.61</v>
      </c>
      <c r="H158" s="4">
        <v>0.25</v>
      </c>
    </row>
    <row r="159" spans="2:8">
      <c r="B159" s="1" t="s">
        <v>3592</v>
      </c>
      <c r="C159" s="9">
        <v>6.7</v>
      </c>
      <c r="D159" s="1" t="s">
        <v>1861</v>
      </c>
      <c r="E159" s="1" t="s">
        <v>861</v>
      </c>
      <c r="F159" s="4">
        <v>500</v>
      </c>
      <c r="G159" s="4">
        <v>2404.66</v>
      </c>
      <c r="H159" s="4">
        <v>0.24</v>
      </c>
    </row>
    <row r="160" spans="2:8" ht="13">
      <c r="B160" s="2" t="s">
        <v>1950</v>
      </c>
      <c r="C160" s="12"/>
      <c r="D160" s="2"/>
      <c r="E160" s="2"/>
      <c r="F160" s="14"/>
      <c r="G160" s="14">
        <f>SUM(G157:G159)</f>
        <v>4843.2700000000004</v>
      </c>
      <c r="H160" s="14">
        <f>SUM(H157:H159)</f>
        <v>0.49</v>
      </c>
    </row>
    <row r="161" spans="2:8" ht="13">
      <c r="B161" s="2" t="s">
        <v>862</v>
      </c>
      <c r="C161" s="12"/>
      <c r="D161" s="2"/>
      <c r="E161" s="2"/>
      <c r="F161" s="14"/>
      <c r="G161" s="14">
        <v>51848.11</v>
      </c>
      <c r="H161" s="14">
        <v>5.23</v>
      </c>
    </row>
    <row r="162" spans="2:8" ht="13">
      <c r="B162" s="2" t="s">
        <v>1730</v>
      </c>
    </row>
    <row r="163" spans="2:8">
      <c r="B163" s="1" t="s">
        <v>1584</v>
      </c>
      <c r="C163" s="9" t="s">
        <v>1732</v>
      </c>
      <c r="D163" s="1" t="s">
        <v>1733</v>
      </c>
      <c r="E163" s="1" t="s">
        <v>1825</v>
      </c>
      <c r="F163" s="4">
        <v>42248314.314000003</v>
      </c>
      <c r="G163" s="4">
        <v>5450.58</v>
      </c>
      <c r="H163" s="4">
        <v>0.55000000000000004</v>
      </c>
    </row>
    <row r="164" spans="2:8">
      <c r="B164" s="1" t="s">
        <v>1594</v>
      </c>
      <c r="C164" s="9" t="s">
        <v>1732</v>
      </c>
      <c r="D164" s="1" t="s">
        <v>1733</v>
      </c>
      <c r="E164" s="1" t="s">
        <v>775</v>
      </c>
      <c r="F164" s="4">
        <v>14999250.037</v>
      </c>
      <c r="G164" s="4">
        <v>1839.48</v>
      </c>
      <c r="H164" s="4">
        <v>0.19</v>
      </c>
    </row>
    <row r="165" spans="2:8" ht="13">
      <c r="B165" s="2" t="s">
        <v>1735</v>
      </c>
      <c r="C165" s="12"/>
      <c r="D165" s="2"/>
      <c r="E165" s="2"/>
      <c r="F165" s="14"/>
      <c r="G165" s="14">
        <f>SUM(G163:G164)</f>
        <v>7290.0599999999995</v>
      </c>
      <c r="H165" s="14">
        <f>SUM(H163:H164)</f>
        <v>0.74</v>
      </c>
    </row>
    <row r="166" spans="2:8" ht="13">
      <c r="B166" s="2" t="s">
        <v>3062</v>
      </c>
    </row>
    <row r="167" spans="2:8">
      <c r="B167" s="1" t="s">
        <v>771</v>
      </c>
      <c r="C167" s="9" t="s">
        <v>1732</v>
      </c>
      <c r="D167" s="1" t="s">
        <v>2098</v>
      </c>
      <c r="E167" s="1" t="s">
        <v>772</v>
      </c>
      <c r="F167" s="4">
        <v>5424875</v>
      </c>
      <c r="G167" s="4">
        <v>8841.4599999999991</v>
      </c>
      <c r="H167" s="4">
        <v>0.89</v>
      </c>
    </row>
    <row r="168" spans="2:8">
      <c r="B168" s="1" t="s">
        <v>1501</v>
      </c>
      <c r="C168" s="9" t="s">
        <v>1732</v>
      </c>
      <c r="D168" s="1" t="s">
        <v>2098</v>
      </c>
      <c r="E168" s="1" t="s">
        <v>1502</v>
      </c>
      <c r="F168" s="4">
        <v>2479969</v>
      </c>
      <c r="G168" s="4">
        <v>8509.02</v>
      </c>
      <c r="H168" s="4">
        <v>0.86</v>
      </c>
    </row>
    <row r="169" spans="2:8">
      <c r="B169" s="1" t="s">
        <v>773</v>
      </c>
      <c r="C169" s="9" t="s">
        <v>1732</v>
      </c>
      <c r="D169" s="1" t="s">
        <v>2020</v>
      </c>
      <c r="E169" s="1" t="s">
        <v>774</v>
      </c>
      <c r="F169" s="4">
        <v>5000000</v>
      </c>
      <c r="G169" s="4">
        <v>7500</v>
      </c>
      <c r="H169" s="4">
        <v>0.76</v>
      </c>
    </row>
    <row r="170" spans="2:8" ht="13">
      <c r="B170" s="2" t="s">
        <v>3061</v>
      </c>
      <c r="C170" s="12"/>
      <c r="D170" s="2"/>
      <c r="E170" s="2"/>
      <c r="F170" s="14"/>
      <c r="G170" s="14">
        <f>SUM(G167:G169)</f>
        <v>24850.48</v>
      </c>
      <c r="H170" s="14">
        <f>SUM(H167:H169)</f>
        <v>2.5099999999999998</v>
      </c>
    </row>
    <row r="171" spans="2:8" ht="13">
      <c r="B171" s="2" t="s">
        <v>3063</v>
      </c>
    </row>
    <row r="172" spans="2:8">
      <c r="B172" s="1" t="s">
        <v>3437</v>
      </c>
      <c r="C172" s="9" t="s">
        <v>1732</v>
      </c>
      <c r="D172" s="1" t="s">
        <v>2006</v>
      </c>
      <c r="F172" s="4">
        <v>1275796</v>
      </c>
      <c r="G172" s="4">
        <v>128.75</v>
      </c>
      <c r="H172" s="4">
        <v>0.01</v>
      </c>
    </row>
    <row r="173" spans="2:8" ht="13">
      <c r="B173" s="2" t="s">
        <v>3064</v>
      </c>
      <c r="G173" s="14">
        <f>G172</f>
        <v>128.75</v>
      </c>
      <c r="H173" s="14">
        <f>H172</f>
        <v>0.01</v>
      </c>
    </row>
    <row r="174" spans="2:8" ht="13">
      <c r="B174" s="2" t="s">
        <v>1737</v>
      </c>
      <c r="C174" s="12"/>
      <c r="D174" s="2"/>
      <c r="E174" s="2"/>
      <c r="F174" s="14"/>
      <c r="G174" s="14">
        <f>G173+G170+G165+G161+G160+G156+G149+G126+G96</f>
        <v>977243.57999999984</v>
      </c>
      <c r="H174" s="14">
        <f>H173+H170+H165+H161+H160+H156+H149+H126+H96</f>
        <v>98.660000000000011</v>
      </c>
    </row>
    <row r="175" spans="2:8" ht="13">
      <c r="B175" s="2" t="s">
        <v>1971</v>
      </c>
      <c r="C175" s="12"/>
      <c r="D175" s="2"/>
      <c r="E175" s="2"/>
      <c r="F175" s="14"/>
      <c r="G175" s="14">
        <f>G176-G174</f>
        <v>13367.902604810195</v>
      </c>
      <c r="H175" s="14">
        <f>H176-H174</f>
        <v>1.3399999999999892</v>
      </c>
    </row>
    <row r="176" spans="2:8" ht="13">
      <c r="B176" s="2" t="s">
        <v>1746</v>
      </c>
      <c r="C176" s="12"/>
      <c r="D176" s="2"/>
      <c r="E176" s="2"/>
      <c r="F176" s="14"/>
      <c r="G176" s="14">
        <v>990611.48260481004</v>
      </c>
      <c r="H176" s="14">
        <v>100</v>
      </c>
    </row>
    <row r="177" spans="2:3">
      <c r="B177" s="1" t="s">
        <v>1747</v>
      </c>
    </row>
    <row r="178" spans="2:3" ht="13">
      <c r="B178" s="2" t="s">
        <v>1748</v>
      </c>
    </row>
    <row r="179" spans="2:3" ht="13">
      <c r="B179" s="2" t="s">
        <v>1749</v>
      </c>
      <c r="C179" s="9" t="s">
        <v>1750</v>
      </c>
    </row>
    <row r="180" spans="2:3" ht="13">
      <c r="B180" s="2" t="s">
        <v>1753</v>
      </c>
      <c r="C180" s="9" t="s">
        <v>1752</v>
      </c>
    </row>
    <row r="181" spans="2:3" ht="13">
      <c r="B181" s="2" t="s">
        <v>1754</v>
      </c>
      <c r="C181" s="9" t="s">
        <v>1752</v>
      </c>
    </row>
    <row r="182" spans="2:3" ht="13">
      <c r="B182" s="2" t="s">
        <v>1755</v>
      </c>
      <c r="C182" s="9" t="s">
        <v>1756</v>
      </c>
    </row>
    <row r="183" spans="2:3" ht="13">
      <c r="B183" s="2" t="s">
        <v>863</v>
      </c>
      <c r="C183" s="12"/>
    </row>
    <row r="184" spans="2:3" ht="13">
      <c r="B184" s="2" t="s">
        <v>864</v>
      </c>
      <c r="C184" s="12"/>
    </row>
    <row r="185" spans="2:3" ht="13">
      <c r="B185" s="2" t="s">
        <v>865</v>
      </c>
      <c r="C185" s="12"/>
    </row>
    <row r="186" spans="2:3" ht="13">
      <c r="B186" s="2" t="s">
        <v>866</v>
      </c>
      <c r="C186" s="12"/>
    </row>
    <row r="187" spans="2:3" ht="13">
      <c r="B187" s="2" t="s">
        <v>867</v>
      </c>
      <c r="C187" s="12"/>
    </row>
    <row r="188" spans="2:3" ht="13">
      <c r="B188" s="2" t="s">
        <v>868</v>
      </c>
      <c r="C188" s="12"/>
    </row>
    <row r="189" spans="2:3" ht="13">
      <c r="B189" s="2" t="s">
        <v>869</v>
      </c>
      <c r="C189" s="12"/>
    </row>
    <row r="190" spans="2:3" ht="13">
      <c r="B190" s="2" t="s">
        <v>870</v>
      </c>
      <c r="C190" s="12"/>
    </row>
    <row r="191" spans="2:3" ht="13">
      <c r="B191" s="2" t="s">
        <v>2735</v>
      </c>
      <c r="C191" s="12"/>
    </row>
    <row r="192" spans="2:3">
      <c r="B192" s="1" t="s">
        <v>1766</v>
      </c>
    </row>
    <row r="193" spans="2:4">
      <c r="B193" s="1" t="s">
        <v>1974</v>
      </c>
    </row>
    <row r="194" spans="2:4">
      <c r="B194" s="1" t="s">
        <v>3051</v>
      </c>
    </row>
    <row r="196" spans="2:4" ht="14.5">
      <c r="B196" s="43" t="s">
        <v>4109</v>
      </c>
      <c r="C196" s="45"/>
    </row>
    <row r="197" spans="2:4" ht="14.5">
      <c r="B197" s="43" t="s">
        <v>4108</v>
      </c>
      <c r="C197" s="46" t="s">
        <v>1975</v>
      </c>
    </row>
    <row r="198" spans="2:4" ht="14.5">
      <c r="B198" s="16" t="s">
        <v>1976</v>
      </c>
      <c r="C198" s="17">
        <v>2500</v>
      </c>
    </row>
    <row r="199" spans="2:4" ht="14.5">
      <c r="B199" s="16" t="s">
        <v>1977</v>
      </c>
      <c r="C199" s="17">
        <v>0</v>
      </c>
    </row>
    <row r="200" spans="2:4" ht="14.5">
      <c r="B200" s="16" t="s">
        <v>1978</v>
      </c>
      <c r="C200" s="17">
        <v>55500</v>
      </c>
    </row>
    <row r="201" spans="2:4" ht="14.5">
      <c r="B201" s="16" t="s">
        <v>1979</v>
      </c>
      <c r="C201" s="17">
        <v>0</v>
      </c>
    </row>
    <row r="202" spans="2:4" ht="14.5">
      <c r="B202" s="16" t="s">
        <v>1980</v>
      </c>
      <c r="C202" s="17">
        <v>0</v>
      </c>
    </row>
    <row r="203" spans="2:4" ht="14.5">
      <c r="B203" s="16" t="s">
        <v>1981</v>
      </c>
      <c r="C203" s="17">
        <v>0</v>
      </c>
    </row>
    <row r="204" spans="2:4" ht="14.5">
      <c r="B204" s="43" t="s">
        <v>1982</v>
      </c>
      <c r="C204" s="45">
        <v>58000</v>
      </c>
    </row>
    <row r="206" spans="2:4" ht="14.5">
      <c r="B206" s="16" t="s">
        <v>1775</v>
      </c>
      <c r="C206" s="17"/>
      <c r="D206" s="16"/>
    </row>
    <row r="207" spans="2:4" ht="29">
      <c r="B207" s="19" t="s">
        <v>1776</v>
      </c>
      <c r="C207" s="18" t="s">
        <v>1777</v>
      </c>
      <c r="D207" s="19" t="s">
        <v>1778</v>
      </c>
    </row>
    <row r="208" spans="2:4" ht="14.5">
      <c r="B208" s="16" t="s">
        <v>1752</v>
      </c>
      <c r="C208" s="17" t="s">
        <v>1752</v>
      </c>
      <c r="D208" s="16" t="s">
        <v>1752</v>
      </c>
    </row>
    <row r="210" spans="2:7" ht="13">
      <c r="B210" s="2" t="s">
        <v>1779</v>
      </c>
      <c r="C210" s="49">
        <v>45961</v>
      </c>
    </row>
    <row r="211" spans="2:7" ht="13">
      <c r="B211" s="20" t="s">
        <v>1780</v>
      </c>
      <c r="C211" s="25" t="s">
        <v>1781</v>
      </c>
      <c r="D211" s="20" t="s">
        <v>1782</v>
      </c>
      <c r="E211" s="26" t="s">
        <v>1783</v>
      </c>
      <c r="F211" s="50" t="s">
        <v>1784</v>
      </c>
      <c r="G211" s="14"/>
    </row>
    <row r="212" spans="2:7">
      <c r="B212" s="22" t="s">
        <v>3593</v>
      </c>
      <c r="C212" s="32">
        <v>-23625</v>
      </c>
      <c r="D212" s="22">
        <v>8007.71</v>
      </c>
      <c r="E212" s="23">
        <v>7721</v>
      </c>
      <c r="F212" s="24">
        <f>C204</f>
        <v>58000</v>
      </c>
    </row>
    <row r="213" spans="2:7">
      <c r="B213" s="22" t="s">
        <v>3594</v>
      </c>
      <c r="C213" s="32">
        <v>-889200</v>
      </c>
      <c r="D213" s="22">
        <v>421.04</v>
      </c>
      <c r="E213" s="23">
        <v>428.95</v>
      </c>
      <c r="F213" s="51"/>
    </row>
    <row r="214" spans="2:7">
      <c r="B214" s="22" t="s">
        <v>3472</v>
      </c>
      <c r="C214" s="32">
        <v>-210900</v>
      </c>
      <c r="D214" s="22">
        <v>2040.05</v>
      </c>
      <c r="E214" s="23">
        <v>2067.6</v>
      </c>
      <c r="F214" s="51"/>
    </row>
    <row r="215" spans="2:7">
      <c r="B215" s="22" t="s">
        <v>3473</v>
      </c>
      <c r="C215" s="32">
        <v>-1051200</v>
      </c>
      <c r="D215" s="22">
        <v>389.33</v>
      </c>
      <c r="E215" s="23">
        <v>383.4</v>
      </c>
      <c r="F215" s="51"/>
    </row>
    <row r="216" spans="2:7">
      <c r="B216" s="22" t="s">
        <v>3595</v>
      </c>
      <c r="C216" s="32">
        <v>-71750</v>
      </c>
      <c r="D216" s="22">
        <v>2896.43</v>
      </c>
      <c r="E216" s="23">
        <v>2904.1</v>
      </c>
      <c r="F216" s="51"/>
    </row>
    <row r="217" spans="2:7">
      <c r="B217" s="22" t="s">
        <v>3596</v>
      </c>
      <c r="C217" s="32">
        <v>-286650</v>
      </c>
      <c r="D217" s="22">
        <v>1540.89</v>
      </c>
      <c r="E217" s="23">
        <v>1549.9</v>
      </c>
      <c r="F217" s="51"/>
    </row>
    <row r="218" spans="2:7">
      <c r="B218" s="22" t="s">
        <v>3474</v>
      </c>
      <c r="C218" s="32">
        <v>-297000</v>
      </c>
      <c r="D218" s="22">
        <v>1008.42</v>
      </c>
      <c r="E218" s="23">
        <v>993.9</v>
      </c>
      <c r="F218" s="51"/>
    </row>
    <row r="219" spans="2:7">
      <c r="B219" s="22" t="s">
        <v>3475</v>
      </c>
      <c r="C219" s="32">
        <v>-943600</v>
      </c>
      <c r="D219" s="22">
        <v>1380.73</v>
      </c>
      <c r="E219" s="23">
        <v>1354.4</v>
      </c>
      <c r="F219" s="51"/>
    </row>
    <row r="220" spans="2:7">
      <c r="B220" s="22" t="s">
        <v>3476</v>
      </c>
      <c r="C220" s="32">
        <v>-570500</v>
      </c>
      <c r="D220" s="22">
        <v>768.07</v>
      </c>
      <c r="E220" s="23">
        <v>798.3</v>
      </c>
      <c r="F220" s="51"/>
    </row>
    <row r="221" spans="2:7">
      <c r="B221" s="22" t="s">
        <v>3597</v>
      </c>
      <c r="C221" s="32">
        <v>-176000</v>
      </c>
      <c r="D221" s="22">
        <v>420.57</v>
      </c>
      <c r="E221" s="23">
        <v>423</v>
      </c>
      <c r="F221" s="51"/>
    </row>
    <row r="222" spans="2:7">
      <c r="B222" s="22" t="s">
        <v>3598</v>
      </c>
      <c r="C222" s="32">
        <v>-74000</v>
      </c>
      <c r="D222" s="22">
        <v>7632.67</v>
      </c>
      <c r="E222" s="23">
        <v>7746.5</v>
      </c>
      <c r="F222" s="51"/>
    </row>
    <row r="223" spans="2:7">
      <c r="B223" s="22" t="s">
        <v>3599</v>
      </c>
      <c r="C223" s="32">
        <v>-752400</v>
      </c>
      <c r="D223" s="22">
        <v>287.49</v>
      </c>
      <c r="E223" s="23">
        <v>285.89999999999998</v>
      </c>
      <c r="F223" s="51"/>
    </row>
    <row r="224" spans="2:7">
      <c r="B224" s="22" t="s">
        <v>1432</v>
      </c>
      <c r="C224" s="32">
        <v>-959250</v>
      </c>
      <c r="D224" s="22">
        <v>917.13</v>
      </c>
      <c r="E224" s="23">
        <v>942.85</v>
      </c>
      <c r="F224" s="51"/>
    </row>
    <row r="225" spans="2:6">
      <c r="B225" s="22" t="s">
        <v>3600</v>
      </c>
      <c r="C225" s="32">
        <v>-1093300</v>
      </c>
      <c r="D225" s="22">
        <v>402.55</v>
      </c>
      <c r="E225" s="23">
        <v>406.5</v>
      </c>
      <c r="F225" s="51"/>
    </row>
    <row r="226" spans="2:6">
      <c r="B226" s="22" t="s">
        <v>3480</v>
      </c>
      <c r="C226" s="32">
        <v>-22300</v>
      </c>
      <c r="D226" s="22">
        <v>12107.71</v>
      </c>
      <c r="E226" s="23">
        <v>12010</v>
      </c>
      <c r="F226" s="31"/>
    </row>
    <row r="229" spans="2:6" ht="13">
      <c r="B229" s="2" t="s">
        <v>1785</v>
      </c>
      <c r="C229" s="165">
        <v>9.7500000000000003E-2</v>
      </c>
    </row>
    <row r="230" spans="2:6" ht="13">
      <c r="B230" s="2"/>
    </row>
    <row r="231" spans="2:6" ht="13">
      <c r="B231" s="2" t="s">
        <v>1786</v>
      </c>
    </row>
    <row r="232" spans="2:6" ht="13">
      <c r="B232" s="26" t="s">
        <v>1787</v>
      </c>
      <c r="C232" s="25" t="s">
        <v>1788</v>
      </c>
      <c r="D232" s="2"/>
    </row>
    <row r="233" spans="2:6">
      <c r="B233" s="23" t="s">
        <v>3478</v>
      </c>
      <c r="C233" s="32">
        <v>1824</v>
      </c>
    </row>
    <row r="234" spans="2:6">
      <c r="B234" s="23" t="s">
        <v>3601</v>
      </c>
      <c r="C234" s="32">
        <v>189</v>
      </c>
    </row>
    <row r="235" spans="2:6">
      <c r="B235" s="23" t="s">
        <v>3602</v>
      </c>
      <c r="C235" s="32">
        <v>1158</v>
      </c>
    </row>
    <row r="236" spans="2:6">
      <c r="B236" s="23" t="s">
        <v>3483</v>
      </c>
      <c r="C236" s="32">
        <v>444</v>
      </c>
    </row>
    <row r="237" spans="2:6">
      <c r="B237" s="23" t="s">
        <v>3484</v>
      </c>
      <c r="C237" s="32">
        <v>584</v>
      </c>
    </row>
    <row r="238" spans="2:6">
      <c r="B238" s="23" t="s">
        <v>3603</v>
      </c>
      <c r="C238" s="32">
        <v>287</v>
      </c>
    </row>
    <row r="239" spans="2:6">
      <c r="B239" s="23" t="s">
        <v>3604</v>
      </c>
      <c r="C239" s="32">
        <v>819</v>
      </c>
    </row>
    <row r="240" spans="2:6">
      <c r="B240" s="23" t="s">
        <v>3485</v>
      </c>
      <c r="C240" s="32">
        <v>270</v>
      </c>
    </row>
    <row r="241" spans="2:3">
      <c r="B241" s="23" t="s">
        <v>3486</v>
      </c>
      <c r="C241" s="32">
        <v>1116</v>
      </c>
    </row>
    <row r="242" spans="2:3">
      <c r="B242" s="23" t="s">
        <v>3487</v>
      </c>
      <c r="C242" s="32">
        <v>761</v>
      </c>
    </row>
    <row r="243" spans="2:3">
      <c r="B243" s="23" t="s">
        <v>3605</v>
      </c>
      <c r="C243" s="32">
        <v>110</v>
      </c>
    </row>
    <row r="244" spans="2:3">
      <c r="B244" s="23" t="s">
        <v>3489</v>
      </c>
      <c r="C244" s="32">
        <v>1824</v>
      </c>
    </row>
    <row r="245" spans="2:3">
      <c r="B245" s="23" t="s">
        <v>3606</v>
      </c>
      <c r="C245" s="32">
        <v>592</v>
      </c>
    </row>
    <row r="246" spans="2:3">
      <c r="B246" s="23" t="s">
        <v>3607</v>
      </c>
      <c r="C246" s="32">
        <v>396</v>
      </c>
    </row>
    <row r="247" spans="2:3">
      <c r="B247" s="23" t="s">
        <v>1433</v>
      </c>
      <c r="C247" s="32">
        <v>2049</v>
      </c>
    </row>
    <row r="248" spans="2:3">
      <c r="B248" s="23" t="s">
        <v>3608</v>
      </c>
      <c r="C248" s="32">
        <v>754</v>
      </c>
    </row>
    <row r="249" spans="2:3">
      <c r="B249" s="23" t="s">
        <v>3492</v>
      </c>
      <c r="C249" s="32">
        <v>446</v>
      </c>
    </row>
    <row r="251" spans="2:3" ht="13">
      <c r="B251" s="26" t="s">
        <v>1789</v>
      </c>
      <c r="C251" s="25" t="s">
        <v>1788</v>
      </c>
    </row>
    <row r="252" spans="2:3">
      <c r="B252" s="23" t="s">
        <v>3478</v>
      </c>
      <c r="C252" s="32">
        <v>1824</v>
      </c>
    </row>
    <row r="253" spans="2:3">
      <c r="B253" s="23" t="s">
        <v>3601</v>
      </c>
      <c r="C253" s="32">
        <v>189</v>
      </c>
    </row>
    <row r="254" spans="2:3">
      <c r="B254" s="23" t="s">
        <v>3602</v>
      </c>
      <c r="C254" s="32">
        <v>1158</v>
      </c>
    </row>
    <row r="255" spans="2:3">
      <c r="B255" s="23" t="s">
        <v>3483</v>
      </c>
      <c r="C255" s="32">
        <v>444</v>
      </c>
    </row>
    <row r="256" spans="2:3">
      <c r="B256" s="23" t="s">
        <v>3484</v>
      </c>
      <c r="C256" s="32">
        <v>584</v>
      </c>
    </row>
    <row r="257" spans="2:3">
      <c r="B257" s="23" t="s">
        <v>3603</v>
      </c>
      <c r="C257" s="32">
        <v>287</v>
      </c>
    </row>
    <row r="258" spans="2:3">
      <c r="B258" s="23" t="s">
        <v>3604</v>
      </c>
      <c r="C258" s="32">
        <v>819</v>
      </c>
    </row>
    <row r="259" spans="2:3">
      <c r="B259" s="23" t="s">
        <v>3485</v>
      </c>
      <c r="C259" s="32">
        <v>270</v>
      </c>
    </row>
    <row r="260" spans="2:3">
      <c r="B260" s="23" t="s">
        <v>3486</v>
      </c>
      <c r="C260" s="32">
        <v>1116</v>
      </c>
    </row>
    <row r="261" spans="2:3">
      <c r="B261" s="23" t="s">
        <v>3487</v>
      </c>
      <c r="C261" s="32">
        <v>761</v>
      </c>
    </row>
    <row r="262" spans="2:3">
      <c r="B262" s="23" t="s">
        <v>3605</v>
      </c>
      <c r="C262" s="32">
        <v>110</v>
      </c>
    </row>
    <row r="263" spans="2:3">
      <c r="B263" s="23" t="s">
        <v>3489</v>
      </c>
      <c r="C263" s="32">
        <v>1824</v>
      </c>
    </row>
    <row r="264" spans="2:3">
      <c r="B264" s="23" t="s">
        <v>3606</v>
      </c>
      <c r="C264" s="32">
        <v>592</v>
      </c>
    </row>
    <row r="265" spans="2:3">
      <c r="B265" s="23" t="s">
        <v>3607</v>
      </c>
      <c r="C265" s="32">
        <v>396</v>
      </c>
    </row>
    <row r="266" spans="2:3">
      <c r="B266" s="23" t="s">
        <v>1433</v>
      </c>
      <c r="C266" s="32">
        <v>2049</v>
      </c>
    </row>
    <row r="267" spans="2:3">
      <c r="B267" s="23" t="s">
        <v>3608</v>
      </c>
      <c r="C267" s="32">
        <v>754</v>
      </c>
    </row>
    <row r="268" spans="2:3">
      <c r="B268" s="23" t="s">
        <v>3492</v>
      </c>
      <c r="C268" s="32">
        <v>446</v>
      </c>
    </row>
    <row r="271" spans="2:3" ht="13">
      <c r="B271" s="26" t="s">
        <v>1434</v>
      </c>
      <c r="C271" s="25" t="s">
        <v>1791</v>
      </c>
    </row>
    <row r="272" spans="2:3">
      <c r="B272" s="23" t="s">
        <v>3478</v>
      </c>
      <c r="C272" s="32">
        <v>1582981069.1199999</v>
      </c>
    </row>
    <row r="273" spans="2:3">
      <c r="B273" s="23" t="s">
        <v>3601</v>
      </c>
      <c r="C273" s="32">
        <v>188129374.44</v>
      </c>
    </row>
    <row r="274" spans="2:3">
      <c r="B274" s="23" t="s">
        <v>3602</v>
      </c>
      <c r="C274" s="32">
        <v>1369551245.3199999</v>
      </c>
    </row>
    <row r="275" spans="2:3">
      <c r="B275" s="23" t="s">
        <v>3483</v>
      </c>
      <c r="C275" s="32">
        <v>427796018.38999999</v>
      </c>
    </row>
    <row r="276" spans="2:3">
      <c r="B276" s="23" t="s">
        <v>3484</v>
      </c>
      <c r="C276" s="32">
        <v>407024619.83999997</v>
      </c>
    </row>
    <row r="277" spans="2:3">
      <c r="B277" s="23" t="s">
        <v>3603</v>
      </c>
      <c r="C277" s="32">
        <v>206625450.78</v>
      </c>
    </row>
    <row r="278" spans="2:3">
      <c r="B278" s="23" t="s">
        <v>3604</v>
      </c>
      <c r="C278" s="32">
        <v>439267700.13</v>
      </c>
    </row>
    <row r="279" spans="2:3">
      <c r="B279" s="23" t="s">
        <v>3485</v>
      </c>
      <c r="C279" s="32">
        <v>297816965.38</v>
      </c>
    </row>
    <row r="280" spans="2:3">
      <c r="B280" s="23" t="s">
        <v>3486</v>
      </c>
      <c r="C280" s="32">
        <v>1076572430.5699999</v>
      </c>
    </row>
    <row r="281" spans="2:3">
      <c r="B281" s="23" t="s">
        <v>3487</v>
      </c>
      <c r="C281" s="32">
        <v>405675025.63</v>
      </c>
    </row>
    <row r="282" spans="2:3">
      <c r="B282" s="23" t="s">
        <v>3605</v>
      </c>
      <c r="C282" s="32">
        <v>73610320.959999993</v>
      </c>
    </row>
    <row r="283" spans="2:3">
      <c r="B283" s="23" t="s">
        <v>3489</v>
      </c>
      <c r="C283" s="32">
        <v>1606717706.24</v>
      </c>
    </row>
    <row r="284" spans="2:3">
      <c r="B284" s="23" t="s">
        <v>3606</v>
      </c>
      <c r="C284" s="32">
        <v>561553187.83000004</v>
      </c>
    </row>
    <row r="285" spans="2:3">
      <c r="B285" s="23" t="s">
        <v>3607</v>
      </c>
      <c r="C285" s="32">
        <v>218246134.91999999</v>
      </c>
    </row>
    <row r="286" spans="2:3">
      <c r="B286" s="23" t="s">
        <v>1433</v>
      </c>
      <c r="C286" s="32">
        <v>1376358337.3499999</v>
      </c>
    </row>
    <row r="287" spans="2:3">
      <c r="B287" s="23" t="s">
        <v>3608</v>
      </c>
      <c r="C287" s="32">
        <v>437728496.02999997</v>
      </c>
    </row>
    <row r="288" spans="2:3">
      <c r="B288" s="23" t="s">
        <v>3492</v>
      </c>
      <c r="C288" s="32">
        <v>268498449.94</v>
      </c>
    </row>
    <row r="289" spans="2:3" ht="13">
      <c r="C289" s="25">
        <f>SUM(C271:C288)</f>
        <v>10944152532.870003</v>
      </c>
    </row>
    <row r="291" spans="2:3" ht="13">
      <c r="B291" s="26" t="s">
        <v>1790</v>
      </c>
      <c r="C291" s="25" t="s">
        <v>1791</v>
      </c>
    </row>
    <row r="292" spans="2:3">
      <c r="B292" s="23" t="s">
        <v>3478</v>
      </c>
      <c r="C292" s="32">
        <v>1615755191.76</v>
      </c>
    </row>
    <row r="293" spans="2:3">
      <c r="B293" s="23" t="s">
        <v>3601</v>
      </c>
      <c r="C293" s="32">
        <v>180517437.68000001</v>
      </c>
    </row>
    <row r="294" spans="2:3">
      <c r="B294" s="23" t="s">
        <v>3602</v>
      </c>
      <c r="C294" s="32">
        <v>1338442347.9000001</v>
      </c>
    </row>
    <row r="295" spans="2:3">
      <c r="B295" s="23" t="s">
        <v>3483</v>
      </c>
      <c r="C295" s="32">
        <v>401268353.75999999</v>
      </c>
    </row>
    <row r="296" spans="2:3">
      <c r="B296" s="23" t="s">
        <v>3484</v>
      </c>
      <c r="C296" s="32">
        <v>418440508.38</v>
      </c>
    </row>
    <row r="297" spans="2:3">
      <c r="B297" s="23" t="s">
        <v>3603</v>
      </c>
      <c r="C297" s="32">
        <v>200956373.08000001</v>
      </c>
    </row>
    <row r="298" spans="2:3">
      <c r="B298" s="23" t="s">
        <v>3604</v>
      </c>
      <c r="C298" s="32">
        <v>403812813.56999999</v>
      </c>
    </row>
    <row r="299" spans="2:3">
      <c r="B299" s="23" t="s">
        <v>3485</v>
      </c>
      <c r="C299" s="32">
        <v>292158683.74000001</v>
      </c>
    </row>
    <row r="300" spans="2:3">
      <c r="B300" s="23" t="s">
        <v>3486</v>
      </c>
      <c r="C300" s="32">
        <v>1073947477.1199999</v>
      </c>
    </row>
    <row r="301" spans="2:3">
      <c r="B301" s="23" t="s">
        <v>3487</v>
      </c>
      <c r="C301" s="32">
        <v>395293928.12</v>
      </c>
    </row>
    <row r="302" spans="2:3">
      <c r="B302" s="23" t="s">
        <v>3605</v>
      </c>
      <c r="C302" s="32">
        <v>71190486.400000006</v>
      </c>
    </row>
    <row r="303" spans="2:3">
      <c r="B303" s="23" t="s">
        <v>3489</v>
      </c>
      <c r="C303" s="32">
        <v>1483018827.8399999</v>
      </c>
    </row>
    <row r="304" spans="2:3">
      <c r="B304" s="23" t="s">
        <v>3606</v>
      </c>
      <c r="C304" s="32">
        <v>551494374.63999999</v>
      </c>
    </row>
    <row r="305" spans="2:7">
      <c r="B305" s="23" t="s">
        <v>3607</v>
      </c>
      <c r="C305" s="32">
        <v>215776829.94</v>
      </c>
    </row>
    <row r="306" spans="2:7">
      <c r="B306" s="23" t="s">
        <v>1433</v>
      </c>
      <c r="C306" s="32">
        <v>1336605268.5</v>
      </c>
    </row>
    <row r="307" spans="2:7">
      <c r="B307" s="23" t="s">
        <v>3608</v>
      </c>
      <c r="C307" s="32">
        <v>426277678.70999998</v>
      </c>
    </row>
    <row r="308" spans="2:7">
      <c r="B308" s="23" t="s">
        <v>3492</v>
      </c>
      <c r="C308" s="32">
        <v>272965099.88</v>
      </c>
    </row>
    <row r="309" spans="2:7" ht="13">
      <c r="C309" s="25">
        <f>SUM(C291:C308)</f>
        <v>10677921681.019999</v>
      </c>
    </row>
    <row r="312" spans="2:7" ht="13">
      <c r="B312" s="20" t="s">
        <v>1792</v>
      </c>
      <c r="C312" s="25">
        <f xml:space="preserve"> C309-C289</f>
        <v>-266230851.8500042</v>
      </c>
    </row>
    <row r="314" spans="2:7" ht="13">
      <c r="B314" s="2" t="s">
        <v>1793</v>
      </c>
      <c r="C314" s="49">
        <v>45961</v>
      </c>
    </row>
    <row r="315" spans="2:7" ht="13">
      <c r="B315" s="20" t="s">
        <v>1780</v>
      </c>
      <c r="C315" s="25" t="s">
        <v>1781</v>
      </c>
      <c r="D315" s="20" t="s">
        <v>1782</v>
      </c>
      <c r="E315" s="26" t="s">
        <v>1783</v>
      </c>
      <c r="F315" s="50" t="s">
        <v>1784</v>
      </c>
      <c r="G315" s="14"/>
    </row>
    <row r="316" spans="2:7">
      <c r="B316" s="22" t="s">
        <v>872</v>
      </c>
      <c r="C316" s="32">
        <v>-119025</v>
      </c>
      <c r="D316" s="22">
        <v>26144.65</v>
      </c>
      <c r="E316" s="23">
        <v>25905.5</v>
      </c>
      <c r="F316" s="33"/>
    </row>
    <row r="319" spans="2:7" ht="13">
      <c r="B319" s="2" t="s">
        <v>1785</v>
      </c>
    </row>
    <row r="320" spans="2:7" ht="13">
      <c r="B320" s="2"/>
    </row>
    <row r="321" spans="2:4" ht="13">
      <c r="B321" s="2" t="s">
        <v>1786</v>
      </c>
    </row>
    <row r="322" spans="2:4" ht="13">
      <c r="B322" s="26" t="s">
        <v>1787</v>
      </c>
      <c r="C322" s="25" t="s">
        <v>1788</v>
      </c>
      <c r="D322" s="2"/>
    </row>
    <row r="323" spans="2:4">
      <c r="B323" s="23" t="s">
        <v>873</v>
      </c>
      <c r="C323" s="32">
        <v>1587</v>
      </c>
    </row>
    <row r="324" spans="2:4">
      <c r="B324" s="23" t="s">
        <v>874</v>
      </c>
      <c r="C324" s="32">
        <v>675</v>
      </c>
    </row>
    <row r="326" spans="2:4" ht="13">
      <c r="B326" s="26" t="s">
        <v>1789</v>
      </c>
      <c r="C326" s="25" t="s">
        <v>1788</v>
      </c>
    </row>
    <row r="327" spans="2:4">
      <c r="B327" s="23" t="s">
        <v>873</v>
      </c>
      <c r="C327" s="32">
        <v>1587</v>
      </c>
    </row>
    <row r="328" spans="2:4">
      <c r="B328" s="23" t="s">
        <v>874</v>
      </c>
      <c r="C328" s="32">
        <v>675</v>
      </c>
    </row>
    <row r="331" spans="2:4" ht="13">
      <c r="B331" s="26" t="s">
        <v>1434</v>
      </c>
      <c r="C331" s="25" t="s">
        <v>1791</v>
      </c>
    </row>
    <row r="332" spans="2:4">
      <c r="B332" s="23" t="s">
        <v>873</v>
      </c>
      <c r="C332" s="32">
        <v>3095194842.6100001</v>
      </c>
    </row>
    <row r="333" spans="2:4">
      <c r="B333" s="23" t="s">
        <v>874</v>
      </c>
      <c r="C333" s="32">
        <v>1255500000</v>
      </c>
    </row>
    <row r="334" spans="2:4" ht="13">
      <c r="C334" s="25">
        <f>SUM(C331:C333)</f>
        <v>4350694842.6100006</v>
      </c>
    </row>
    <row r="336" spans="2:4" ht="13">
      <c r="B336" s="26" t="s">
        <v>1790</v>
      </c>
      <c r="C336" s="25" t="s">
        <v>1791</v>
      </c>
    </row>
    <row r="337" spans="2:80">
      <c r="B337" s="23" t="s">
        <v>873</v>
      </c>
      <c r="C337" s="32">
        <v>2967033795.0599999</v>
      </c>
    </row>
    <row r="338" spans="2:80">
      <c r="B338" s="23" t="s">
        <v>874</v>
      </c>
      <c r="C338" s="32">
        <v>3462974.44</v>
      </c>
    </row>
    <row r="339" spans="2:80" ht="13">
      <c r="C339" s="25">
        <f>SUM(C336:C338)</f>
        <v>2970496769.5</v>
      </c>
    </row>
    <row r="342" spans="2:80" ht="13">
      <c r="B342" s="20" t="s">
        <v>1792</v>
      </c>
      <c r="C342" s="25">
        <f xml:space="preserve"> C339-C334</f>
        <v>-1380198073.1100006</v>
      </c>
    </row>
    <row r="345" spans="2:80" ht="13">
      <c r="B345" s="2" t="s">
        <v>1794</v>
      </c>
    </row>
    <row r="347" spans="2:80" ht="13">
      <c r="B347" s="20" t="s">
        <v>1780</v>
      </c>
      <c r="C347" s="25" t="s">
        <v>1795</v>
      </c>
      <c r="D347" s="20" t="s">
        <v>1796</v>
      </c>
      <c r="E347" s="20" t="s">
        <v>1797</v>
      </c>
      <c r="F347" s="14"/>
    </row>
    <row r="348" spans="2:80">
      <c r="B348" s="22" t="s">
        <v>1752</v>
      </c>
      <c r="C348" s="32" t="s">
        <v>1752</v>
      </c>
      <c r="D348" s="22" t="s">
        <v>1752</v>
      </c>
      <c r="E348" s="22" t="s">
        <v>1752</v>
      </c>
    </row>
    <row r="351" spans="2:80" ht="13">
      <c r="B351" s="2" t="s">
        <v>1798</v>
      </c>
      <c r="C351" s="12" t="s">
        <v>1752</v>
      </c>
      <c r="D351" s="2"/>
      <c r="E351" s="2"/>
      <c r="F351" s="14"/>
      <c r="G351" s="14"/>
      <c r="H351" s="14"/>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row>
    <row r="353" spans="2:7" ht="13">
      <c r="B353" s="2" t="s">
        <v>1799</v>
      </c>
    </row>
    <row r="355" spans="2:7" ht="13">
      <c r="B355" s="20" t="s">
        <v>1800</v>
      </c>
      <c r="C355" s="25" t="s">
        <v>1788</v>
      </c>
      <c r="D355" s="2"/>
    </row>
    <row r="356" spans="2:7">
      <c r="B356" s="22" t="s">
        <v>1752</v>
      </c>
      <c r="C356" s="32" t="s">
        <v>1752</v>
      </c>
    </row>
    <row r="359" spans="2:7" ht="13">
      <c r="B359" s="20" t="s">
        <v>1801</v>
      </c>
      <c r="C359" s="25" t="s">
        <v>1802</v>
      </c>
      <c r="D359" s="2"/>
    </row>
    <row r="360" spans="2:7">
      <c r="B360" s="22" t="s">
        <v>1752</v>
      </c>
      <c r="C360" s="32" t="s">
        <v>1752</v>
      </c>
    </row>
    <row r="363" spans="2:7" ht="13">
      <c r="B363" s="2" t="s">
        <v>1803</v>
      </c>
    </row>
    <row r="366" spans="2:7" ht="13">
      <c r="B366" s="2" t="s">
        <v>1804</v>
      </c>
    </row>
    <row r="368" spans="2:7" ht="13">
      <c r="B368" s="20" t="s">
        <v>1780</v>
      </c>
      <c r="C368" s="25" t="s">
        <v>1805</v>
      </c>
      <c r="D368" s="20" t="s">
        <v>1795</v>
      </c>
      <c r="E368" s="20" t="s">
        <v>1796</v>
      </c>
      <c r="F368" s="27" t="s">
        <v>1797</v>
      </c>
      <c r="G368" s="14"/>
    </row>
    <row r="369" spans="2:80">
      <c r="B369" s="22" t="s">
        <v>1752</v>
      </c>
      <c r="C369" s="32" t="s">
        <v>1752</v>
      </c>
      <c r="D369" s="22" t="s">
        <v>1752</v>
      </c>
      <c r="E369" s="22" t="s">
        <v>1752</v>
      </c>
      <c r="F369" s="33" t="s">
        <v>1752</v>
      </c>
    </row>
    <row r="372" spans="2:80" ht="13">
      <c r="B372" s="2" t="s">
        <v>1798</v>
      </c>
      <c r="C372" s="12" t="s">
        <v>1752</v>
      </c>
      <c r="D372" s="2"/>
      <c r="E372" s="2"/>
      <c r="F372" s="14"/>
      <c r="G372" s="14"/>
      <c r="H372" s="14"/>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row>
    <row r="374" spans="2:80" ht="13">
      <c r="B374" s="2" t="s">
        <v>1799</v>
      </c>
    </row>
    <row r="376" spans="2:80" ht="13">
      <c r="B376" s="20" t="s">
        <v>1800</v>
      </c>
      <c r="C376" s="25" t="s">
        <v>1788</v>
      </c>
      <c r="D376" s="2"/>
    </row>
    <row r="377" spans="2:80">
      <c r="B377" s="22" t="s">
        <v>1752</v>
      </c>
      <c r="C377" s="32" t="s">
        <v>1752</v>
      </c>
    </row>
    <row r="380" spans="2:80" ht="13">
      <c r="B380" s="20" t="s">
        <v>1801</v>
      </c>
      <c r="C380" s="25" t="s">
        <v>1802</v>
      </c>
      <c r="D380" s="2"/>
    </row>
    <row r="381" spans="2:80">
      <c r="B381" s="22" t="s">
        <v>1752</v>
      </c>
      <c r="C381" s="32" t="s">
        <v>1752</v>
      </c>
    </row>
    <row r="384" spans="2:80" ht="13">
      <c r="B384" s="2" t="s">
        <v>1803</v>
      </c>
    </row>
    <row r="387" spans="2:7" ht="13">
      <c r="B387" s="2" t="s">
        <v>1806</v>
      </c>
    </row>
    <row r="388" spans="2:7" ht="13">
      <c r="B388" s="20" t="s">
        <v>1780</v>
      </c>
      <c r="C388" s="25" t="s">
        <v>1807</v>
      </c>
      <c r="D388" s="20" t="s">
        <v>1808</v>
      </c>
      <c r="E388" s="20" t="s">
        <v>1809</v>
      </c>
      <c r="F388" s="27" t="s">
        <v>1810</v>
      </c>
      <c r="G388" s="14"/>
    </row>
    <row r="389" spans="2:7">
      <c r="B389" s="22" t="s">
        <v>1752</v>
      </c>
      <c r="C389" s="32" t="s">
        <v>1752</v>
      </c>
      <c r="D389" s="22" t="s">
        <v>1752</v>
      </c>
      <c r="E389" s="22" t="s">
        <v>1752</v>
      </c>
      <c r="F389" s="33" t="s">
        <v>1752</v>
      </c>
    </row>
    <row r="390" spans="2:7">
      <c r="B390" s="1" t="s">
        <v>1811</v>
      </c>
    </row>
  </sheetData>
  <mergeCells count="3">
    <mergeCell ref="B1:E1"/>
    <mergeCell ref="C3:C8"/>
    <mergeCell ref="D3:D8"/>
  </mergeCells>
  <phoneticPr fontId="0" type="noConversion"/>
  <hyperlinks>
    <hyperlink ref="A1" location="Index!A1" display="Index" xr:uid="{7241E7CF-C007-4F25-A07A-AC37B0F7C034}"/>
  </hyperlinks>
  <pageMargins left="0.7" right="0.7" top="0.75" bottom="0.75" header="0.3" footer="0.3"/>
  <headerFooter alignWithMargins="0"/>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44496-3154-458C-B789-3B47BBBF629E}">
  <sheetPr codeName="Sheet55"/>
  <dimension ref="A1:CB1801"/>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bestFit="1" customWidth="1"/>
    <col min="6" max="6" width="29" style="4" bestFit="1" customWidth="1"/>
    <col min="7" max="7" width="18.1796875" style="4" bestFit="1" customWidth="1"/>
    <col min="8" max="8" width="9.1796875" style="4" bestFit="1"/>
    <col min="9" max="9" width="1.7265625" style="1" bestFit="1" customWidth="1"/>
    <col min="10" max="16384" width="9.1796875" style="1"/>
  </cols>
  <sheetData>
    <row r="1" spans="1:9" ht="13">
      <c r="A1" s="3" t="s">
        <v>1578</v>
      </c>
      <c r="B1" s="226" t="s">
        <v>1613</v>
      </c>
      <c r="C1" s="226"/>
      <c r="D1" s="226"/>
      <c r="E1" s="226"/>
    </row>
    <row r="3" spans="1:9" ht="14.5">
      <c r="B3" s="5" t="s">
        <v>875</v>
      </c>
      <c r="C3" s="227"/>
      <c r="D3" s="228"/>
      <c r="E3" s="6"/>
    </row>
    <row r="4" spans="1:9" ht="14.5">
      <c r="B4" s="35" t="s">
        <v>876</v>
      </c>
      <c r="C4" s="227"/>
      <c r="D4" s="228"/>
      <c r="E4" s="6"/>
    </row>
    <row r="5" spans="1:9" ht="14.5">
      <c r="B5" s="7" t="s">
        <v>1720</v>
      </c>
      <c r="C5" s="227"/>
      <c r="D5" s="228"/>
      <c r="E5" s="6"/>
    </row>
    <row r="6" spans="1:9" ht="14.5">
      <c r="B6" s="7" t="s">
        <v>877</v>
      </c>
      <c r="C6" s="227"/>
      <c r="D6" s="228"/>
      <c r="E6" s="6"/>
    </row>
    <row r="7" spans="1:9" ht="29">
      <c r="B7" s="7" t="s">
        <v>878</v>
      </c>
      <c r="C7" s="227"/>
      <c r="D7" s="228"/>
      <c r="E7" s="6"/>
    </row>
    <row r="8" spans="1:9" ht="29">
      <c r="B8" s="7" t="s">
        <v>1723</v>
      </c>
      <c r="C8" s="8" t="s">
        <v>1724</v>
      </c>
      <c r="D8" s="8" t="s">
        <v>1725</v>
      </c>
      <c r="E8" s="6"/>
    </row>
    <row r="10" spans="1:9">
      <c r="B10" s="1" t="s">
        <v>1738</v>
      </c>
    </row>
    <row r="12" spans="1:9" ht="13">
      <c r="B12" s="10" t="s">
        <v>1726</v>
      </c>
      <c r="C12" s="11" t="s">
        <v>1727</v>
      </c>
      <c r="D12" s="10" t="s">
        <v>1728</v>
      </c>
      <c r="E12" s="10" t="s">
        <v>1729</v>
      </c>
      <c r="F12" s="13" t="s">
        <v>1739</v>
      </c>
      <c r="G12" s="13" t="s">
        <v>1740</v>
      </c>
      <c r="H12" s="13" t="s">
        <v>1741</v>
      </c>
      <c r="I12" s="2" t="s">
        <v>1742</v>
      </c>
    </row>
    <row r="13" spans="1:9" ht="13">
      <c r="B13" s="2" t="s">
        <v>1743</v>
      </c>
    </row>
    <row r="14" spans="1:9" ht="13">
      <c r="B14" s="2" t="s">
        <v>1731</v>
      </c>
    </row>
    <row r="15" spans="1:9">
      <c r="B15" s="1" t="s">
        <v>2762</v>
      </c>
      <c r="C15" s="9" t="s">
        <v>1732</v>
      </c>
      <c r="D15" s="1" t="s">
        <v>1992</v>
      </c>
      <c r="E15" s="1" t="s">
        <v>2008</v>
      </c>
      <c r="F15" s="4">
        <v>4138400</v>
      </c>
      <c r="G15" s="4">
        <v>55673.9</v>
      </c>
      <c r="H15" s="4">
        <v>2.77</v>
      </c>
    </row>
    <row r="16" spans="1:9">
      <c r="B16" s="1" t="s">
        <v>2748</v>
      </c>
      <c r="C16" s="9" t="s">
        <v>1732</v>
      </c>
      <c r="D16" s="1" t="s">
        <v>1997</v>
      </c>
      <c r="E16" s="1" t="s">
        <v>2175</v>
      </c>
      <c r="F16" s="4">
        <v>3457000</v>
      </c>
      <c r="G16" s="4">
        <v>51384.85</v>
      </c>
      <c r="H16" s="4">
        <v>2.56</v>
      </c>
    </row>
    <row r="17" spans="2:8">
      <c r="B17" s="1" t="s">
        <v>2747</v>
      </c>
      <c r="C17" s="9" t="s">
        <v>1732</v>
      </c>
      <c r="D17" s="1" t="s">
        <v>1992</v>
      </c>
      <c r="E17" s="1" t="s">
        <v>1993</v>
      </c>
      <c r="F17" s="4">
        <v>5202450</v>
      </c>
      <c r="G17" s="4">
        <v>51363.79</v>
      </c>
      <c r="H17" s="4">
        <v>2.5499999999999998</v>
      </c>
    </row>
    <row r="18" spans="2:8">
      <c r="B18" s="1" t="s">
        <v>2750</v>
      </c>
      <c r="C18" s="9" t="s">
        <v>1732</v>
      </c>
      <c r="D18" s="1" t="s">
        <v>1994</v>
      </c>
      <c r="E18" s="1" t="s">
        <v>1995</v>
      </c>
      <c r="F18" s="4">
        <v>10388800</v>
      </c>
      <c r="G18" s="4">
        <v>43669.32</v>
      </c>
      <c r="H18" s="4">
        <v>2.17</v>
      </c>
    </row>
    <row r="19" spans="2:8">
      <c r="B19" s="1" t="s">
        <v>3320</v>
      </c>
      <c r="C19" s="9" t="s">
        <v>1732</v>
      </c>
      <c r="D19" s="1" t="s">
        <v>1992</v>
      </c>
      <c r="E19" s="1" t="s">
        <v>1035</v>
      </c>
      <c r="F19" s="4">
        <v>2674375</v>
      </c>
      <c r="G19" s="4">
        <v>32969.699999999997</v>
      </c>
      <c r="H19" s="4">
        <v>1.64</v>
      </c>
    </row>
    <row r="20" spans="2:8">
      <c r="B20" s="1" t="s">
        <v>2751</v>
      </c>
      <c r="C20" s="9" t="s">
        <v>1732</v>
      </c>
      <c r="D20" s="1" t="s">
        <v>2015</v>
      </c>
      <c r="E20" s="1" t="s">
        <v>2016</v>
      </c>
      <c r="F20" s="4">
        <v>10279575</v>
      </c>
      <c r="G20" s="4">
        <v>32663.35</v>
      </c>
      <c r="H20" s="4">
        <v>1.62</v>
      </c>
    </row>
    <row r="21" spans="2:8">
      <c r="B21" s="1" t="s">
        <v>2029</v>
      </c>
      <c r="C21" s="9" t="s">
        <v>1732</v>
      </c>
      <c r="D21" s="1" t="s">
        <v>1992</v>
      </c>
      <c r="E21" s="1" t="s">
        <v>2030</v>
      </c>
      <c r="F21" s="4">
        <v>3103500</v>
      </c>
      <c r="G21" s="4">
        <v>29079.8</v>
      </c>
      <c r="H21" s="4">
        <v>1.45</v>
      </c>
    </row>
    <row r="22" spans="2:8">
      <c r="B22" s="1" t="s">
        <v>3106</v>
      </c>
      <c r="C22" s="9" t="s">
        <v>1732</v>
      </c>
      <c r="D22" s="1" t="s">
        <v>2001</v>
      </c>
      <c r="E22" s="1" t="s">
        <v>2002</v>
      </c>
      <c r="F22" s="4">
        <v>3804900</v>
      </c>
      <c r="G22" s="4">
        <v>28494.9</v>
      </c>
      <c r="H22" s="4">
        <v>1.42</v>
      </c>
    </row>
    <row r="23" spans="2:8">
      <c r="B23" s="1" t="s">
        <v>3109</v>
      </c>
      <c r="C23" s="9" t="s">
        <v>1732</v>
      </c>
      <c r="D23" s="1" t="s">
        <v>2013</v>
      </c>
      <c r="E23" s="1" t="s">
        <v>2014</v>
      </c>
      <c r="F23" s="4">
        <v>577650</v>
      </c>
      <c r="G23" s="4">
        <v>27032.86</v>
      </c>
      <c r="H23" s="4">
        <v>1.34</v>
      </c>
    </row>
    <row r="24" spans="2:8">
      <c r="B24" s="1" t="s">
        <v>3270</v>
      </c>
      <c r="C24" s="9" t="s">
        <v>1732</v>
      </c>
      <c r="D24" s="1" t="s">
        <v>2013</v>
      </c>
      <c r="E24" s="1" t="s">
        <v>2382</v>
      </c>
      <c r="F24" s="4">
        <v>6297075</v>
      </c>
      <c r="G24" s="4">
        <v>26831.84</v>
      </c>
      <c r="H24" s="4">
        <v>1.33</v>
      </c>
    </row>
    <row r="25" spans="2:8">
      <c r="B25" s="1" t="s">
        <v>3322</v>
      </c>
      <c r="C25" s="9" t="s">
        <v>1732</v>
      </c>
      <c r="D25" s="1" t="s">
        <v>1992</v>
      </c>
      <c r="E25" s="1" t="s">
        <v>1037</v>
      </c>
      <c r="F25" s="4">
        <v>3301200</v>
      </c>
      <c r="G25" s="4">
        <v>26237.94</v>
      </c>
      <c r="H25" s="4">
        <v>1.3</v>
      </c>
    </row>
    <row r="26" spans="2:8">
      <c r="B26" s="1" t="s">
        <v>2752</v>
      </c>
      <c r="C26" s="9" t="s">
        <v>1732</v>
      </c>
      <c r="D26" s="1" t="s">
        <v>2009</v>
      </c>
      <c r="E26" s="1" t="s">
        <v>2026</v>
      </c>
      <c r="F26" s="4">
        <v>791700</v>
      </c>
      <c r="G26" s="4">
        <v>24210.19</v>
      </c>
      <c r="H26" s="4">
        <v>1.2</v>
      </c>
    </row>
    <row r="27" spans="2:8">
      <c r="B27" s="1" t="s">
        <v>3189</v>
      </c>
      <c r="C27" s="9" t="s">
        <v>1732</v>
      </c>
      <c r="D27" s="1" t="s">
        <v>2252</v>
      </c>
      <c r="E27" s="1" t="s">
        <v>2256</v>
      </c>
      <c r="F27" s="4">
        <v>1854225</v>
      </c>
      <c r="G27" s="4">
        <v>22361.95</v>
      </c>
      <c r="H27" s="4">
        <v>1.1100000000000001</v>
      </c>
    </row>
    <row r="28" spans="2:8">
      <c r="B28" s="1" t="s">
        <v>2775</v>
      </c>
      <c r="C28" s="9" t="s">
        <v>1732</v>
      </c>
      <c r="D28" s="1" t="s">
        <v>1992</v>
      </c>
      <c r="E28" s="1" t="s">
        <v>1996</v>
      </c>
      <c r="F28" s="4">
        <v>1026000</v>
      </c>
      <c r="G28" s="4">
        <v>21568.57</v>
      </c>
      <c r="H28" s="4">
        <v>1.07</v>
      </c>
    </row>
    <row r="29" spans="2:8">
      <c r="B29" s="1" t="s">
        <v>3185</v>
      </c>
      <c r="C29" s="9" t="s">
        <v>1732</v>
      </c>
      <c r="D29" s="1" t="s">
        <v>2250</v>
      </c>
      <c r="E29" s="1" t="s">
        <v>2251</v>
      </c>
      <c r="F29" s="4">
        <v>4266500</v>
      </c>
      <c r="G29" s="4">
        <v>21057.31</v>
      </c>
      <c r="H29" s="4">
        <v>1.05</v>
      </c>
    </row>
    <row r="30" spans="2:8">
      <c r="B30" s="1" t="s">
        <v>3506</v>
      </c>
      <c r="C30" s="9" t="s">
        <v>1732</v>
      </c>
      <c r="D30" s="1" t="s">
        <v>2020</v>
      </c>
      <c r="E30" s="1" t="s">
        <v>1467</v>
      </c>
      <c r="F30" s="4">
        <v>1194625</v>
      </c>
      <c r="G30" s="4">
        <v>18715.59</v>
      </c>
      <c r="H30" s="4">
        <v>0.93</v>
      </c>
    </row>
    <row r="31" spans="2:8">
      <c r="B31" s="1" t="s">
        <v>2204</v>
      </c>
      <c r="C31" s="9" t="s">
        <v>1732</v>
      </c>
      <c r="D31" s="1" t="s">
        <v>1992</v>
      </c>
      <c r="E31" s="1" t="s">
        <v>2205</v>
      </c>
      <c r="F31" s="4">
        <v>6692400</v>
      </c>
      <c r="G31" s="4">
        <v>18631.64</v>
      </c>
      <c r="H31" s="4">
        <v>0.93</v>
      </c>
    </row>
    <row r="32" spans="2:8">
      <c r="B32" s="1" t="s">
        <v>2757</v>
      </c>
      <c r="C32" s="9" t="s">
        <v>1732</v>
      </c>
      <c r="D32" s="1" t="s">
        <v>1999</v>
      </c>
      <c r="E32" s="1" t="s">
        <v>2179</v>
      </c>
      <c r="F32" s="4">
        <v>201000</v>
      </c>
      <c r="G32" s="4">
        <v>18579.439999999999</v>
      </c>
      <c r="H32" s="4">
        <v>0.92</v>
      </c>
    </row>
    <row r="33" spans="2:8">
      <c r="B33" s="1" t="s">
        <v>3362</v>
      </c>
      <c r="C33" s="9" t="s">
        <v>1732</v>
      </c>
      <c r="D33" s="1" t="s">
        <v>2120</v>
      </c>
      <c r="E33" s="1" t="s">
        <v>1111</v>
      </c>
      <c r="F33" s="4">
        <v>2550000</v>
      </c>
      <c r="G33" s="4">
        <v>18358.73</v>
      </c>
      <c r="H33" s="4">
        <v>0.91</v>
      </c>
    </row>
    <row r="34" spans="2:8">
      <c r="B34" s="1" t="s">
        <v>3112</v>
      </c>
      <c r="C34" s="9" t="s">
        <v>1732</v>
      </c>
      <c r="D34" s="1" t="s">
        <v>2020</v>
      </c>
      <c r="E34" s="1" t="s">
        <v>2021</v>
      </c>
      <c r="F34" s="4">
        <v>5016700</v>
      </c>
      <c r="G34" s="4">
        <v>18240.72</v>
      </c>
      <c r="H34" s="4">
        <v>0.91</v>
      </c>
    </row>
    <row r="35" spans="2:8">
      <c r="B35" s="1" t="s">
        <v>1267</v>
      </c>
      <c r="C35" s="9" t="s">
        <v>1732</v>
      </c>
      <c r="D35" s="1" t="s">
        <v>2001</v>
      </c>
      <c r="E35" s="1" t="s">
        <v>1268</v>
      </c>
      <c r="F35" s="4">
        <v>5675250</v>
      </c>
      <c r="G35" s="4">
        <v>17411.669999999998</v>
      </c>
      <c r="H35" s="4">
        <v>0.87</v>
      </c>
    </row>
    <row r="36" spans="2:8">
      <c r="B36" s="1" t="s">
        <v>3233</v>
      </c>
      <c r="C36" s="9" t="s">
        <v>1732</v>
      </c>
      <c r="D36" s="1" t="s">
        <v>2020</v>
      </c>
      <c r="E36" s="1" t="s">
        <v>2328</v>
      </c>
      <c r="F36" s="4">
        <v>191767425</v>
      </c>
      <c r="G36" s="4">
        <v>16741.3</v>
      </c>
      <c r="H36" s="4">
        <v>0.83</v>
      </c>
    </row>
    <row r="37" spans="2:8">
      <c r="B37" s="1" t="s">
        <v>3176</v>
      </c>
      <c r="C37" s="9" t="s">
        <v>1732</v>
      </c>
      <c r="D37" s="1" t="s">
        <v>2055</v>
      </c>
      <c r="E37" s="1" t="s">
        <v>2203</v>
      </c>
      <c r="F37" s="4">
        <v>1305000</v>
      </c>
      <c r="G37" s="4">
        <v>16594.38</v>
      </c>
      <c r="H37" s="4">
        <v>0.83</v>
      </c>
    </row>
    <row r="38" spans="2:8">
      <c r="B38" s="1" t="s">
        <v>3186</v>
      </c>
      <c r="C38" s="9" t="s">
        <v>1732</v>
      </c>
      <c r="D38" s="1" t="s">
        <v>2252</v>
      </c>
      <c r="E38" s="1" t="s">
        <v>2253</v>
      </c>
      <c r="F38" s="4">
        <v>8822000</v>
      </c>
      <c r="G38" s="4">
        <v>16130.14</v>
      </c>
      <c r="H38" s="4">
        <v>0.8</v>
      </c>
    </row>
    <row r="39" spans="2:8">
      <c r="B39" s="1" t="s">
        <v>3336</v>
      </c>
      <c r="C39" s="9" t="s">
        <v>1732</v>
      </c>
      <c r="D39" s="1" t="s">
        <v>2001</v>
      </c>
      <c r="E39" s="1" t="s">
        <v>1054</v>
      </c>
      <c r="F39" s="4">
        <v>4291650</v>
      </c>
      <c r="G39" s="4">
        <v>16087.25</v>
      </c>
      <c r="H39" s="4">
        <v>0.8</v>
      </c>
    </row>
    <row r="40" spans="2:8">
      <c r="B40" s="1" t="s">
        <v>2779</v>
      </c>
      <c r="C40" s="9" t="s">
        <v>1732</v>
      </c>
      <c r="D40" s="1" t="s">
        <v>2004</v>
      </c>
      <c r="E40" s="1" t="s">
        <v>2200</v>
      </c>
      <c r="F40" s="4">
        <v>1114000</v>
      </c>
      <c r="G40" s="4">
        <v>15945.8</v>
      </c>
      <c r="H40" s="4">
        <v>0.79</v>
      </c>
    </row>
    <row r="41" spans="2:8">
      <c r="B41" s="1" t="s">
        <v>3308</v>
      </c>
      <c r="C41" s="9" t="s">
        <v>1732</v>
      </c>
      <c r="D41" s="1" t="s">
        <v>2042</v>
      </c>
      <c r="E41" s="1" t="s">
        <v>995</v>
      </c>
      <c r="F41" s="4">
        <v>1209300</v>
      </c>
      <c r="G41" s="4">
        <v>15759.6</v>
      </c>
      <c r="H41" s="4">
        <v>0.78</v>
      </c>
    </row>
    <row r="42" spans="2:8">
      <c r="B42" s="1" t="s">
        <v>3314</v>
      </c>
      <c r="C42" s="9" t="s">
        <v>1732</v>
      </c>
      <c r="D42" s="1" t="s">
        <v>2001</v>
      </c>
      <c r="E42" s="1" t="s">
        <v>1003</v>
      </c>
      <c r="F42" s="4">
        <v>4445400</v>
      </c>
      <c r="G42" s="4">
        <v>14411.99</v>
      </c>
      <c r="H42" s="4">
        <v>0.72</v>
      </c>
    </row>
    <row r="43" spans="2:8">
      <c r="B43" s="1" t="s">
        <v>3328</v>
      </c>
      <c r="C43" s="9" t="s">
        <v>1732</v>
      </c>
      <c r="D43" s="1" t="s">
        <v>2004</v>
      </c>
      <c r="E43" s="1" t="s">
        <v>1046</v>
      </c>
      <c r="F43" s="4">
        <v>3067825</v>
      </c>
      <c r="G43" s="4">
        <v>14408.04</v>
      </c>
      <c r="H43" s="4">
        <v>0.72</v>
      </c>
    </row>
    <row r="44" spans="2:8">
      <c r="B44" s="1" t="s">
        <v>1056</v>
      </c>
      <c r="C44" s="9" t="s">
        <v>1732</v>
      </c>
      <c r="D44" s="1" t="s">
        <v>1992</v>
      </c>
      <c r="E44" s="1" t="s">
        <v>1057</v>
      </c>
      <c r="F44" s="4">
        <v>10509750</v>
      </c>
      <c r="G44" s="4">
        <v>14397.31</v>
      </c>
      <c r="H44" s="4">
        <v>0.72</v>
      </c>
    </row>
    <row r="45" spans="2:8">
      <c r="B45" s="1" t="s">
        <v>2771</v>
      </c>
      <c r="C45" s="9" t="s">
        <v>1732</v>
      </c>
      <c r="D45" s="1" t="s">
        <v>2098</v>
      </c>
      <c r="E45" s="1" t="s">
        <v>2189</v>
      </c>
      <c r="F45" s="4">
        <v>627550</v>
      </c>
      <c r="G45" s="4">
        <v>14358.34</v>
      </c>
      <c r="H45" s="4">
        <v>0.71</v>
      </c>
    </row>
    <row r="46" spans="2:8">
      <c r="B46" s="1" t="s">
        <v>3317</v>
      </c>
      <c r="C46" s="9" t="s">
        <v>1732</v>
      </c>
      <c r="D46" s="1" t="s">
        <v>2098</v>
      </c>
      <c r="E46" s="1" t="s">
        <v>1018</v>
      </c>
      <c r="F46" s="4">
        <v>1827375</v>
      </c>
      <c r="G46" s="4">
        <v>13819.52</v>
      </c>
      <c r="H46" s="4">
        <v>0.69</v>
      </c>
    </row>
    <row r="47" spans="2:8">
      <c r="B47" s="1" t="s">
        <v>3343</v>
      </c>
      <c r="C47" s="9" t="s">
        <v>1732</v>
      </c>
      <c r="D47" s="1" t="s">
        <v>2017</v>
      </c>
      <c r="E47" s="1" t="s">
        <v>1066</v>
      </c>
      <c r="F47" s="4">
        <v>2552000</v>
      </c>
      <c r="G47" s="4">
        <v>13460.52</v>
      </c>
      <c r="H47" s="4">
        <v>0.67</v>
      </c>
    </row>
    <row r="48" spans="2:8">
      <c r="B48" s="1" t="s">
        <v>3609</v>
      </c>
      <c r="C48" s="9" t="s">
        <v>1732</v>
      </c>
      <c r="D48" s="1" t="s">
        <v>2001</v>
      </c>
      <c r="E48" s="1" t="s">
        <v>879</v>
      </c>
      <c r="F48" s="4">
        <v>6974600</v>
      </c>
      <c r="G48" s="4">
        <v>13153.4</v>
      </c>
      <c r="H48" s="4">
        <v>0.65</v>
      </c>
    </row>
    <row r="49" spans="2:8">
      <c r="B49" s="1" t="s">
        <v>3279</v>
      </c>
      <c r="C49" s="9" t="s">
        <v>1732</v>
      </c>
      <c r="D49" s="1" t="s">
        <v>2032</v>
      </c>
      <c r="E49" s="1" t="s">
        <v>951</v>
      </c>
      <c r="F49" s="4">
        <v>1134650</v>
      </c>
      <c r="G49" s="4">
        <v>12922.53</v>
      </c>
      <c r="H49" s="4">
        <v>0.64</v>
      </c>
    </row>
    <row r="50" spans="2:8">
      <c r="B50" s="1" t="s">
        <v>2749</v>
      </c>
      <c r="C50" s="9" t="s">
        <v>1732</v>
      </c>
      <c r="D50" s="1" t="s">
        <v>2081</v>
      </c>
      <c r="E50" s="1" t="s">
        <v>2176</v>
      </c>
      <c r="F50" s="4">
        <v>92625</v>
      </c>
      <c r="G50" s="4">
        <v>12854.5</v>
      </c>
      <c r="H50" s="4">
        <v>0.64</v>
      </c>
    </row>
    <row r="51" spans="2:8">
      <c r="B51" s="1" t="s">
        <v>3194</v>
      </c>
      <c r="C51" s="9" t="s">
        <v>1732</v>
      </c>
      <c r="D51" s="1" t="s">
        <v>2017</v>
      </c>
      <c r="E51" s="1" t="s">
        <v>2261</v>
      </c>
      <c r="F51" s="4">
        <v>1291950</v>
      </c>
      <c r="G51" s="4">
        <v>12741.21</v>
      </c>
      <c r="H51" s="4">
        <v>0.63</v>
      </c>
    </row>
    <row r="52" spans="2:8">
      <c r="B52" s="1" t="s">
        <v>3387</v>
      </c>
      <c r="C52" s="9" t="s">
        <v>1732</v>
      </c>
      <c r="D52" s="1" t="s">
        <v>2252</v>
      </c>
      <c r="E52" s="1" t="s">
        <v>1160</v>
      </c>
      <c r="F52" s="4">
        <v>9230800</v>
      </c>
      <c r="G52" s="4">
        <v>12632.35</v>
      </c>
      <c r="H52" s="4">
        <v>0.63</v>
      </c>
    </row>
    <row r="53" spans="2:8">
      <c r="B53" s="1" t="s">
        <v>3277</v>
      </c>
      <c r="C53" s="9" t="s">
        <v>1732</v>
      </c>
      <c r="D53" s="1" t="s">
        <v>2032</v>
      </c>
      <c r="E53" s="1" t="s">
        <v>950</v>
      </c>
      <c r="F53" s="4">
        <v>639625</v>
      </c>
      <c r="G53" s="4">
        <v>12559.04</v>
      </c>
      <c r="H53" s="4">
        <v>0.62</v>
      </c>
    </row>
    <row r="54" spans="2:8">
      <c r="B54" s="1" t="s">
        <v>2262</v>
      </c>
      <c r="C54" s="9" t="s">
        <v>1732</v>
      </c>
      <c r="D54" s="1" t="s">
        <v>2038</v>
      </c>
      <c r="E54" s="1" t="s">
        <v>2263</v>
      </c>
      <c r="F54" s="4">
        <v>4873500</v>
      </c>
      <c r="G54" s="4">
        <v>12445.46</v>
      </c>
      <c r="H54" s="4">
        <v>0.62</v>
      </c>
    </row>
    <row r="55" spans="2:8">
      <c r="B55" s="1" t="s">
        <v>3440</v>
      </c>
      <c r="C55" s="9" t="s">
        <v>1732</v>
      </c>
      <c r="D55" s="1" t="s">
        <v>1315</v>
      </c>
      <c r="E55" s="1" t="s">
        <v>1316</v>
      </c>
      <c r="F55" s="4">
        <v>491400</v>
      </c>
      <c r="G55" s="4">
        <v>12191.63</v>
      </c>
      <c r="H55" s="4">
        <v>0.61</v>
      </c>
    </row>
    <row r="56" spans="2:8">
      <c r="B56" s="1" t="s">
        <v>3341</v>
      </c>
      <c r="C56" s="9" t="s">
        <v>1732</v>
      </c>
      <c r="D56" s="1" t="s">
        <v>2017</v>
      </c>
      <c r="E56" s="1" t="s">
        <v>1064</v>
      </c>
      <c r="F56" s="4">
        <v>1053600</v>
      </c>
      <c r="G56" s="4">
        <v>12011.04</v>
      </c>
      <c r="H56" s="4">
        <v>0.6</v>
      </c>
    </row>
    <row r="57" spans="2:8">
      <c r="B57" s="1" t="s">
        <v>3191</v>
      </c>
      <c r="C57" s="9" t="s">
        <v>1732</v>
      </c>
      <c r="D57" s="1" t="s">
        <v>1997</v>
      </c>
      <c r="E57" s="1" t="s">
        <v>2258</v>
      </c>
      <c r="F57" s="4">
        <v>2476575</v>
      </c>
      <c r="G57" s="4">
        <v>11788.5</v>
      </c>
      <c r="H57" s="4">
        <v>0.59</v>
      </c>
    </row>
    <row r="58" spans="2:8">
      <c r="B58" s="1" t="s">
        <v>3123</v>
      </c>
      <c r="C58" s="9" t="s">
        <v>1732</v>
      </c>
      <c r="D58" s="1" t="s">
        <v>2001</v>
      </c>
      <c r="E58" s="1" t="s">
        <v>2045</v>
      </c>
      <c r="F58" s="4">
        <v>2914600</v>
      </c>
      <c r="G58" s="4">
        <v>11753.12</v>
      </c>
      <c r="H58" s="4">
        <v>0.57999999999999996</v>
      </c>
    </row>
    <row r="59" spans="2:8">
      <c r="B59" s="1" t="s">
        <v>1061</v>
      </c>
      <c r="C59" s="9" t="s">
        <v>1732</v>
      </c>
      <c r="D59" s="1" t="s">
        <v>1992</v>
      </c>
      <c r="E59" s="1" t="s">
        <v>1062</v>
      </c>
      <c r="F59" s="4">
        <v>9488000</v>
      </c>
      <c r="G59" s="4">
        <v>11659.8</v>
      </c>
      <c r="H59" s="4">
        <v>0.57999999999999996</v>
      </c>
    </row>
    <row r="60" spans="2:8">
      <c r="B60" s="1" t="s">
        <v>2318</v>
      </c>
      <c r="C60" s="9" t="s">
        <v>1732</v>
      </c>
      <c r="D60" s="1" t="s">
        <v>2111</v>
      </c>
      <c r="E60" s="1" t="s">
        <v>2319</v>
      </c>
      <c r="F60" s="4">
        <v>12373650</v>
      </c>
      <c r="G60" s="4">
        <v>11627.52</v>
      </c>
      <c r="H60" s="4">
        <v>0.57999999999999996</v>
      </c>
    </row>
    <row r="61" spans="2:8">
      <c r="B61" s="1" t="s">
        <v>3227</v>
      </c>
      <c r="C61" s="9" t="s">
        <v>1732</v>
      </c>
      <c r="D61" s="1" t="s">
        <v>2129</v>
      </c>
      <c r="E61" s="1" t="s">
        <v>2320</v>
      </c>
      <c r="F61" s="4">
        <v>2469250</v>
      </c>
      <c r="G61" s="4">
        <v>11505.47</v>
      </c>
      <c r="H61" s="4">
        <v>0.56999999999999995</v>
      </c>
    </row>
    <row r="62" spans="2:8">
      <c r="B62" s="1" t="s">
        <v>3323</v>
      </c>
      <c r="C62" s="9" t="s">
        <v>1732</v>
      </c>
      <c r="D62" s="1" t="s">
        <v>1992</v>
      </c>
      <c r="E62" s="1" t="s">
        <v>1038</v>
      </c>
      <c r="F62" s="4">
        <v>50382000</v>
      </c>
      <c r="G62" s="4">
        <v>11456.87</v>
      </c>
      <c r="H62" s="4">
        <v>0.56999999999999995</v>
      </c>
    </row>
    <row r="63" spans="2:8">
      <c r="B63" s="1" t="s">
        <v>3275</v>
      </c>
      <c r="C63" s="9" t="s">
        <v>1732</v>
      </c>
      <c r="D63" s="1" t="s">
        <v>2032</v>
      </c>
      <c r="E63" s="1" t="s">
        <v>948</v>
      </c>
      <c r="F63" s="4">
        <v>1182350</v>
      </c>
      <c r="G63" s="4">
        <v>11275.48</v>
      </c>
      <c r="H63" s="4">
        <v>0.56000000000000005</v>
      </c>
    </row>
    <row r="64" spans="2:8">
      <c r="B64" s="1" t="s">
        <v>3188</v>
      </c>
      <c r="C64" s="9" t="s">
        <v>1732</v>
      </c>
      <c r="D64" s="1" t="s">
        <v>2252</v>
      </c>
      <c r="E64" s="1" t="s">
        <v>2255</v>
      </c>
      <c r="F64" s="4">
        <v>1043125</v>
      </c>
      <c r="G64" s="4">
        <v>11128.06</v>
      </c>
      <c r="H64" s="4">
        <v>0.55000000000000004</v>
      </c>
    </row>
    <row r="65" spans="2:8">
      <c r="B65" s="1" t="s">
        <v>3321</v>
      </c>
      <c r="C65" s="9" t="s">
        <v>1732</v>
      </c>
      <c r="D65" s="1" t="s">
        <v>1992</v>
      </c>
      <c r="E65" s="1" t="s">
        <v>1036</v>
      </c>
      <c r="F65" s="4">
        <v>4670000</v>
      </c>
      <c r="G65" s="4">
        <v>11049.69</v>
      </c>
      <c r="H65" s="4">
        <v>0.55000000000000004</v>
      </c>
    </row>
    <row r="66" spans="2:8">
      <c r="B66" s="1" t="s">
        <v>3283</v>
      </c>
      <c r="C66" s="9" t="s">
        <v>1732</v>
      </c>
      <c r="D66" s="1" t="s">
        <v>2032</v>
      </c>
      <c r="E66" s="1" t="s">
        <v>955</v>
      </c>
      <c r="F66" s="4">
        <v>558750</v>
      </c>
      <c r="G66" s="4">
        <v>10567.08</v>
      </c>
      <c r="H66" s="4">
        <v>0.53</v>
      </c>
    </row>
    <row r="67" spans="2:8">
      <c r="B67" s="1" t="s">
        <v>3206</v>
      </c>
      <c r="C67" s="9" t="s">
        <v>1732</v>
      </c>
      <c r="D67" s="1" t="s">
        <v>2277</v>
      </c>
      <c r="E67" s="1" t="s">
        <v>2278</v>
      </c>
      <c r="F67" s="4">
        <v>1222200</v>
      </c>
      <c r="G67" s="4">
        <v>10362.42</v>
      </c>
      <c r="H67" s="4">
        <v>0.52</v>
      </c>
    </row>
    <row r="68" spans="2:8">
      <c r="B68" s="1" t="s">
        <v>1166</v>
      </c>
      <c r="C68" s="9" t="s">
        <v>1732</v>
      </c>
      <c r="D68" s="1" t="s">
        <v>1992</v>
      </c>
      <c r="E68" s="1" t="s">
        <v>1167</v>
      </c>
      <c r="F68" s="4">
        <v>7378800</v>
      </c>
      <c r="G68" s="4">
        <v>10321.469999999999</v>
      </c>
      <c r="H68" s="4">
        <v>0.51</v>
      </c>
    </row>
    <row r="69" spans="2:8">
      <c r="B69" s="1" t="s">
        <v>3131</v>
      </c>
      <c r="C69" s="9" t="s">
        <v>1732</v>
      </c>
      <c r="D69" s="1" t="s">
        <v>1992</v>
      </c>
      <c r="E69" s="1" t="s">
        <v>2084</v>
      </c>
      <c r="F69" s="4">
        <v>12465600</v>
      </c>
      <c r="G69" s="4">
        <v>10193.120000000001</v>
      </c>
      <c r="H69" s="4">
        <v>0.51</v>
      </c>
    </row>
    <row r="70" spans="2:8">
      <c r="B70" s="1" t="s">
        <v>3392</v>
      </c>
      <c r="C70" s="9" t="s">
        <v>1732</v>
      </c>
      <c r="D70" s="1" t="s">
        <v>2001</v>
      </c>
      <c r="E70" s="1" t="s">
        <v>1165</v>
      </c>
      <c r="F70" s="4">
        <v>1756000</v>
      </c>
      <c r="G70" s="4">
        <v>10025.879999999999</v>
      </c>
      <c r="H70" s="4">
        <v>0.5</v>
      </c>
    </row>
    <row r="71" spans="2:8">
      <c r="B71" s="1" t="s">
        <v>3284</v>
      </c>
      <c r="C71" s="9" t="s">
        <v>1732</v>
      </c>
      <c r="D71" s="1" t="s">
        <v>2060</v>
      </c>
      <c r="E71" s="1" t="s">
        <v>958</v>
      </c>
      <c r="F71" s="4">
        <v>3511800</v>
      </c>
      <c r="G71" s="4">
        <v>9927.86</v>
      </c>
      <c r="H71" s="4">
        <v>0.49</v>
      </c>
    </row>
    <row r="72" spans="2:8">
      <c r="B72" s="1" t="s">
        <v>3324</v>
      </c>
      <c r="C72" s="9" t="s">
        <v>1732</v>
      </c>
      <c r="D72" s="1" t="s">
        <v>1992</v>
      </c>
      <c r="E72" s="1" t="s">
        <v>1039</v>
      </c>
      <c r="F72" s="4">
        <v>3006725</v>
      </c>
      <c r="G72" s="4">
        <v>9812.4500000000007</v>
      </c>
      <c r="H72" s="4">
        <v>0.49</v>
      </c>
    </row>
    <row r="73" spans="2:8">
      <c r="B73" s="1" t="s">
        <v>2774</v>
      </c>
      <c r="C73" s="9" t="s">
        <v>1732</v>
      </c>
      <c r="D73" s="1" t="s">
        <v>2111</v>
      </c>
      <c r="E73" s="1" t="s">
        <v>2196</v>
      </c>
      <c r="F73" s="4">
        <v>673550</v>
      </c>
      <c r="G73" s="4">
        <v>9776.58</v>
      </c>
      <c r="H73" s="4">
        <v>0.49</v>
      </c>
    </row>
    <row r="74" spans="2:8">
      <c r="B74" s="1" t="s">
        <v>2766</v>
      </c>
      <c r="C74" s="9" t="s">
        <v>1732</v>
      </c>
      <c r="D74" s="1" t="s">
        <v>2052</v>
      </c>
      <c r="E74" s="1" t="s">
        <v>2180</v>
      </c>
      <c r="F74" s="4">
        <v>125750</v>
      </c>
      <c r="G74" s="4">
        <v>9687.7800000000007</v>
      </c>
      <c r="H74" s="4">
        <v>0.48</v>
      </c>
    </row>
    <row r="75" spans="2:8">
      <c r="B75" s="1" t="s">
        <v>3318</v>
      </c>
      <c r="C75" s="9" t="s">
        <v>1732</v>
      </c>
      <c r="D75" s="1" t="s">
        <v>2098</v>
      </c>
      <c r="E75" s="1" t="s">
        <v>1019</v>
      </c>
      <c r="F75" s="4">
        <v>802800</v>
      </c>
      <c r="G75" s="4">
        <v>9616.74</v>
      </c>
      <c r="H75" s="4">
        <v>0.48</v>
      </c>
    </row>
    <row r="76" spans="2:8">
      <c r="B76" s="1" t="s">
        <v>3226</v>
      </c>
      <c r="C76" s="9" t="s">
        <v>1732</v>
      </c>
      <c r="D76" s="1" t="s">
        <v>2292</v>
      </c>
      <c r="E76" s="1" t="s">
        <v>2317</v>
      </c>
      <c r="F76" s="4">
        <v>3596250</v>
      </c>
      <c r="G76" s="4">
        <v>9547.68</v>
      </c>
      <c r="H76" s="4">
        <v>0.47</v>
      </c>
    </row>
    <row r="77" spans="2:8">
      <c r="B77" s="1" t="s">
        <v>2768</v>
      </c>
      <c r="C77" s="9" t="s">
        <v>1732</v>
      </c>
      <c r="D77" s="1" t="s">
        <v>2060</v>
      </c>
      <c r="E77" s="1" t="s">
        <v>2190</v>
      </c>
      <c r="F77" s="4">
        <v>248150</v>
      </c>
      <c r="G77" s="4">
        <v>9297.44</v>
      </c>
      <c r="H77" s="4">
        <v>0.46</v>
      </c>
    </row>
    <row r="78" spans="2:8">
      <c r="B78" s="1" t="s">
        <v>3382</v>
      </c>
      <c r="C78" s="9" t="s">
        <v>1732</v>
      </c>
      <c r="D78" s="1" t="s">
        <v>2277</v>
      </c>
      <c r="E78" s="1" t="s">
        <v>1155</v>
      </c>
      <c r="F78" s="4">
        <v>3960000</v>
      </c>
      <c r="G78" s="4">
        <v>9271.94</v>
      </c>
      <c r="H78" s="4">
        <v>0.46</v>
      </c>
    </row>
    <row r="79" spans="2:8">
      <c r="B79" s="1" t="s">
        <v>3124</v>
      </c>
      <c r="C79" s="9" t="s">
        <v>1732</v>
      </c>
      <c r="D79" s="1" t="s">
        <v>2046</v>
      </c>
      <c r="E79" s="1" t="s">
        <v>2047</v>
      </c>
      <c r="F79" s="4">
        <v>12069000</v>
      </c>
      <c r="G79" s="4">
        <v>9147.1</v>
      </c>
      <c r="H79" s="4">
        <v>0.45</v>
      </c>
    </row>
    <row r="80" spans="2:8">
      <c r="B80" s="1" t="s">
        <v>3231</v>
      </c>
      <c r="C80" s="9" t="s">
        <v>1732</v>
      </c>
      <c r="D80" s="1" t="s">
        <v>2098</v>
      </c>
      <c r="E80" s="1" t="s">
        <v>2324</v>
      </c>
      <c r="F80" s="4">
        <v>513000</v>
      </c>
      <c r="G80" s="4">
        <v>8950.31</v>
      </c>
      <c r="H80" s="4">
        <v>0.45</v>
      </c>
    </row>
    <row r="81" spans="2:8">
      <c r="B81" s="1" t="s">
        <v>3359</v>
      </c>
      <c r="C81" s="9" t="s">
        <v>1732</v>
      </c>
      <c r="D81" s="1" t="s">
        <v>2009</v>
      </c>
      <c r="E81" s="1" t="s">
        <v>1108</v>
      </c>
      <c r="F81" s="4">
        <v>149800</v>
      </c>
      <c r="G81" s="4">
        <v>8863.07</v>
      </c>
      <c r="H81" s="4">
        <v>0.44</v>
      </c>
    </row>
    <row r="82" spans="2:8">
      <c r="B82" s="1" t="s">
        <v>3348</v>
      </c>
      <c r="C82" s="9" t="s">
        <v>1732</v>
      </c>
      <c r="D82" s="1" t="s">
        <v>2277</v>
      </c>
      <c r="E82" s="1" t="s">
        <v>1072</v>
      </c>
      <c r="F82" s="4">
        <v>1857100</v>
      </c>
      <c r="G82" s="4">
        <v>8849.08</v>
      </c>
      <c r="H82" s="4">
        <v>0.44</v>
      </c>
    </row>
    <row r="83" spans="2:8">
      <c r="B83" s="1" t="s">
        <v>3108</v>
      </c>
      <c r="C83" s="9" t="s">
        <v>1732</v>
      </c>
      <c r="D83" s="1" t="s">
        <v>2011</v>
      </c>
      <c r="E83" s="1" t="s">
        <v>2012</v>
      </c>
      <c r="F83" s="4">
        <v>2266650</v>
      </c>
      <c r="G83" s="4">
        <v>8809.34</v>
      </c>
      <c r="H83" s="4">
        <v>0.44</v>
      </c>
    </row>
    <row r="84" spans="2:8">
      <c r="B84" s="1" t="s">
        <v>2782</v>
      </c>
      <c r="C84" s="9" t="s">
        <v>1732</v>
      </c>
      <c r="D84" s="1" t="s">
        <v>2015</v>
      </c>
      <c r="E84" s="1" t="s">
        <v>2195</v>
      </c>
      <c r="F84" s="4">
        <v>186400</v>
      </c>
      <c r="G84" s="4">
        <v>8750.18</v>
      </c>
      <c r="H84" s="4">
        <v>0.44</v>
      </c>
    </row>
    <row r="85" spans="2:8">
      <c r="B85" s="1" t="s">
        <v>3110</v>
      </c>
      <c r="C85" s="9" t="s">
        <v>1732</v>
      </c>
      <c r="D85" s="1" t="s">
        <v>2017</v>
      </c>
      <c r="E85" s="1" t="s">
        <v>2018</v>
      </c>
      <c r="F85" s="4">
        <v>2557500</v>
      </c>
      <c r="G85" s="4">
        <v>8617.5</v>
      </c>
      <c r="H85" s="4">
        <v>0.43</v>
      </c>
    </row>
    <row r="86" spans="2:8">
      <c r="B86" s="1" t="s">
        <v>2767</v>
      </c>
      <c r="C86" s="9" t="s">
        <v>1732</v>
      </c>
      <c r="D86" s="1" t="s">
        <v>2060</v>
      </c>
      <c r="E86" s="1" t="s">
        <v>2197</v>
      </c>
      <c r="F86" s="4">
        <v>54700</v>
      </c>
      <c r="G86" s="4">
        <v>8475.2199999999993</v>
      </c>
      <c r="H86" s="4">
        <v>0.42</v>
      </c>
    </row>
    <row r="87" spans="2:8">
      <c r="B87" s="1" t="s">
        <v>2754</v>
      </c>
      <c r="C87" s="9" t="s">
        <v>1732</v>
      </c>
      <c r="D87" s="1" t="s">
        <v>1999</v>
      </c>
      <c r="E87" s="1" t="s">
        <v>2177</v>
      </c>
      <c r="F87" s="4">
        <v>335250</v>
      </c>
      <c r="G87" s="4">
        <v>8310.85</v>
      </c>
      <c r="H87" s="4">
        <v>0.41</v>
      </c>
    </row>
    <row r="88" spans="2:8">
      <c r="B88" s="1" t="s">
        <v>3184</v>
      </c>
      <c r="C88" s="9" t="s">
        <v>1732</v>
      </c>
      <c r="D88" s="1" t="s">
        <v>2040</v>
      </c>
      <c r="E88" s="1" t="s">
        <v>2249</v>
      </c>
      <c r="F88" s="4">
        <v>1456350</v>
      </c>
      <c r="G88" s="4">
        <v>8234.2000000000007</v>
      </c>
      <c r="H88" s="4">
        <v>0.41</v>
      </c>
    </row>
    <row r="89" spans="2:8">
      <c r="B89" s="1" t="s">
        <v>3230</v>
      </c>
      <c r="C89" s="9" t="s">
        <v>1732</v>
      </c>
      <c r="D89" s="1" t="s">
        <v>2058</v>
      </c>
      <c r="E89" s="1" t="s">
        <v>2323</v>
      </c>
      <c r="F89" s="4">
        <v>1087000</v>
      </c>
      <c r="G89" s="4">
        <v>8063.37</v>
      </c>
      <c r="H89" s="4">
        <v>0.4</v>
      </c>
    </row>
    <row r="90" spans="2:8">
      <c r="B90" s="1" t="s">
        <v>3205</v>
      </c>
      <c r="C90" s="9" t="s">
        <v>1732</v>
      </c>
      <c r="D90" s="1" t="s">
        <v>1997</v>
      </c>
      <c r="E90" s="1" t="s">
        <v>2276</v>
      </c>
      <c r="F90" s="4">
        <v>4840875</v>
      </c>
      <c r="G90" s="4">
        <v>8031.01</v>
      </c>
      <c r="H90" s="4">
        <v>0.4</v>
      </c>
    </row>
    <row r="91" spans="2:8">
      <c r="B91" s="1" t="s">
        <v>3384</v>
      </c>
      <c r="C91" s="9" t="s">
        <v>1732</v>
      </c>
      <c r="D91" s="1" t="s">
        <v>2120</v>
      </c>
      <c r="E91" s="1" t="s">
        <v>1157</v>
      </c>
      <c r="F91" s="4">
        <v>1329300</v>
      </c>
      <c r="G91" s="4">
        <v>8007.7</v>
      </c>
      <c r="H91" s="4">
        <v>0.4</v>
      </c>
    </row>
    <row r="92" spans="2:8">
      <c r="B92" s="1" t="s">
        <v>3198</v>
      </c>
      <c r="C92" s="9" t="s">
        <v>1732</v>
      </c>
      <c r="D92" s="1" t="s">
        <v>2017</v>
      </c>
      <c r="E92" s="1" t="s">
        <v>2267</v>
      </c>
      <c r="F92" s="4">
        <v>1963300</v>
      </c>
      <c r="G92" s="4">
        <v>7949.4</v>
      </c>
      <c r="H92" s="4">
        <v>0.4</v>
      </c>
    </row>
    <row r="93" spans="2:8">
      <c r="B93" s="1" t="s">
        <v>3121</v>
      </c>
      <c r="C93" s="9" t="s">
        <v>1732</v>
      </c>
      <c r="D93" s="1" t="s">
        <v>2042</v>
      </c>
      <c r="E93" s="1" t="s">
        <v>2043</v>
      </c>
      <c r="F93" s="4">
        <v>436450</v>
      </c>
      <c r="G93" s="4">
        <v>7792.38</v>
      </c>
      <c r="H93" s="4">
        <v>0.39</v>
      </c>
    </row>
    <row r="94" spans="2:8">
      <c r="B94" s="1" t="s">
        <v>3238</v>
      </c>
      <c r="C94" s="9" t="s">
        <v>1732</v>
      </c>
      <c r="D94" s="1" t="s">
        <v>2181</v>
      </c>
      <c r="E94" s="1" t="s">
        <v>2333</v>
      </c>
      <c r="F94" s="4">
        <v>2770200</v>
      </c>
      <c r="G94" s="4">
        <v>7791.19</v>
      </c>
      <c r="H94" s="4">
        <v>0.39</v>
      </c>
    </row>
    <row r="95" spans="2:8">
      <c r="B95" s="1" t="s">
        <v>3218</v>
      </c>
      <c r="C95" s="9" t="s">
        <v>1732</v>
      </c>
      <c r="D95" s="1" t="s">
        <v>2292</v>
      </c>
      <c r="E95" s="1" t="s">
        <v>2308</v>
      </c>
      <c r="F95" s="4">
        <v>12928000</v>
      </c>
      <c r="G95" s="4">
        <v>7666.3</v>
      </c>
      <c r="H95" s="4">
        <v>0.38</v>
      </c>
    </row>
    <row r="96" spans="2:8">
      <c r="B96" s="1" t="s">
        <v>3339</v>
      </c>
      <c r="C96" s="9" t="s">
        <v>1732</v>
      </c>
      <c r="D96" s="1" t="s">
        <v>2081</v>
      </c>
      <c r="E96" s="1" t="s">
        <v>1060</v>
      </c>
      <c r="F96" s="4">
        <v>513000</v>
      </c>
      <c r="G96" s="4">
        <v>7410.8</v>
      </c>
      <c r="H96" s="4">
        <v>0.37</v>
      </c>
    </row>
    <row r="97" spans="2:8">
      <c r="B97" s="1" t="s">
        <v>2763</v>
      </c>
      <c r="C97" s="9" t="s">
        <v>1732</v>
      </c>
      <c r="D97" s="1" t="s">
        <v>2001</v>
      </c>
      <c r="E97" s="1" t="s">
        <v>2185</v>
      </c>
      <c r="F97" s="4">
        <v>345250</v>
      </c>
      <c r="G97" s="4">
        <v>7209.86</v>
      </c>
      <c r="H97" s="4">
        <v>0.36</v>
      </c>
    </row>
    <row r="98" spans="2:8">
      <c r="B98" s="1" t="s">
        <v>3309</v>
      </c>
      <c r="C98" s="9" t="s">
        <v>1732</v>
      </c>
      <c r="D98" s="1" t="s">
        <v>2206</v>
      </c>
      <c r="E98" s="1" t="s">
        <v>996</v>
      </c>
      <c r="F98" s="4">
        <v>462800</v>
      </c>
      <c r="G98" s="4">
        <v>7157.2</v>
      </c>
      <c r="H98" s="4">
        <v>0.36</v>
      </c>
    </row>
    <row r="99" spans="2:8">
      <c r="B99" s="1" t="s">
        <v>3111</v>
      </c>
      <c r="C99" s="9" t="s">
        <v>1732</v>
      </c>
      <c r="D99" s="1" t="s">
        <v>2001</v>
      </c>
      <c r="E99" s="1" t="s">
        <v>2019</v>
      </c>
      <c r="F99" s="4">
        <v>759850</v>
      </c>
      <c r="G99" s="4">
        <v>7056.73</v>
      </c>
      <c r="H99" s="4">
        <v>0.35</v>
      </c>
    </row>
    <row r="100" spans="2:8">
      <c r="B100" s="1" t="s">
        <v>3313</v>
      </c>
      <c r="C100" s="9" t="s">
        <v>1732</v>
      </c>
      <c r="D100" s="1" t="s">
        <v>2006</v>
      </c>
      <c r="E100" s="1" t="s">
        <v>1000</v>
      </c>
      <c r="F100" s="4">
        <v>199150</v>
      </c>
      <c r="G100" s="4">
        <v>6987.58</v>
      </c>
      <c r="H100" s="4">
        <v>0.35</v>
      </c>
    </row>
    <row r="101" spans="2:8">
      <c r="B101" s="1" t="s">
        <v>3223</v>
      </c>
      <c r="C101" s="9" t="s">
        <v>1732</v>
      </c>
      <c r="D101" s="1" t="s">
        <v>2106</v>
      </c>
      <c r="E101" s="1" t="s">
        <v>2314</v>
      </c>
      <c r="F101" s="4">
        <v>593775</v>
      </c>
      <c r="G101" s="4">
        <v>6815.35</v>
      </c>
      <c r="H101" s="4">
        <v>0.34</v>
      </c>
    </row>
    <row r="102" spans="2:8">
      <c r="B102" s="1" t="s">
        <v>3337</v>
      </c>
      <c r="C102" s="9" t="s">
        <v>1732</v>
      </c>
      <c r="D102" s="1" t="s">
        <v>2024</v>
      </c>
      <c r="E102" s="1" t="s">
        <v>1055</v>
      </c>
      <c r="F102" s="4">
        <v>6432900</v>
      </c>
      <c r="G102" s="4">
        <v>6779.63</v>
      </c>
      <c r="H102" s="4">
        <v>0.34</v>
      </c>
    </row>
    <row r="103" spans="2:8">
      <c r="B103" s="1" t="s">
        <v>3193</v>
      </c>
      <c r="C103" s="9" t="s">
        <v>1732</v>
      </c>
      <c r="D103" s="1" t="s">
        <v>2156</v>
      </c>
      <c r="E103" s="1" t="s">
        <v>2260</v>
      </c>
      <c r="F103" s="4">
        <v>921400</v>
      </c>
      <c r="G103" s="4">
        <v>6635</v>
      </c>
      <c r="H103" s="4">
        <v>0.33</v>
      </c>
    </row>
    <row r="104" spans="2:8">
      <c r="B104" s="1" t="s">
        <v>1126</v>
      </c>
      <c r="C104" s="9" t="s">
        <v>1732</v>
      </c>
      <c r="D104" s="1" t="s">
        <v>2060</v>
      </c>
      <c r="E104" s="1" t="s">
        <v>1127</v>
      </c>
      <c r="F104" s="4">
        <v>1214950</v>
      </c>
      <c r="G104" s="4">
        <v>6192.6</v>
      </c>
      <c r="H104" s="4">
        <v>0.31</v>
      </c>
    </row>
    <row r="105" spans="2:8">
      <c r="B105" s="1" t="s">
        <v>3197</v>
      </c>
      <c r="C105" s="9" t="s">
        <v>1732</v>
      </c>
      <c r="D105" s="1" t="s">
        <v>2040</v>
      </c>
      <c r="E105" s="1" t="s">
        <v>2266</v>
      </c>
      <c r="F105" s="4">
        <v>212750</v>
      </c>
      <c r="G105" s="4">
        <v>6152.09</v>
      </c>
      <c r="H105" s="4">
        <v>0.31</v>
      </c>
    </row>
    <row r="106" spans="2:8">
      <c r="B106" s="1" t="s">
        <v>3208</v>
      </c>
      <c r="C106" s="9" t="s">
        <v>1732</v>
      </c>
      <c r="D106" s="1" t="s">
        <v>2052</v>
      </c>
      <c r="E106" s="1" t="s">
        <v>2283</v>
      </c>
      <c r="F106" s="4">
        <v>342650</v>
      </c>
      <c r="G106" s="4">
        <v>6138.57</v>
      </c>
      <c r="H106" s="4">
        <v>0.31</v>
      </c>
    </row>
    <row r="107" spans="2:8">
      <c r="B107" s="1" t="s">
        <v>3380</v>
      </c>
      <c r="C107" s="9" t="s">
        <v>1732</v>
      </c>
      <c r="D107" s="1" t="s">
        <v>2206</v>
      </c>
      <c r="E107" s="1" t="s">
        <v>1153</v>
      </c>
      <c r="F107" s="4">
        <v>1027675</v>
      </c>
      <c r="G107" s="4">
        <v>6075.1</v>
      </c>
      <c r="H107" s="4">
        <v>0.3</v>
      </c>
    </row>
    <row r="108" spans="2:8">
      <c r="B108" s="1" t="s">
        <v>3104</v>
      </c>
      <c r="C108" s="9" t="s">
        <v>1732</v>
      </c>
      <c r="D108" s="1" t="s">
        <v>1997</v>
      </c>
      <c r="E108" s="1" t="s">
        <v>1998</v>
      </c>
      <c r="F108" s="4">
        <v>1611600</v>
      </c>
      <c r="G108" s="4">
        <v>5750.19</v>
      </c>
      <c r="H108" s="4">
        <v>0.28999999999999998</v>
      </c>
    </row>
    <row r="109" spans="2:8">
      <c r="B109" s="1" t="s">
        <v>2764</v>
      </c>
      <c r="C109" s="9" t="s">
        <v>1732</v>
      </c>
      <c r="D109" s="1" t="s">
        <v>2024</v>
      </c>
      <c r="E109" s="1" t="s">
        <v>2191</v>
      </c>
      <c r="F109" s="4">
        <v>1499400</v>
      </c>
      <c r="G109" s="4">
        <v>5726.21</v>
      </c>
      <c r="H109" s="4">
        <v>0.28000000000000003</v>
      </c>
    </row>
    <row r="110" spans="2:8">
      <c r="B110" s="1" t="s">
        <v>2759</v>
      </c>
      <c r="C110" s="9" t="s">
        <v>1732</v>
      </c>
      <c r="D110" s="1" t="s">
        <v>2120</v>
      </c>
      <c r="E110" s="1" t="s">
        <v>2186</v>
      </c>
      <c r="F110" s="4">
        <v>489500</v>
      </c>
      <c r="G110" s="4">
        <v>5702.68</v>
      </c>
      <c r="H110" s="4">
        <v>0.28000000000000003</v>
      </c>
    </row>
    <row r="111" spans="2:8">
      <c r="B111" s="1" t="s">
        <v>3349</v>
      </c>
      <c r="C111" s="9" t="s">
        <v>1732</v>
      </c>
      <c r="D111" s="1" t="s">
        <v>2032</v>
      </c>
      <c r="E111" s="1" t="s">
        <v>1084</v>
      </c>
      <c r="F111" s="4">
        <v>1525000</v>
      </c>
      <c r="G111" s="4">
        <v>5674.53</v>
      </c>
      <c r="H111" s="4">
        <v>0.28000000000000003</v>
      </c>
    </row>
    <row r="112" spans="2:8">
      <c r="B112" s="1" t="s">
        <v>3217</v>
      </c>
      <c r="C112" s="9" t="s">
        <v>1732</v>
      </c>
      <c r="D112" s="1" t="s">
        <v>2020</v>
      </c>
      <c r="E112" s="1" t="s">
        <v>2307</v>
      </c>
      <c r="F112" s="4">
        <v>273600</v>
      </c>
      <c r="G112" s="4">
        <v>5621.11</v>
      </c>
      <c r="H112" s="4">
        <v>0.28000000000000003</v>
      </c>
    </row>
    <row r="113" spans="2:8">
      <c r="B113" s="1" t="s">
        <v>3229</v>
      </c>
      <c r="C113" s="9" t="s">
        <v>1732</v>
      </c>
      <c r="D113" s="1" t="s">
        <v>2098</v>
      </c>
      <c r="E113" s="1" t="s">
        <v>2322</v>
      </c>
      <c r="F113" s="4">
        <v>286300</v>
      </c>
      <c r="G113" s="4">
        <v>4817.28</v>
      </c>
      <c r="H113" s="4">
        <v>0.24</v>
      </c>
    </row>
    <row r="114" spans="2:8">
      <c r="B114" s="1" t="s">
        <v>3307</v>
      </c>
      <c r="C114" s="9" t="s">
        <v>1732</v>
      </c>
      <c r="D114" s="1" t="s">
        <v>2009</v>
      </c>
      <c r="E114" s="1" t="s">
        <v>994</v>
      </c>
      <c r="F114" s="4">
        <v>263625</v>
      </c>
      <c r="G114" s="4">
        <v>4687.5200000000004</v>
      </c>
      <c r="H114" s="4">
        <v>0.23</v>
      </c>
    </row>
    <row r="115" spans="2:8">
      <c r="B115" s="1" t="s">
        <v>3113</v>
      </c>
      <c r="C115" s="9" t="s">
        <v>1732</v>
      </c>
      <c r="D115" s="1" t="s">
        <v>2017</v>
      </c>
      <c r="E115" s="1" t="s">
        <v>2023</v>
      </c>
      <c r="F115" s="4">
        <v>1607400</v>
      </c>
      <c r="G115" s="4">
        <v>4631.72</v>
      </c>
      <c r="H115" s="4">
        <v>0.23</v>
      </c>
    </row>
    <row r="116" spans="2:8">
      <c r="B116" s="1" t="s">
        <v>2781</v>
      </c>
      <c r="C116" s="9" t="s">
        <v>1732</v>
      </c>
      <c r="D116" s="1" t="s">
        <v>2001</v>
      </c>
      <c r="E116" s="1" t="s">
        <v>2199</v>
      </c>
      <c r="F116" s="4">
        <v>1614000</v>
      </c>
      <c r="G116" s="4">
        <v>4349.7299999999996</v>
      </c>
      <c r="H116" s="4">
        <v>0.22</v>
      </c>
    </row>
    <row r="117" spans="2:8">
      <c r="B117" s="1" t="s">
        <v>3243</v>
      </c>
      <c r="C117" s="9" t="s">
        <v>1732</v>
      </c>
      <c r="D117" s="1" t="s">
        <v>2129</v>
      </c>
      <c r="E117" s="1" t="s">
        <v>2340</v>
      </c>
      <c r="F117" s="4">
        <v>792500</v>
      </c>
      <c r="G117" s="4">
        <v>4321.1099999999997</v>
      </c>
      <c r="H117" s="4">
        <v>0.21</v>
      </c>
    </row>
    <row r="118" spans="2:8">
      <c r="B118" s="1" t="s">
        <v>3375</v>
      </c>
      <c r="C118" s="9" t="s">
        <v>1732</v>
      </c>
      <c r="D118" s="1" t="s">
        <v>2009</v>
      </c>
      <c r="E118" s="1" t="s">
        <v>1144</v>
      </c>
      <c r="F118" s="4">
        <v>140250</v>
      </c>
      <c r="G118" s="4">
        <v>3877.07</v>
      </c>
      <c r="H118" s="4">
        <v>0.19</v>
      </c>
    </row>
    <row r="119" spans="2:8">
      <c r="B119" s="1" t="s">
        <v>3281</v>
      </c>
      <c r="C119" s="9" t="s">
        <v>1732</v>
      </c>
      <c r="D119" s="1" t="s">
        <v>2032</v>
      </c>
      <c r="E119" s="1" t="s">
        <v>953</v>
      </c>
      <c r="F119" s="4">
        <v>69375</v>
      </c>
      <c r="G119" s="4">
        <v>3820.13</v>
      </c>
      <c r="H119" s="4">
        <v>0.19</v>
      </c>
    </row>
    <row r="120" spans="2:8">
      <c r="B120" s="1" t="s">
        <v>3232</v>
      </c>
      <c r="C120" s="9" t="s">
        <v>1732</v>
      </c>
      <c r="D120" s="1" t="s">
        <v>2017</v>
      </c>
      <c r="E120" s="1" t="s">
        <v>2327</v>
      </c>
      <c r="F120" s="4">
        <v>289875</v>
      </c>
      <c r="G120" s="4">
        <v>3816.2</v>
      </c>
      <c r="H120" s="4">
        <v>0.19</v>
      </c>
    </row>
    <row r="121" spans="2:8">
      <c r="B121" s="1" t="s">
        <v>3325</v>
      </c>
      <c r="C121" s="9" t="s">
        <v>1732</v>
      </c>
      <c r="D121" s="1" t="s">
        <v>1992</v>
      </c>
      <c r="E121" s="1" t="s">
        <v>1040</v>
      </c>
      <c r="F121" s="4">
        <v>2199600</v>
      </c>
      <c r="G121" s="4">
        <v>3443.69</v>
      </c>
      <c r="H121" s="4">
        <v>0.17</v>
      </c>
    </row>
    <row r="122" spans="2:8">
      <c r="B122" s="1" t="s">
        <v>1149</v>
      </c>
      <c r="C122" s="9" t="s">
        <v>1732</v>
      </c>
      <c r="D122" s="1" t="s">
        <v>1992</v>
      </c>
      <c r="E122" s="1" t="s">
        <v>1150</v>
      </c>
      <c r="F122" s="4">
        <v>2287725</v>
      </c>
      <c r="G122" s="4">
        <v>3401.16</v>
      </c>
      <c r="H122" s="4">
        <v>0.17</v>
      </c>
    </row>
    <row r="123" spans="2:8">
      <c r="B123" s="1" t="s">
        <v>3330</v>
      </c>
      <c r="C123" s="9" t="s">
        <v>1732</v>
      </c>
      <c r="D123" s="1" t="s">
        <v>2015</v>
      </c>
      <c r="E123" s="1" t="s">
        <v>1048</v>
      </c>
      <c r="F123" s="4">
        <v>246000</v>
      </c>
      <c r="G123" s="4">
        <v>3390.62</v>
      </c>
      <c r="H123" s="4">
        <v>0.17</v>
      </c>
    </row>
    <row r="124" spans="2:8">
      <c r="B124" s="1" t="s">
        <v>3236</v>
      </c>
      <c r="C124" s="9" t="s">
        <v>1732</v>
      </c>
      <c r="D124" s="1" t="s">
        <v>2058</v>
      </c>
      <c r="E124" s="1" t="s">
        <v>2331</v>
      </c>
      <c r="F124" s="4">
        <v>440125</v>
      </c>
      <c r="G124" s="4">
        <v>3163.18</v>
      </c>
      <c r="H124" s="4">
        <v>0.16</v>
      </c>
    </row>
    <row r="125" spans="2:8">
      <c r="B125" s="1" t="s">
        <v>3368</v>
      </c>
      <c r="C125" s="9" t="s">
        <v>1732</v>
      </c>
      <c r="D125" s="1" t="s">
        <v>2058</v>
      </c>
      <c r="E125" s="1" t="s">
        <v>1121</v>
      </c>
      <c r="F125" s="4">
        <v>507500</v>
      </c>
      <c r="G125" s="4">
        <v>3034.09</v>
      </c>
      <c r="H125" s="4">
        <v>0.15</v>
      </c>
    </row>
    <row r="126" spans="2:8">
      <c r="B126" s="1" t="s">
        <v>3327</v>
      </c>
      <c r="C126" s="9" t="s">
        <v>1732</v>
      </c>
      <c r="D126" s="1" t="s">
        <v>2055</v>
      </c>
      <c r="E126" s="1" t="s">
        <v>1045</v>
      </c>
      <c r="F126" s="4">
        <v>50250</v>
      </c>
      <c r="G126" s="4">
        <v>2932.84</v>
      </c>
      <c r="H126" s="4">
        <v>0.15</v>
      </c>
    </row>
    <row r="127" spans="2:8">
      <c r="B127" s="1" t="s">
        <v>3438</v>
      </c>
      <c r="C127" s="9" t="s">
        <v>1732</v>
      </c>
      <c r="D127" s="1" t="s">
        <v>1994</v>
      </c>
      <c r="E127" s="1" t="s">
        <v>1313</v>
      </c>
      <c r="F127" s="4">
        <v>117900</v>
      </c>
      <c r="G127" s="4">
        <v>2906.82</v>
      </c>
      <c r="H127" s="4">
        <v>0.14000000000000001</v>
      </c>
    </row>
    <row r="128" spans="2:8">
      <c r="B128" s="1" t="s">
        <v>3406</v>
      </c>
      <c r="C128" s="9" t="s">
        <v>1732</v>
      </c>
      <c r="D128" s="1" t="s">
        <v>2001</v>
      </c>
      <c r="E128" s="1" t="s">
        <v>1184</v>
      </c>
      <c r="F128" s="4">
        <v>1143300</v>
      </c>
      <c r="G128" s="4">
        <v>2709.62</v>
      </c>
      <c r="H128" s="4">
        <v>0.13</v>
      </c>
    </row>
    <row r="129" spans="2:8">
      <c r="B129" s="1" t="s">
        <v>3192</v>
      </c>
      <c r="C129" s="9" t="s">
        <v>1732</v>
      </c>
      <c r="D129" s="1" t="s">
        <v>2017</v>
      </c>
      <c r="E129" s="1" t="s">
        <v>2259</v>
      </c>
      <c r="F129" s="4">
        <v>3052800</v>
      </c>
      <c r="G129" s="4">
        <v>2590</v>
      </c>
      <c r="H129" s="4">
        <v>0.13</v>
      </c>
    </row>
    <row r="130" spans="2:8">
      <c r="B130" s="1" t="s">
        <v>3312</v>
      </c>
      <c r="C130" s="9" t="s">
        <v>1732</v>
      </c>
      <c r="D130" s="1" t="s">
        <v>2024</v>
      </c>
      <c r="E130" s="1" t="s">
        <v>999</v>
      </c>
      <c r="F130" s="4">
        <v>6150</v>
      </c>
      <c r="G130" s="4">
        <v>2290.5700000000002</v>
      </c>
      <c r="H130" s="4">
        <v>0.11</v>
      </c>
    </row>
    <row r="131" spans="2:8">
      <c r="B131" s="1" t="s">
        <v>1073</v>
      </c>
      <c r="C131" s="9" t="s">
        <v>1732</v>
      </c>
      <c r="D131" s="1" t="s">
        <v>2206</v>
      </c>
      <c r="E131" s="1" t="s">
        <v>1074</v>
      </c>
      <c r="F131" s="4">
        <v>235900</v>
      </c>
      <c r="G131" s="4">
        <v>2110.6</v>
      </c>
      <c r="H131" s="4">
        <v>0.1</v>
      </c>
    </row>
    <row r="132" spans="2:8">
      <c r="B132" s="1" t="s">
        <v>2336</v>
      </c>
      <c r="C132" s="9" t="s">
        <v>1732</v>
      </c>
      <c r="D132" s="1" t="s">
        <v>2292</v>
      </c>
      <c r="E132" s="1" t="s">
        <v>2337</v>
      </c>
      <c r="F132" s="4">
        <v>1341520</v>
      </c>
      <c r="G132" s="4">
        <v>2081.1</v>
      </c>
      <c r="H132" s="4">
        <v>0.1</v>
      </c>
    </row>
    <row r="133" spans="2:8">
      <c r="B133" s="1" t="s">
        <v>3334</v>
      </c>
      <c r="C133" s="9" t="s">
        <v>1732</v>
      </c>
      <c r="D133" s="1" t="s">
        <v>2181</v>
      </c>
      <c r="E133" s="1" t="s">
        <v>1052</v>
      </c>
      <c r="F133" s="4">
        <v>1077300</v>
      </c>
      <c r="G133" s="4">
        <v>1968.87</v>
      </c>
      <c r="H133" s="4">
        <v>0.1</v>
      </c>
    </row>
    <row r="134" spans="2:8">
      <c r="B134" s="1" t="s">
        <v>3377</v>
      </c>
      <c r="C134" s="9" t="s">
        <v>1732</v>
      </c>
      <c r="D134" s="1" t="s">
        <v>1058</v>
      </c>
      <c r="E134" s="1" t="s">
        <v>1148</v>
      </c>
      <c r="F134" s="4">
        <v>390000</v>
      </c>
      <c r="G134" s="4">
        <v>1901.45</v>
      </c>
      <c r="H134" s="4">
        <v>0.09</v>
      </c>
    </row>
    <row r="135" spans="2:8">
      <c r="B135" s="1" t="s">
        <v>3287</v>
      </c>
      <c r="C135" s="9" t="s">
        <v>1732</v>
      </c>
      <c r="D135" s="1" t="s">
        <v>2052</v>
      </c>
      <c r="E135" s="1" t="s">
        <v>961</v>
      </c>
      <c r="F135" s="4">
        <v>49350</v>
      </c>
      <c r="G135" s="4">
        <v>1881.47</v>
      </c>
      <c r="H135" s="4">
        <v>0.09</v>
      </c>
    </row>
    <row r="136" spans="2:8">
      <c r="B136" s="1" t="s">
        <v>3426</v>
      </c>
      <c r="C136" s="9" t="s">
        <v>1732</v>
      </c>
      <c r="D136" s="1" t="s">
        <v>2009</v>
      </c>
      <c r="E136" s="1" t="s">
        <v>1244</v>
      </c>
      <c r="F136" s="4">
        <v>117600</v>
      </c>
      <c r="G136" s="4">
        <v>1675.09</v>
      </c>
      <c r="H136" s="4">
        <v>0.08</v>
      </c>
    </row>
    <row r="137" spans="2:8">
      <c r="B137" s="1" t="s">
        <v>3347</v>
      </c>
      <c r="C137" s="9" t="s">
        <v>1732</v>
      </c>
      <c r="D137" s="1" t="s">
        <v>2001</v>
      </c>
      <c r="E137" s="1" t="s">
        <v>1071</v>
      </c>
      <c r="F137" s="4">
        <v>1343000</v>
      </c>
      <c r="G137" s="4">
        <v>1656.05</v>
      </c>
      <c r="H137" s="4">
        <v>0.08</v>
      </c>
    </row>
    <row r="138" spans="2:8">
      <c r="B138" s="1" t="s">
        <v>3211</v>
      </c>
      <c r="C138" s="9" t="s">
        <v>1732</v>
      </c>
      <c r="D138" s="1" t="s">
        <v>2081</v>
      </c>
      <c r="E138" s="1" t="s">
        <v>2286</v>
      </c>
      <c r="F138" s="4">
        <v>36600</v>
      </c>
      <c r="G138" s="4">
        <v>1072.56</v>
      </c>
      <c r="H138" s="4">
        <v>0.05</v>
      </c>
    </row>
    <row r="139" spans="2:8">
      <c r="B139" s="1" t="s">
        <v>3224</v>
      </c>
      <c r="C139" s="9" t="s">
        <v>1732</v>
      </c>
      <c r="D139" s="1" t="s">
        <v>2106</v>
      </c>
      <c r="E139" s="1" t="s">
        <v>2315</v>
      </c>
      <c r="F139" s="4">
        <v>12375</v>
      </c>
      <c r="G139" s="4">
        <v>950.52</v>
      </c>
      <c r="H139" s="4">
        <v>0.05</v>
      </c>
    </row>
    <row r="140" spans="2:8">
      <c r="B140" s="1" t="s">
        <v>3370</v>
      </c>
      <c r="C140" s="9" t="s">
        <v>1732</v>
      </c>
      <c r="D140" s="1" t="s">
        <v>2040</v>
      </c>
      <c r="E140" s="1" t="s">
        <v>1123</v>
      </c>
      <c r="F140" s="4">
        <v>41275</v>
      </c>
      <c r="G140" s="4">
        <v>865.45</v>
      </c>
      <c r="H140" s="4">
        <v>0.04</v>
      </c>
    </row>
    <row r="141" spans="2:8">
      <c r="B141" s="1" t="s">
        <v>2783</v>
      </c>
      <c r="C141" s="9" t="s">
        <v>1732</v>
      </c>
      <c r="D141" s="1" t="s">
        <v>2006</v>
      </c>
      <c r="E141" s="1" t="s">
        <v>2007</v>
      </c>
      <c r="F141" s="4">
        <v>14700</v>
      </c>
      <c r="G141" s="4">
        <v>814.97</v>
      </c>
      <c r="H141" s="4">
        <v>0.04</v>
      </c>
    </row>
    <row r="142" spans="2:8">
      <c r="B142" s="1" t="s">
        <v>3273</v>
      </c>
      <c r="C142" s="9" t="s">
        <v>1732</v>
      </c>
      <c r="D142" s="1" t="s">
        <v>2032</v>
      </c>
      <c r="E142" s="1" t="s">
        <v>2385</v>
      </c>
      <c r="F142" s="4">
        <v>11500</v>
      </c>
      <c r="G142" s="4">
        <v>774.87</v>
      </c>
      <c r="H142" s="4">
        <v>0.04</v>
      </c>
    </row>
    <row r="143" spans="2:8">
      <c r="B143" s="1" t="s">
        <v>3267</v>
      </c>
      <c r="C143" s="9" t="s">
        <v>1732</v>
      </c>
      <c r="D143" s="1" t="s">
        <v>2006</v>
      </c>
      <c r="E143" s="1" t="s">
        <v>2379</v>
      </c>
      <c r="F143" s="4">
        <v>20800</v>
      </c>
      <c r="G143" s="4">
        <v>725.34</v>
      </c>
      <c r="H143" s="4">
        <v>0.04</v>
      </c>
    </row>
    <row r="144" spans="2:8">
      <c r="B144" s="1" t="s">
        <v>3237</v>
      </c>
      <c r="C144" s="9" t="s">
        <v>1732</v>
      </c>
      <c r="D144" s="1" t="s">
        <v>2024</v>
      </c>
      <c r="E144" s="1" t="s">
        <v>2332</v>
      </c>
      <c r="F144" s="4">
        <v>142800</v>
      </c>
      <c r="G144" s="4">
        <v>675.09</v>
      </c>
      <c r="H144" s="4">
        <v>0.03</v>
      </c>
    </row>
    <row r="145" spans="2:8">
      <c r="B145" s="1" t="s">
        <v>3264</v>
      </c>
      <c r="C145" s="9" t="s">
        <v>1732</v>
      </c>
      <c r="D145" s="1" t="s">
        <v>2020</v>
      </c>
      <c r="E145" s="1" t="s">
        <v>2363</v>
      </c>
      <c r="F145" s="4">
        <v>896550</v>
      </c>
      <c r="G145" s="4">
        <v>659.05</v>
      </c>
      <c r="H145" s="4">
        <v>0.03</v>
      </c>
    </row>
    <row r="146" spans="2:8">
      <c r="B146" s="1" t="s">
        <v>2770</v>
      </c>
      <c r="C146" s="9" t="s">
        <v>1732</v>
      </c>
      <c r="D146" s="1" t="s">
        <v>2060</v>
      </c>
      <c r="E146" s="1" t="s">
        <v>2198</v>
      </c>
      <c r="F146" s="4">
        <v>43500</v>
      </c>
      <c r="G146" s="4">
        <v>649.85</v>
      </c>
      <c r="H146" s="4">
        <v>0.03</v>
      </c>
    </row>
    <row r="147" spans="2:8">
      <c r="B147" s="1" t="s">
        <v>1005</v>
      </c>
      <c r="C147" s="9" t="s">
        <v>1732</v>
      </c>
      <c r="D147" s="1" t="s">
        <v>2122</v>
      </c>
      <c r="E147" s="1" t="s">
        <v>1006</v>
      </c>
      <c r="F147" s="4">
        <v>23800</v>
      </c>
      <c r="G147" s="4">
        <v>649.5</v>
      </c>
      <c r="H147" s="4">
        <v>0.03</v>
      </c>
    </row>
    <row r="148" spans="2:8">
      <c r="B148" s="1" t="s">
        <v>3311</v>
      </c>
      <c r="C148" s="9" t="s">
        <v>1732</v>
      </c>
      <c r="D148" s="1" t="s">
        <v>2001</v>
      </c>
      <c r="E148" s="1" t="s">
        <v>998</v>
      </c>
      <c r="F148" s="4">
        <v>54750</v>
      </c>
      <c r="G148" s="4">
        <v>570.92999999999995</v>
      </c>
      <c r="H148" s="4">
        <v>0.03</v>
      </c>
    </row>
    <row r="149" spans="2:8">
      <c r="B149" s="1" t="s">
        <v>3335</v>
      </c>
      <c r="C149" s="9" t="s">
        <v>1732</v>
      </c>
      <c r="D149" s="1" t="s">
        <v>2206</v>
      </c>
      <c r="E149" s="1" t="s">
        <v>1053</v>
      </c>
      <c r="F149" s="4">
        <v>22100</v>
      </c>
      <c r="G149" s="4">
        <v>440.61</v>
      </c>
      <c r="H149" s="4">
        <v>0.02</v>
      </c>
    </row>
    <row r="150" spans="2:8">
      <c r="B150" s="1" t="s">
        <v>3430</v>
      </c>
      <c r="C150" s="9" t="s">
        <v>1732</v>
      </c>
      <c r="D150" s="1" t="s">
        <v>2091</v>
      </c>
      <c r="E150" s="1" t="s">
        <v>1248</v>
      </c>
      <c r="F150" s="4">
        <v>37825</v>
      </c>
      <c r="G150" s="4">
        <v>439.72</v>
      </c>
      <c r="H150" s="4">
        <v>0.02</v>
      </c>
    </row>
    <row r="151" spans="2:8">
      <c r="B151" s="1" t="s">
        <v>3435</v>
      </c>
      <c r="C151" s="9" t="s">
        <v>1732</v>
      </c>
      <c r="D151" s="1" t="s">
        <v>1999</v>
      </c>
      <c r="E151" s="1" t="s">
        <v>1286</v>
      </c>
      <c r="F151" s="4">
        <v>311250</v>
      </c>
      <c r="G151" s="4">
        <v>432.82</v>
      </c>
      <c r="H151" s="4">
        <v>0.02</v>
      </c>
    </row>
    <row r="152" spans="2:8">
      <c r="B152" s="1" t="s">
        <v>2769</v>
      </c>
      <c r="C152" s="9" t="s">
        <v>1732</v>
      </c>
      <c r="D152" s="1" t="s">
        <v>2009</v>
      </c>
      <c r="E152" s="1" t="s">
        <v>2192</v>
      </c>
      <c r="F152" s="4">
        <v>28000</v>
      </c>
      <c r="G152" s="4">
        <v>431.62</v>
      </c>
      <c r="H152" s="4">
        <v>0.02</v>
      </c>
    </row>
    <row r="153" spans="2:8">
      <c r="B153" s="1" t="s">
        <v>3315</v>
      </c>
      <c r="C153" s="9" t="s">
        <v>1732</v>
      </c>
      <c r="D153" s="1" t="s">
        <v>2001</v>
      </c>
      <c r="E153" s="1" t="s">
        <v>1004</v>
      </c>
      <c r="F153" s="4">
        <v>102626</v>
      </c>
      <c r="G153" s="4">
        <v>277.58999999999997</v>
      </c>
      <c r="H153" s="4">
        <v>0.01</v>
      </c>
    </row>
    <row r="154" spans="2:8">
      <c r="B154" s="1" t="s">
        <v>3274</v>
      </c>
      <c r="C154" s="9" t="s">
        <v>1732</v>
      </c>
      <c r="D154" s="1" t="s">
        <v>2032</v>
      </c>
      <c r="E154" s="1" t="s">
        <v>2386</v>
      </c>
      <c r="F154" s="4">
        <v>17625</v>
      </c>
      <c r="G154" s="4">
        <v>264.60000000000002</v>
      </c>
      <c r="H154" s="4">
        <v>0.01</v>
      </c>
    </row>
    <row r="155" spans="2:8">
      <c r="B155" s="1" t="s">
        <v>2765</v>
      </c>
      <c r="C155" s="9" t="s">
        <v>1732</v>
      </c>
      <c r="D155" s="1" t="s">
        <v>1999</v>
      </c>
      <c r="E155" s="1" t="s">
        <v>2187</v>
      </c>
      <c r="F155" s="4">
        <v>21500</v>
      </c>
      <c r="G155" s="4">
        <v>232.35</v>
      </c>
      <c r="H155" s="4">
        <v>0.01</v>
      </c>
    </row>
    <row r="156" spans="2:8">
      <c r="B156" s="1" t="s">
        <v>3367</v>
      </c>
      <c r="C156" s="9" t="s">
        <v>1732</v>
      </c>
      <c r="D156" s="1" t="s">
        <v>2013</v>
      </c>
      <c r="E156" s="1" t="s">
        <v>1118</v>
      </c>
      <c r="F156" s="4">
        <v>14625</v>
      </c>
      <c r="G156" s="4">
        <v>223.75</v>
      </c>
      <c r="H156" s="4">
        <v>0.01</v>
      </c>
    </row>
    <row r="157" spans="2:8">
      <c r="B157" s="1" t="s">
        <v>3183</v>
      </c>
      <c r="C157" s="9" t="s">
        <v>1732</v>
      </c>
      <c r="D157" s="1" t="s">
        <v>2040</v>
      </c>
      <c r="E157" s="1" t="s">
        <v>2248</v>
      </c>
      <c r="F157" s="4">
        <v>1800</v>
      </c>
      <c r="G157" s="4">
        <v>215.05</v>
      </c>
      <c r="H157" s="4">
        <v>0.01</v>
      </c>
    </row>
    <row r="158" spans="2:8">
      <c r="B158" s="1" t="s">
        <v>3346</v>
      </c>
      <c r="C158" s="9" t="s">
        <v>1732</v>
      </c>
      <c r="D158" s="1" t="s">
        <v>2032</v>
      </c>
      <c r="E158" s="1" t="s">
        <v>1070</v>
      </c>
      <c r="F158" s="4">
        <v>21600</v>
      </c>
      <c r="G158" s="4">
        <v>210.48</v>
      </c>
      <c r="H158" s="4">
        <v>0.01</v>
      </c>
    </row>
    <row r="159" spans="2:8">
      <c r="B159" s="1" t="s">
        <v>3332</v>
      </c>
      <c r="C159" s="9" t="s">
        <v>1732</v>
      </c>
      <c r="D159" s="1" t="s">
        <v>2009</v>
      </c>
      <c r="E159" s="1" t="s">
        <v>1050</v>
      </c>
      <c r="F159" s="4">
        <v>3300</v>
      </c>
      <c r="G159" s="4">
        <v>187.59</v>
      </c>
      <c r="H159" s="4">
        <v>0.01</v>
      </c>
    </row>
    <row r="160" spans="2:8">
      <c r="B160" s="1" t="s">
        <v>3271</v>
      </c>
      <c r="C160" s="9" t="s">
        <v>1732</v>
      </c>
      <c r="D160" s="1" t="s">
        <v>2006</v>
      </c>
      <c r="E160" s="1" t="s">
        <v>2383</v>
      </c>
      <c r="F160" s="4">
        <v>2625</v>
      </c>
      <c r="G160" s="4">
        <v>183.93</v>
      </c>
      <c r="H160" s="4">
        <v>0.01</v>
      </c>
    </row>
    <row r="161" spans="2:9">
      <c r="B161" s="1" t="s">
        <v>3257</v>
      </c>
      <c r="C161" s="9" t="s">
        <v>1732</v>
      </c>
      <c r="D161" s="1" t="s">
        <v>2048</v>
      </c>
      <c r="E161" s="1" t="s">
        <v>2356</v>
      </c>
      <c r="F161" s="4">
        <v>72900</v>
      </c>
      <c r="G161" s="4">
        <v>154.82</v>
      </c>
      <c r="H161" s="4">
        <v>0.01</v>
      </c>
    </row>
    <row r="162" spans="2:9">
      <c r="B162" s="1" t="s">
        <v>1281</v>
      </c>
      <c r="C162" s="9" t="s">
        <v>1732</v>
      </c>
      <c r="D162" s="1" t="s">
        <v>1999</v>
      </c>
      <c r="E162" s="1" t="s">
        <v>1282</v>
      </c>
      <c r="F162" s="4">
        <v>3600</v>
      </c>
      <c r="G162" s="4">
        <v>141.88999999999999</v>
      </c>
      <c r="H162" s="4">
        <v>0.01</v>
      </c>
    </row>
    <row r="163" spans="2:9">
      <c r="B163" s="1" t="s">
        <v>2773</v>
      </c>
      <c r="C163" s="9" t="s">
        <v>1732</v>
      </c>
      <c r="D163" s="1" t="s">
        <v>2048</v>
      </c>
      <c r="E163" s="1" t="s">
        <v>2193</v>
      </c>
      <c r="F163" s="4">
        <v>3325</v>
      </c>
      <c r="G163" s="4">
        <v>134.03</v>
      </c>
      <c r="H163" s="4">
        <v>0.01</v>
      </c>
    </row>
    <row r="164" spans="2:9">
      <c r="B164" s="1" t="s">
        <v>3228</v>
      </c>
      <c r="C164" s="9" t="s">
        <v>1732</v>
      </c>
      <c r="D164" s="1" t="s">
        <v>2024</v>
      </c>
      <c r="E164" s="1" t="s">
        <v>2321</v>
      </c>
      <c r="F164" s="4">
        <v>4000</v>
      </c>
      <c r="G164" s="4">
        <v>120.92</v>
      </c>
      <c r="H164" s="4">
        <v>0.01</v>
      </c>
    </row>
    <row r="165" spans="2:9">
      <c r="B165" s="1" t="s">
        <v>3268</v>
      </c>
      <c r="C165" s="9" t="s">
        <v>1732</v>
      </c>
      <c r="D165" s="1" t="s">
        <v>2006</v>
      </c>
      <c r="E165" s="1" t="s">
        <v>2380</v>
      </c>
      <c r="F165" s="4">
        <v>700</v>
      </c>
      <c r="G165" s="4">
        <v>113.3</v>
      </c>
      <c r="H165" s="4">
        <v>0.01</v>
      </c>
    </row>
    <row r="166" spans="2:9">
      <c r="B166" s="1" t="s">
        <v>3352</v>
      </c>
      <c r="C166" s="9" t="s">
        <v>1732</v>
      </c>
      <c r="D166" s="1" t="s">
        <v>2106</v>
      </c>
      <c r="E166" s="1" t="s">
        <v>1087</v>
      </c>
      <c r="F166" s="4">
        <v>6000</v>
      </c>
      <c r="G166" s="4">
        <v>39.01</v>
      </c>
      <c r="H166" s="4">
        <v>0</v>
      </c>
      <c r="I166" s="1" t="s">
        <v>769</v>
      </c>
    </row>
    <row r="167" spans="2:9">
      <c r="B167" s="1" t="s">
        <v>2761</v>
      </c>
      <c r="C167" s="9" t="s">
        <v>1732</v>
      </c>
      <c r="D167" s="1" t="s">
        <v>2001</v>
      </c>
      <c r="E167" s="1" t="s">
        <v>2003</v>
      </c>
      <c r="F167" s="4">
        <v>1100</v>
      </c>
      <c r="G167" s="4">
        <v>34.97</v>
      </c>
      <c r="H167" s="4">
        <v>0</v>
      </c>
      <c r="I167" s="1" t="s">
        <v>769</v>
      </c>
    </row>
    <row r="168" spans="2:9">
      <c r="B168" s="1" t="s">
        <v>2784</v>
      </c>
      <c r="C168" s="9" t="s">
        <v>1732</v>
      </c>
      <c r="D168" s="1" t="s">
        <v>2206</v>
      </c>
      <c r="E168" s="1" t="s">
        <v>2207</v>
      </c>
      <c r="F168" s="4">
        <v>4400</v>
      </c>
      <c r="G168" s="4">
        <v>32.200000000000003</v>
      </c>
      <c r="H168" s="4">
        <v>0</v>
      </c>
      <c r="I168" s="1" t="s">
        <v>769</v>
      </c>
    </row>
    <row r="169" spans="2:9">
      <c r="B169" s="1" t="s">
        <v>3340</v>
      </c>
      <c r="C169" s="9" t="s">
        <v>1732</v>
      </c>
      <c r="D169" s="1" t="s">
        <v>2032</v>
      </c>
      <c r="E169" s="1" t="s">
        <v>1063</v>
      </c>
      <c r="F169" s="4">
        <v>750</v>
      </c>
      <c r="G169" s="4">
        <v>26.7</v>
      </c>
      <c r="H169" s="4">
        <v>0</v>
      </c>
      <c r="I169" s="1" t="s">
        <v>769</v>
      </c>
    </row>
    <row r="170" spans="2:9">
      <c r="B170" s="1" t="s">
        <v>967</v>
      </c>
      <c r="C170" s="9" t="s">
        <v>1732</v>
      </c>
      <c r="D170" s="1" t="s">
        <v>2032</v>
      </c>
      <c r="E170" s="1" t="s">
        <v>968</v>
      </c>
      <c r="F170" s="4">
        <v>10000</v>
      </c>
      <c r="G170" s="4">
        <v>19.96</v>
      </c>
      <c r="H170" s="4">
        <v>0</v>
      </c>
      <c r="I170" s="1" t="s">
        <v>769</v>
      </c>
    </row>
    <row r="171" spans="2:9">
      <c r="B171" s="1" t="s">
        <v>3345</v>
      </c>
      <c r="C171" s="9" t="s">
        <v>1732</v>
      </c>
      <c r="D171" s="1" t="s">
        <v>2292</v>
      </c>
      <c r="E171" s="1" t="s">
        <v>1069</v>
      </c>
      <c r="F171" s="4">
        <v>125</v>
      </c>
      <c r="G171" s="4">
        <v>3.87</v>
      </c>
      <c r="H171" s="4">
        <v>0</v>
      </c>
      <c r="I171" s="1" t="s">
        <v>769</v>
      </c>
    </row>
    <row r="172" spans="2:9">
      <c r="B172" s="1" t="s">
        <v>3272</v>
      </c>
      <c r="C172" s="9" t="s">
        <v>1732</v>
      </c>
      <c r="D172" s="1" t="s">
        <v>2006</v>
      </c>
      <c r="E172" s="1" t="s">
        <v>2384</v>
      </c>
      <c r="F172" s="4">
        <v>800</v>
      </c>
      <c r="G172" s="4">
        <v>3.28</v>
      </c>
      <c r="H172" s="4">
        <v>0</v>
      </c>
      <c r="I172" s="1" t="s">
        <v>769</v>
      </c>
    </row>
    <row r="173" spans="2:9" ht="13">
      <c r="B173" s="2" t="s">
        <v>3610</v>
      </c>
      <c r="C173" s="9" t="s">
        <v>1732</v>
      </c>
      <c r="D173" s="1" t="s">
        <v>2006</v>
      </c>
      <c r="E173" s="1" t="s">
        <v>2384</v>
      </c>
      <c r="F173" s="4">
        <v>-800</v>
      </c>
      <c r="G173" s="4">
        <v>-3.3</v>
      </c>
      <c r="H173" s="4">
        <v>0</v>
      </c>
    </row>
    <row r="174" spans="2:9">
      <c r="B174" s="1" t="s">
        <v>3611</v>
      </c>
      <c r="C174" s="9" t="s">
        <v>1732</v>
      </c>
      <c r="D174" s="1" t="s">
        <v>2292</v>
      </c>
      <c r="E174" s="1" t="s">
        <v>1069</v>
      </c>
      <c r="F174" s="4">
        <v>-125</v>
      </c>
      <c r="G174" s="4">
        <v>-3.89</v>
      </c>
      <c r="H174" s="4">
        <v>0</v>
      </c>
    </row>
    <row r="175" spans="2:9">
      <c r="B175" s="1" t="s">
        <v>3612</v>
      </c>
      <c r="C175" s="9" t="s">
        <v>1732</v>
      </c>
      <c r="D175" s="1" t="s">
        <v>2006</v>
      </c>
      <c r="E175" s="1" t="s">
        <v>2379</v>
      </c>
      <c r="F175" s="4">
        <v>-200</v>
      </c>
      <c r="G175" s="4">
        <v>-7.06</v>
      </c>
      <c r="H175" s="4">
        <v>0</v>
      </c>
    </row>
    <row r="176" spans="2:9">
      <c r="B176" s="1" t="s">
        <v>3468</v>
      </c>
      <c r="C176" s="9" t="s">
        <v>1732</v>
      </c>
      <c r="D176" s="1" t="s">
        <v>1992</v>
      </c>
      <c r="E176" s="1" t="s">
        <v>1996</v>
      </c>
      <c r="F176" s="4">
        <v>-400</v>
      </c>
      <c r="G176" s="4">
        <v>-8.52</v>
      </c>
      <c r="H176" s="4">
        <v>0</v>
      </c>
    </row>
    <row r="177" spans="2:8">
      <c r="B177" s="1" t="s">
        <v>3613</v>
      </c>
      <c r="C177" s="9" t="s">
        <v>1732</v>
      </c>
      <c r="D177" s="1" t="s">
        <v>2046</v>
      </c>
      <c r="E177" s="1" t="s">
        <v>2047</v>
      </c>
      <c r="F177" s="4">
        <v>-13500</v>
      </c>
      <c r="G177" s="4">
        <v>-10.34</v>
      </c>
      <c r="H177" s="4">
        <v>0</v>
      </c>
    </row>
    <row r="178" spans="2:8">
      <c r="B178" s="1" t="s">
        <v>3614</v>
      </c>
      <c r="C178" s="9" t="s">
        <v>1732</v>
      </c>
      <c r="D178" s="1" t="s">
        <v>1315</v>
      </c>
      <c r="E178" s="1" t="s">
        <v>1316</v>
      </c>
      <c r="F178" s="4">
        <v>-600</v>
      </c>
      <c r="G178" s="4">
        <v>-15.04</v>
      </c>
      <c r="H178" s="4">
        <v>0</v>
      </c>
    </row>
    <row r="179" spans="2:8">
      <c r="B179" s="1" t="s">
        <v>3615</v>
      </c>
      <c r="C179" s="9" t="s">
        <v>1732</v>
      </c>
      <c r="D179" s="1" t="s">
        <v>2020</v>
      </c>
      <c r="E179" s="1" t="s">
        <v>2021</v>
      </c>
      <c r="F179" s="4">
        <v>-5100</v>
      </c>
      <c r="G179" s="4">
        <v>-18.82</v>
      </c>
      <c r="H179" s="4">
        <v>0</v>
      </c>
    </row>
    <row r="180" spans="2:8">
      <c r="B180" s="1" t="s">
        <v>880</v>
      </c>
      <c r="C180" s="9" t="s">
        <v>1732</v>
      </c>
      <c r="D180" s="1" t="s">
        <v>2032</v>
      </c>
      <c r="E180" s="1" t="s">
        <v>968</v>
      </c>
      <c r="F180" s="4">
        <v>-10000</v>
      </c>
      <c r="G180" s="4">
        <v>-19.989999999999998</v>
      </c>
      <c r="H180" s="4">
        <v>0</v>
      </c>
    </row>
    <row r="181" spans="2:8">
      <c r="B181" s="1" t="s">
        <v>3616</v>
      </c>
      <c r="C181" s="9" t="s">
        <v>1732</v>
      </c>
      <c r="D181" s="1" t="s">
        <v>2017</v>
      </c>
      <c r="E181" s="1" t="s">
        <v>2261</v>
      </c>
      <c r="F181" s="4">
        <v>-2025</v>
      </c>
      <c r="G181" s="4">
        <v>-20.18</v>
      </c>
      <c r="H181" s="4">
        <v>0</v>
      </c>
    </row>
    <row r="182" spans="2:8">
      <c r="B182" s="1" t="s">
        <v>3617</v>
      </c>
      <c r="C182" s="9" t="s">
        <v>1732</v>
      </c>
      <c r="D182" s="1" t="s">
        <v>2252</v>
      </c>
      <c r="E182" s="1" t="s">
        <v>2253</v>
      </c>
      <c r="F182" s="4">
        <v>-11000</v>
      </c>
      <c r="G182" s="4">
        <v>-20.37</v>
      </c>
      <c r="H182" s="4">
        <v>0</v>
      </c>
    </row>
    <row r="183" spans="2:8">
      <c r="B183" s="1" t="s">
        <v>3618</v>
      </c>
      <c r="C183" s="9" t="s">
        <v>1732</v>
      </c>
      <c r="D183" s="1" t="s">
        <v>2032</v>
      </c>
      <c r="E183" s="1" t="s">
        <v>1063</v>
      </c>
      <c r="F183" s="4">
        <v>-750</v>
      </c>
      <c r="G183" s="4">
        <v>-26.83</v>
      </c>
      <c r="H183" s="4">
        <v>0</v>
      </c>
    </row>
    <row r="184" spans="2:8">
      <c r="B184" s="1" t="s">
        <v>3619</v>
      </c>
      <c r="C184" s="9" t="s">
        <v>1732</v>
      </c>
      <c r="D184" s="1" t="s">
        <v>2206</v>
      </c>
      <c r="E184" s="1" t="s">
        <v>2207</v>
      </c>
      <c r="F184" s="4">
        <v>-4400</v>
      </c>
      <c r="G184" s="4">
        <v>-32.4</v>
      </c>
      <c r="H184" s="4">
        <v>0</v>
      </c>
    </row>
    <row r="185" spans="2:8">
      <c r="B185" s="1" t="s">
        <v>3581</v>
      </c>
      <c r="C185" s="9" t="s">
        <v>1732</v>
      </c>
      <c r="D185" s="1" t="s">
        <v>2009</v>
      </c>
      <c r="E185" s="1" t="s">
        <v>2192</v>
      </c>
      <c r="F185" s="4">
        <v>-2100</v>
      </c>
      <c r="G185" s="4">
        <v>-32.74</v>
      </c>
      <c r="H185" s="4">
        <v>0</v>
      </c>
    </row>
    <row r="186" spans="2:8">
      <c r="B186" s="1" t="s">
        <v>3620</v>
      </c>
      <c r="C186" s="9" t="s">
        <v>1732</v>
      </c>
      <c r="D186" s="1" t="s">
        <v>2001</v>
      </c>
      <c r="E186" s="1" t="s">
        <v>2003</v>
      </c>
      <c r="F186" s="4">
        <v>-1100</v>
      </c>
      <c r="G186" s="4">
        <v>-35.19</v>
      </c>
      <c r="H186" s="4">
        <v>0</v>
      </c>
    </row>
    <row r="187" spans="2:8">
      <c r="B187" s="1" t="s">
        <v>3578</v>
      </c>
      <c r="C187" s="9" t="s">
        <v>1732</v>
      </c>
      <c r="D187" s="1" t="s">
        <v>2040</v>
      </c>
      <c r="E187" s="1" t="s">
        <v>2266</v>
      </c>
      <c r="F187" s="4">
        <v>-1250</v>
      </c>
      <c r="G187" s="4">
        <v>-36.56</v>
      </c>
      <c r="H187" s="4">
        <v>0</v>
      </c>
    </row>
    <row r="188" spans="2:8">
      <c r="B188" s="1" t="s">
        <v>3621</v>
      </c>
      <c r="C188" s="9" t="s">
        <v>1732</v>
      </c>
      <c r="D188" s="1" t="s">
        <v>2106</v>
      </c>
      <c r="E188" s="1" t="s">
        <v>1087</v>
      </c>
      <c r="F188" s="4">
        <v>-6000</v>
      </c>
      <c r="G188" s="4">
        <v>-39.21</v>
      </c>
      <c r="H188" s="4">
        <v>0</v>
      </c>
    </row>
    <row r="189" spans="2:8">
      <c r="B189" s="1" t="s">
        <v>3465</v>
      </c>
      <c r="C189" s="9" t="s">
        <v>1732</v>
      </c>
      <c r="D189" s="1" t="s">
        <v>1992</v>
      </c>
      <c r="E189" s="1" t="s">
        <v>1035</v>
      </c>
      <c r="F189" s="4">
        <v>-3750</v>
      </c>
      <c r="G189" s="4">
        <v>-46.82</v>
      </c>
      <c r="H189" s="4">
        <v>0</v>
      </c>
    </row>
    <row r="190" spans="2:8">
      <c r="B190" s="1" t="s">
        <v>3622</v>
      </c>
      <c r="C190" s="9" t="s">
        <v>1732</v>
      </c>
      <c r="D190" s="1" t="s">
        <v>2001</v>
      </c>
      <c r="E190" s="1" t="s">
        <v>1054</v>
      </c>
      <c r="F190" s="4">
        <v>-12750</v>
      </c>
      <c r="G190" s="4">
        <v>-48.32</v>
      </c>
      <c r="H190" s="4">
        <v>0</v>
      </c>
    </row>
    <row r="191" spans="2:8">
      <c r="B191" s="1" t="s">
        <v>881</v>
      </c>
      <c r="C191" s="9" t="s">
        <v>1732</v>
      </c>
      <c r="D191" s="1" t="s">
        <v>2001</v>
      </c>
      <c r="E191" s="1" t="s">
        <v>1268</v>
      </c>
      <c r="F191" s="4">
        <v>-21150</v>
      </c>
      <c r="G191" s="4">
        <v>-65.709999999999994</v>
      </c>
      <c r="H191" s="4">
        <v>0</v>
      </c>
    </row>
    <row r="192" spans="2:8">
      <c r="B192" s="1" t="s">
        <v>3543</v>
      </c>
      <c r="C192" s="9" t="s">
        <v>1732</v>
      </c>
      <c r="D192" s="1" t="s">
        <v>2111</v>
      </c>
      <c r="E192" s="1" t="s">
        <v>2196</v>
      </c>
      <c r="F192" s="4">
        <v>-4750</v>
      </c>
      <c r="G192" s="4">
        <v>-69.819999999999993</v>
      </c>
      <c r="H192" s="4">
        <v>0</v>
      </c>
    </row>
    <row r="193" spans="2:8">
      <c r="B193" s="1" t="s">
        <v>3623</v>
      </c>
      <c r="C193" s="9" t="s">
        <v>1732</v>
      </c>
      <c r="D193" s="1" t="s">
        <v>1999</v>
      </c>
      <c r="E193" s="1" t="s">
        <v>1286</v>
      </c>
      <c r="F193" s="4">
        <v>-67500</v>
      </c>
      <c r="G193" s="4">
        <v>-94.86</v>
      </c>
      <c r="H193" s="4">
        <v>0</v>
      </c>
    </row>
    <row r="194" spans="2:8">
      <c r="B194" s="1" t="s">
        <v>3624</v>
      </c>
      <c r="C194" s="9" t="s">
        <v>1732</v>
      </c>
      <c r="D194" s="1" t="s">
        <v>2006</v>
      </c>
      <c r="E194" s="1" t="s">
        <v>2380</v>
      </c>
      <c r="F194" s="4">
        <v>-700</v>
      </c>
      <c r="G194" s="4">
        <v>-114.01</v>
      </c>
      <c r="H194" s="4">
        <v>-0.01</v>
      </c>
    </row>
    <row r="195" spans="2:8">
      <c r="B195" s="1" t="s">
        <v>3625</v>
      </c>
      <c r="C195" s="9" t="s">
        <v>1732</v>
      </c>
      <c r="D195" s="1" t="s">
        <v>2024</v>
      </c>
      <c r="E195" s="1" t="s">
        <v>2321</v>
      </c>
      <c r="F195" s="4">
        <v>-4000</v>
      </c>
      <c r="G195" s="4">
        <v>-121.63</v>
      </c>
      <c r="H195" s="4">
        <v>-0.01</v>
      </c>
    </row>
    <row r="196" spans="2:8">
      <c r="B196" s="1" t="s">
        <v>3576</v>
      </c>
      <c r="C196" s="9" t="s">
        <v>1732</v>
      </c>
      <c r="D196" s="1" t="s">
        <v>1994</v>
      </c>
      <c r="E196" s="1" t="s">
        <v>1995</v>
      </c>
      <c r="F196" s="4">
        <v>-28800</v>
      </c>
      <c r="G196" s="4">
        <v>-122.6</v>
      </c>
      <c r="H196" s="4">
        <v>-0.01</v>
      </c>
    </row>
    <row r="197" spans="2:8">
      <c r="B197" s="1" t="s">
        <v>3626</v>
      </c>
      <c r="C197" s="9" t="s">
        <v>1732</v>
      </c>
      <c r="D197" s="1" t="s">
        <v>2058</v>
      </c>
      <c r="E197" s="1" t="s">
        <v>2323</v>
      </c>
      <c r="F197" s="4">
        <v>-17000</v>
      </c>
      <c r="G197" s="4">
        <v>-127.7</v>
      </c>
      <c r="H197" s="4">
        <v>-0.01</v>
      </c>
    </row>
    <row r="198" spans="2:8">
      <c r="B198" s="1" t="s">
        <v>3542</v>
      </c>
      <c r="C198" s="9" t="s">
        <v>1732</v>
      </c>
      <c r="D198" s="1" t="s">
        <v>2048</v>
      </c>
      <c r="E198" s="1" t="s">
        <v>2193</v>
      </c>
      <c r="F198" s="4">
        <v>-3325</v>
      </c>
      <c r="G198" s="4">
        <v>-135.68</v>
      </c>
      <c r="H198" s="4">
        <v>-0.01</v>
      </c>
    </row>
    <row r="199" spans="2:8">
      <c r="B199" s="1" t="s">
        <v>3469</v>
      </c>
      <c r="C199" s="9" t="s">
        <v>1732</v>
      </c>
      <c r="D199" s="1" t="s">
        <v>1992</v>
      </c>
      <c r="E199" s="1" t="s">
        <v>1993</v>
      </c>
      <c r="F199" s="4">
        <v>-13750</v>
      </c>
      <c r="G199" s="4">
        <v>-137.54</v>
      </c>
      <c r="H199" s="4">
        <v>-0.01</v>
      </c>
    </row>
    <row r="200" spans="2:8">
      <c r="B200" s="1" t="s">
        <v>882</v>
      </c>
      <c r="C200" s="9" t="s">
        <v>1732</v>
      </c>
      <c r="D200" s="1" t="s">
        <v>1999</v>
      </c>
      <c r="E200" s="1" t="s">
        <v>1282</v>
      </c>
      <c r="F200" s="4">
        <v>-3600</v>
      </c>
      <c r="G200" s="4">
        <v>-141.85</v>
      </c>
      <c r="H200" s="4">
        <v>-0.01</v>
      </c>
    </row>
    <row r="201" spans="2:8">
      <c r="B201" s="1" t="s">
        <v>3627</v>
      </c>
      <c r="C201" s="9" t="s">
        <v>1732</v>
      </c>
      <c r="D201" s="1" t="s">
        <v>1992</v>
      </c>
      <c r="E201" s="1" t="s">
        <v>1040</v>
      </c>
      <c r="F201" s="4">
        <v>-97200</v>
      </c>
      <c r="G201" s="4">
        <v>-153.76</v>
      </c>
      <c r="H201" s="4">
        <v>-0.01</v>
      </c>
    </row>
    <row r="202" spans="2:8">
      <c r="B202" s="1" t="s">
        <v>3628</v>
      </c>
      <c r="C202" s="9" t="s">
        <v>1732</v>
      </c>
      <c r="D202" s="1" t="s">
        <v>2048</v>
      </c>
      <c r="E202" s="1" t="s">
        <v>2356</v>
      </c>
      <c r="F202" s="4">
        <v>-72900</v>
      </c>
      <c r="G202" s="4">
        <v>-155.41999999999999</v>
      </c>
      <c r="H202" s="4">
        <v>-0.01</v>
      </c>
    </row>
    <row r="203" spans="2:8">
      <c r="B203" s="1" t="s">
        <v>3466</v>
      </c>
      <c r="C203" s="9" t="s">
        <v>1732</v>
      </c>
      <c r="D203" s="1" t="s">
        <v>1992</v>
      </c>
      <c r="E203" s="1" t="s">
        <v>1037</v>
      </c>
      <c r="F203" s="4">
        <v>-20300</v>
      </c>
      <c r="G203" s="4">
        <v>-163.21</v>
      </c>
      <c r="H203" s="4">
        <v>-0.01</v>
      </c>
    </row>
    <row r="204" spans="2:8">
      <c r="B204" s="1" t="s">
        <v>1381</v>
      </c>
      <c r="C204" s="9" t="s">
        <v>1732</v>
      </c>
      <c r="D204" s="1" t="s">
        <v>1992</v>
      </c>
      <c r="E204" s="1" t="s">
        <v>2030</v>
      </c>
      <c r="F204" s="4">
        <v>-17250</v>
      </c>
      <c r="G204" s="4">
        <v>-163.61000000000001</v>
      </c>
      <c r="H204" s="4">
        <v>-0.01</v>
      </c>
    </row>
    <row r="205" spans="2:8">
      <c r="B205" s="1" t="s">
        <v>3629</v>
      </c>
      <c r="C205" s="9" t="s">
        <v>1732</v>
      </c>
      <c r="D205" s="1" t="s">
        <v>2015</v>
      </c>
      <c r="E205" s="1" t="s">
        <v>2016</v>
      </c>
      <c r="F205" s="4">
        <v>-53350</v>
      </c>
      <c r="G205" s="4">
        <v>-171.71</v>
      </c>
      <c r="H205" s="4">
        <v>-0.01</v>
      </c>
    </row>
    <row r="206" spans="2:8">
      <c r="B206" s="1" t="s">
        <v>3630</v>
      </c>
      <c r="C206" s="9" t="s">
        <v>1732</v>
      </c>
      <c r="D206" s="1" t="s">
        <v>2058</v>
      </c>
      <c r="E206" s="1" t="s">
        <v>1121</v>
      </c>
      <c r="F206" s="4">
        <v>-28750</v>
      </c>
      <c r="G206" s="4">
        <v>-173.85</v>
      </c>
      <c r="H206" s="4">
        <v>-0.01</v>
      </c>
    </row>
    <row r="207" spans="2:8">
      <c r="B207" s="1" t="s">
        <v>3631</v>
      </c>
      <c r="C207" s="9" t="s">
        <v>1732</v>
      </c>
      <c r="D207" s="1" t="s">
        <v>2006</v>
      </c>
      <c r="E207" s="1" t="s">
        <v>2383</v>
      </c>
      <c r="F207" s="4">
        <v>-2625</v>
      </c>
      <c r="G207" s="4">
        <v>-185.12</v>
      </c>
      <c r="H207" s="4">
        <v>-0.01</v>
      </c>
    </row>
    <row r="208" spans="2:8">
      <c r="B208" s="1" t="s">
        <v>3632</v>
      </c>
      <c r="C208" s="9" t="s">
        <v>1732</v>
      </c>
      <c r="D208" s="1" t="s">
        <v>2009</v>
      </c>
      <c r="E208" s="1" t="s">
        <v>1050</v>
      </c>
      <c r="F208" s="4">
        <v>-3300</v>
      </c>
      <c r="G208" s="4">
        <v>-188.41</v>
      </c>
      <c r="H208" s="4">
        <v>-0.01</v>
      </c>
    </row>
    <row r="209" spans="2:8">
      <c r="B209" s="1" t="s">
        <v>3633</v>
      </c>
      <c r="C209" s="9" t="s">
        <v>1732</v>
      </c>
      <c r="D209" s="1" t="s">
        <v>2032</v>
      </c>
      <c r="E209" s="1" t="s">
        <v>1070</v>
      </c>
      <c r="F209" s="4">
        <v>-21600</v>
      </c>
      <c r="G209" s="4">
        <v>-211.92</v>
      </c>
      <c r="H209" s="4">
        <v>-0.01</v>
      </c>
    </row>
    <row r="210" spans="2:8">
      <c r="B210" s="1" t="s">
        <v>3463</v>
      </c>
      <c r="C210" s="9" t="s">
        <v>1732</v>
      </c>
      <c r="D210" s="1" t="s">
        <v>2040</v>
      </c>
      <c r="E210" s="1" t="s">
        <v>2248</v>
      </c>
      <c r="F210" s="4">
        <v>-1800</v>
      </c>
      <c r="G210" s="4">
        <v>-216.18</v>
      </c>
      <c r="H210" s="4">
        <v>-0.01</v>
      </c>
    </row>
    <row r="211" spans="2:8">
      <c r="B211" s="1" t="s">
        <v>3634</v>
      </c>
      <c r="C211" s="9" t="s">
        <v>1732</v>
      </c>
      <c r="D211" s="1" t="s">
        <v>2013</v>
      </c>
      <c r="E211" s="1" t="s">
        <v>1118</v>
      </c>
      <c r="F211" s="4">
        <v>-14625</v>
      </c>
      <c r="G211" s="4">
        <v>-225.39</v>
      </c>
      <c r="H211" s="4">
        <v>-0.01</v>
      </c>
    </row>
    <row r="212" spans="2:8">
      <c r="B212" s="1" t="s">
        <v>3635</v>
      </c>
      <c r="C212" s="9" t="s">
        <v>1732</v>
      </c>
      <c r="D212" s="1" t="s">
        <v>2009</v>
      </c>
      <c r="E212" s="1" t="s">
        <v>2026</v>
      </c>
      <c r="F212" s="4">
        <v>-7525</v>
      </c>
      <c r="G212" s="4">
        <v>-232.97</v>
      </c>
      <c r="H212" s="4">
        <v>-0.01</v>
      </c>
    </row>
    <row r="213" spans="2:8">
      <c r="B213" s="1" t="s">
        <v>3636</v>
      </c>
      <c r="C213" s="9" t="s">
        <v>1732</v>
      </c>
      <c r="D213" s="1" t="s">
        <v>1999</v>
      </c>
      <c r="E213" s="1" t="s">
        <v>2187</v>
      </c>
      <c r="F213" s="4">
        <v>-21500</v>
      </c>
      <c r="G213" s="4">
        <v>-233.83</v>
      </c>
      <c r="H213" s="4">
        <v>-0.01</v>
      </c>
    </row>
    <row r="214" spans="2:8">
      <c r="B214" s="1" t="s">
        <v>3637</v>
      </c>
      <c r="C214" s="9" t="s">
        <v>1732</v>
      </c>
      <c r="D214" s="1" t="s">
        <v>2032</v>
      </c>
      <c r="E214" s="1" t="s">
        <v>2386</v>
      </c>
      <c r="F214" s="4">
        <v>-17625</v>
      </c>
      <c r="G214" s="4">
        <v>-265.66000000000003</v>
      </c>
      <c r="H214" s="4">
        <v>-0.01</v>
      </c>
    </row>
    <row r="215" spans="2:8">
      <c r="B215" s="1" t="s">
        <v>3638</v>
      </c>
      <c r="C215" s="9" t="s">
        <v>1732</v>
      </c>
      <c r="D215" s="1" t="s">
        <v>2001</v>
      </c>
      <c r="E215" s="1" t="s">
        <v>1004</v>
      </c>
      <c r="F215" s="4">
        <v>-102626</v>
      </c>
      <c r="G215" s="4">
        <v>-279.45999999999998</v>
      </c>
      <c r="H215" s="4">
        <v>-0.01</v>
      </c>
    </row>
    <row r="216" spans="2:8">
      <c r="B216" s="1" t="s">
        <v>883</v>
      </c>
      <c r="C216" s="9" t="s">
        <v>1732</v>
      </c>
      <c r="D216" s="1" t="s">
        <v>1992</v>
      </c>
      <c r="E216" s="1" t="s">
        <v>1057</v>
      </c>
      <c r="F216" s="4">
        <v>-243000</v>
      </c>
      <c r="G216" s="4">
        <v>-336.58</v>
      </c>
      <c r="H216" s="4">
        <v>-0.02</v>
      </c>
    </row>
    <row r="217" spans="2:8">
      <c r="B217" s="1" t="s">
        <v>3623</v>
      </c>
      <c r="C217" s="9" t="s">
        <v>1732</v>
      </c>
      <c r="D217" s="1" t="s">
        <v>1999</v>
      </c>
      <c r="E217" s="1" t="s">
        <v>1286</v>
      </c>
      <c r="F217" s="4">
        <v>-243750</v>
      </c>
      <c r="G217" s="4">
        <v>-340.3</v>
      </c>
      <c r="H217" s="4">
        <v>-0.02</v>
      </c>
    </row>
    <row r="218" spans="2:8">
      <c r="B218" s="1" t="s">
        <v>3639</v>
      </c>
      <c r="C218" s="9" t="s">
        <v>1732</v>
      </c>
      <c r="D218" s="1" t="s">
        <v>2017</v>
      </c>
      <c r="E218" s="1" t="s">
        <v>1064</v>
      </c>
      <c r="F218" s="4">
        <v>-30600</v>
      </c>
      <c r="G218" s="4">
        <v>-352.6</v>
      </c>
      <c r="H218" s="4">
        <v>-0.02</v>
      </c>
    </row>
    <row r="219" spans="2:8">
      <c r="B219" s="1" t="s">
        <v>3470</v>
      </c>
      <c r="C219" s="9" t="s">
        <v>1732</v>
      </c>
      <c r="D219" s="1" t="s">
        <v>1992</v>
      </c>
      <c r="E219" s="1" t="s">
        <v>2008</v>
      </c>
      <c r="F219" s="4">
        <v>-29400</v>
      </c>
      <c r="G219" s="4">
        <v>-400.81</v>
      </c>
      <c r="H219" s="4">
        <v>-0.02</v>
      </c>
    </row>
    <row r="220" spans="2:8">
      <c r="B220" s="1" t="s">
        <v>3581</v>
      </c>
      <c r="C220" s="9" t="s">
        <v>1732</v>
      </c>
      <c r="D220" s="1" t="s">
        <v>2009</v>
      </c>
      <c r="E220" s="1" t="s">
        <v>2192</v>
      </c>
      <c r="F220" s="4">
        <v>-25900</v>
      </c>
      <c r="G220" s="4">
        <v>-401.42</v>
      </c>
      <c r="H220" s="4">
        <v>-0.02</v>
      </c>
    </row>
    <row r="221" spans="2:8">
      <c r="B221" s="1" t="s">
        <v>3640</v>
      </c>
      <c r="C221" s="9" t="s">
        <v>1732</v>
      </c>
      <c r="D221" s="1" t="s">
        <v>2091</v>
      </c>
      <c r="E221" s="1" t="s">
        <v>1248</v>
      </c>
      <c r="F221" s="4">
        <v>-37825</v>
      </c>
      <c r="G221" s="4">
        <v>-442.17</v>
      </c>
      <c r="H221" s="4">
        <v>-0.02</v>
      </c>
    </row>
    <row r="222" spans="2:8">
      <c r="B222" s="1" t="s">
        <v>3641</v>
      </c>
      <c r="C222" s="9" t="s">
        <v>1732</v>
      </c>
      <c r="D222" s="1" t="s">
        <v>2206</v>
      </c>
      <c r="E222" s="1" t="s">
        <v>1053</v>
      </c>
      <c r="F222" s="4">
        <v>-22100</v>
      </c>
      <c r="G222" s="4">
        <v>-443.37</v>
      </c>
      <c r="H222" s="4">
        <v>-0.02</v>
      </c>
    </row>
    <row r="223" spans="2:8">
      <c r="B223" s="1" t="s">
        <v>3461</v>
      </c>
      <c r="C223" s="9" t="s">
        <v>1732</v>
      </c>
      <c r="D223" s="1" t="s">
        <v>1997</v>
      </c>
      <c r="E223" s="1" t="s">
        <v>2175</v>
      </c>
      <c r="F223" s="4">
        <v>-31500</v>
      </c>
      <c r="G223" s="4">
        <v>-474.01</v>
      </c>
      <c r="H223" s="4">
        <v>-0.02</v>
      </c>
    </row>
    <row r="224" spans="2:8">
      <c r="B224" s="1" t="s">
        <v>3642</v>
      </c>
      <c r="C224" s="9" t="s">
        <v>1732</v>
      </c>
      <c r="D224" s="1" t="s">
        <v>2001</v>
      </c>
      <c r="E224" s="1" t="s">
        <v>998</v>
      </c>
      <c r="F224" s="4">
        <v>-54750</v>
      </c>
      <c r="G224" s="4">
        <v>-574.66</v>
      </c>
      <c r="H224" s="4">
        <v>-0.03</v>
      </c>
    </row>
    <row r="225" spans="2:8">
      <c r="B225" s="1" t="s">
        <v>884</v>
      </c>
      <c r="C225" s="9" t="s">
        <v>1732</v>
      </c>
      <c r="D225" s="1" t="s">
        <v>2122</v>
      </c>
      <c r="E225" s="1" t="s">
        <v>1006</v>
      </c>
      <c r="F225" s="4">
        <v>-23800</v>
      </c>
      <c r="G225" s="4">
        <v>-652.04999999999995</v>
      </c>
      <c r="H225" s="4">
        <v>-0.03</v>
      </c>
    </row>
    <row r="226" spans="2:8">
      <c r="B226" s="1" t="s">
        <v>3643</v>
      </c>
      <c r="C226" s="9" t="s">
        <v>1732</v>
      </c>
      <c r="D226" s="1" t="s">
        <v>2060</v>
      </c>
      <c r="E226" s="1" t="s">
        <v>2198</v>
      </c>
      <c r="F226" s="4">
        <v>-43500</v>
      </c>
      <c r="G226" s="4">
        <v>-652.11</v>
      </c>
      <c r="H226" s="4">
        <v>-0.03</v>
      </c>
    </row>
    <row r="227" spans="2:8">
      <c r="B227" s="1" t="s">
        <v>3644</v>
      </c>
      <c r="C227" s="9" t="s">
        <v>1732</v>
      </c>
      <c r="D227" s="1" t="s">
        <v>2020</v>
      </c>
      <c r="E227" s="1" t="s">
        <v>2363</v>
      </c>
      <c r="F227" s="4">
        <v>-896550</v>
      </c>
      <c r="G227" s="4">
        <v>-661.83</v>
      </c>
      <c r="H227" s="4">
        <v>-0.03</v>
      </c>
    </row>
    <row r="228" spans="2:8">
      <c r="B228" s="1" t="s">
        <v>3645</v>
      </c>
      <c r="C228" s="9" t="s">
        <v>1732</v>
      </c>
      <c r="D228" s="1" t="s">
        <v>2024</v>
      </c>
      <c r="E228" s="1" t="s">
        <v>2332</v>
      </c>
      <c r="F228" s="4">
        <v>-142800</v>
      </c>
      <c r="G228" s="4">
        <v>-677.73</v>
      </c>
      <c r="H228" s="4">
        <v>-0.03</v>
      </c>
    </row>
    <row r="229" spans="2:8">
      <c r="B229" s="1" t="s">
        <v>3612</v>
      </c>
      <c r="C229" s="9" t="s">
        <v>1732</v>
      </c>
      <c r="D229" s="1" t="s">
        <v>2006</v>
      </c>
      <c r="E229" s="1" t="s">
        <v>2379</v>
      </c>
      <c r="F229" s="4">
        <v>-20600</v>
      </c>
      <c r="G229" s="4">
        <v>-723.1</v>
      </c>
      <c r="H229" s="4">
        <v>-0.04</v>
      </c>
    </row>
    <row r="230" spans="2:8">
      <c r="B230" s="1" t="s">
        <v>3646</v>
      </c>
      <c r="C230" s="9" t="s">
        <v>1732</v>
      </c>
      <c r="D230" s="1" t="s">
        <v>2032</v>
      </c>
      <c r="E230" s="1" t="s">
        <v>2385</v>
      </c>
      <c r="F230" s="4">
        <v>-11500</v>
      </c>
      <c r="G230" s="4">
        <v>-780.79</v>
      </c>
      <c r="H230" s="4">
        <v>-0.04</v>
      </c>
    </row>
    <row r="231" spans="2:8">
      <c r="B231" s="1" t="s">
        <v>3647</v>
      </c>
      <c r="C231" s="9" t="s">
        <v>1732</v>
      </c>
      <c r="D231" s="1" t="s">
        <v>2006</v>
      </c>
      <c r="E231" s="1" t="s">
        <v>2007</v>
      </c>
      <c r="F231" s="4">
        <v>-14700</v>
      </c>
      <c r="G231" s="4">
        <v>-820.11</v>
      </c>
      <c r="H231" s="4">
        <v>-0.04</v>
      </c>
    </row>
    <row r="232" spans="2:8">
      <c r="B232" s="1" t="s">
        <v>3648</v>
      </c>
      <c r="C232" s="9" t="s">
        <v>1732</v>
      </c>
      <c r="D232" s="1" t="s">
        <v>2040</v>
      </c>
      <c r="E232" s="1" t="s">
        <v>1123</v>
      </c>
      <c r="F232" s="4">
        <v>-41275</v>
      </c>
      <c r="G232" s="4">
        <v>-868.38</v>
      </c>
      <c r="H232" s="4">
        <v>-0.04</v>
      </c>
    </row>
    <row r="233" spans="2:8">
      <c r="B233" s="1" t="s">
        <v>3577</v>
      </c>
      <c r="C233" s="9" t="s">
        <v>1732</v>
      </c>
      <c r="D233" s="1" t="s">
        <v>2106</v>
      </c>
      <c r="E233" s="1" t="s">
        <v>2315</v>
      </c>
      <c r="F233" s="4">
        <v>-12375</v>
      </c>
      <c r="G233" s="4">
        <v>-955.47</v>
      </c>
      <c r="H233" s="4">
        <v>-0.05</v>
      </c>
    </row>
    <row r="234" spans="2:8">
      <c r="B234" s="1" t="s">
        <v>3649</v>
      </c>
      <c r="C234" s="9" t="s">
        <v>1732</v>
      </c>
      <c r="D234" s="1" t="s">
        <v>2081</v>
      </c>
      <c r="E234" s="1" t="s">
        <v>2286</v>
      </c>
      <c r="F234" s="4">
        <v>-36600</v>
      </c>
      <c r="G234" s="4">
        <v>-1078.02</v>
      </c>
      <c r="H234" s="4">
        <v>-0.05</v>
      </c>
    </row>
    <row r="235" spans="2:8">
      <c r="B235" s="1" t="s">
        <v>3650</v>
      </c>
      <c r="C235" s="9" t="s">
        <v>1732</v>
      </c>
      <c r="D235" s="1" t="s">
        <v>2001</v>
      </c>
      <c r="E235" s="1" t="s">
        <v>1071</v>
      </c>
      <c r="F235" s="4">
        <v>-1343000</v>
      </c>
      <c r="G235" s="4">
        <v>-1660.22</v>
      </c>
      <c r="H235" s="4">
        <v>-0.08</v>
      </c>
    </row>
    <row r="236" spans="2:8">
      <c r="B236" s="1" t="s">
        <v>3651</v>
      </c>
      <c r="C236" s="9" t="s">
        <v>1732</v>
      </c>
      <c r="D236" s="1" t="s">
        <v>2009</v>
      </c>
      <c r="E236" s="1" t="s">
        <v>1244</v>
      </c>
      <c r="F236" s="4">
        <v>-117600</v>
      </c>
      <c r="G236" s="4">
        <v>-1686.15</v>
      </c>
      <c r="H236" s="4">
        <v>-0.08</v>
      </c>
    </row>
    <row r="237" spans="2:8">
      <c r="B237" s="1" t="s">
        <v>3652</v>
      </c>
      <c r="C237" s="9" t="s">
        <v>1732</v>
      </c>
      <c r="D237" s="1" t="s">
        <v>2052</v>
      </c>
      <c r="E237" s="1" t="s">
        <v>961</v>
      </c>
      <c r="F237" s="4">
        <v>-49350</v>
      </c>
      <c r="G237" s="4">
        <v>-1886.06</v>
      </c>
      <c r="H237" s="4">
        <v>-0.09</v>
      </c>
    </row>
    <row r="238" spans="2:8">
      <c r="B238" s="1" t="s">
        <v>3653</v>
      </c>
      <c r="C238" s="9" t="s">
        <v>1732</v>
      </c>
      <c r="D238" s="1" t="s">
        <v>1058</v>
      </c>
      <c r="E238" s="1" t="s">
        <v>1148</v>
      </c>
      <c r="F238" s="4">
        <v>-390000</v>
      </c>
      <c r="G238" s="4">
        <v>-1903.01</v>
      </c>
      <c r="H238" s="4">
        <v>-0.09</v>
      </c>
    </row>
    <row r="239" spans="2:8">
      <c r="B239" s="1" t="s">
        <v>3654</v>
      </c>
      <c r="C239" s="9" t="s">
        <v>1732</v>
      </c>
      <c r="D239" s="1" t="s">
        <v>2181</v>
      </c>
      <c r="E239" s="1" t="s">
        <v>1052</v>
      </c>
      <c r="F239" s="4">
        <v>-1077300</v>
      </c>
      <c r="G239" s="4">
        <v>-1972.43</v>
      </c>
      <c r="H239" s="4">
        <v>-0.1</v>
      </c>
    </row>
    <row r="240" spans="2:8">
      <c r="B240" s="1" t="s">
        <v>885</v>
      </c>
      <c r="C240" s="9" t="s">
        <v>1732</v>
      </c>
      <c r="D240" s="1" t="s">
        <v>2292</v>
      </c>
      <c r="E240" s="1" t="s">
        <v>2337</v>
      </c>
      <c r="F240" s="4">
        <v>-1341520</v>
      </c>
      <c r="G240" s="4">
        <v>-2091.6999999999998</v>
      </c>
      <c r="H240" s="4">
        <v>-0.1</v>
      </c>
    </row>
    <row r="241" spans="2:8">
      <c r="B241" s="1" t="s">
        <v>886</v>
      </c>
      <c r="C241" s="9" t="s">
        <v>1732</v>
      </c>
      <c r="D241" s="1" t="s">
        <v>2206</v>
      </c>
      <c r="E241" s="1" t="s">
        <v>1074</v>
      </c>
      <c r="F241" s="4">
        <v>-235900</v>
      </c>
      <c r="G241" s="4">
        <v>-2118.0300000000002</v>
      </c>
      <c r="H241" s="4">
        <v>-0.11</v>
      </c>
    </row>
    <row r="242" spans="2:8">
      <c r="B242" s="1" t="s">
        <v>3655</v>
      </c>
      <c r="C242" s="9" t="s">
        <v>1732</v>
      </c>
      <c r="D242" s="1" t="s">
        <v>2024</v>
      </c>
      <c r="E242" s="1" t="s">
        <v>999</v>
      </c>
      <c r="F242" s="4">
        <v>-6150</v>
      </c>
      <c r="G242" s="4">
        <v>-2300.41</v>
      </c>
      <c r="H242" s="4">
        <v>-0.11</v>
      </c>
    </row>
    <row r="243" spans="2:8">
      <c r="B243" s="1" t="s">
        <v>3656</v>
      </c>
      <c r="C243" s="9" t="s">
        <v>1732</v>
      </c>
      <c r="D243" s="1" t="s">
        <v>2017</v>
      </c>
      <c r="E243" s="1" t="s">
        <v>2259</v>
      </c>
      <c r="F243" s="4">
        <v>-3052800</v>
      </c>
      <c r="G243" s="4">
        <v>-2599.15</v>
      </c>
      <c r="H243" s="4">
        <v>-0.13</v>
      </c>
    </row>
    <row r="244" spans="2:8">
      <c r="B244" s="1" t="s">
        <v>3657</v>
      </c>
      <c r="C244" s="9" t="s">
        <v>1732</v>
      </c>
      <c r="D244" s="1" t="s">
        <v>2001</v>
      </c>
      <c r="E244" s="1" t="s">
        <v>1184</v>
      </c>
      <c r="F244" s="4">
        <v>-1143300</v>
      </c>
      <c r="G244" s="4">
        <v>-2716.25</v>
      </c>
      <c r="H244" s="4">
        <v>-0.14000000000000001</v>
      </c>
    </row>
    <row r="245" spans="2:8">
      <c r="B245" s="1" t="s">
        <v>3630</v>
      </c>
      <c r="C245" s="9" t="s">
        <v>1732</v>
      </c>
      <c r="D245" s="1" t="s">
        <v>2058</v>
      </c>
      <c r="E245" s="1" t="s">
        <v>1121</v>
      </c>
      <c r="F245" s="4">
        <v>-478750</v>
      </c>
      <c r="G245" s="4">
        <v>-2876.81</v>
      </c>
      <c r="H245" s="4">
        <v>-0.14000000000000001</v>
      </c>
    </row>
    <row r="246" spans="2:8">
      <c r="B246" s="1" t="s">
        <v>3541</v>
      </c>
      <c r="C246" s="9" t="s">
        <v>1732</v>
      </c>
      <c r="D246" s="1" t="s">
        <v>1994</v>
      </c>
      <c r="E246" s="1" t="s">
        <v>1313</v>
      </c>
      <c r="F246" s="4">
        <v>-117900</v>
      </c>
      <c r="G246" s="4">
        <v>-2903.17</v>
      </c>
      <c r="H246" s="4">
        <v>-0.14000000000000001</v>
      </c>
    </row>
    <row r="247" spans="2:8">
      <c r="B247" s="1" t="s">
        <v>3658</v>
      </c>
      <c r="C247" s="9" t="s">
        <v>1732</v>
      </c>
      <c r="D247" s="1" t="s">
        <v>2055</v>
      </c>
      <c r="E247" s="1" t="s">
        <v>1045</v>
      </c>
      <c r="F247" s="4">
        <v>-50250</v>
      </c>
      <c r="G247" s="4">
        <v>-2950.43</v>
      </c>
      <c r="H247" s="4">
        <v>-0.15</v>
      </c>
    </row>
    <row r="248" spans="2:8">
      <c r="B248" s="1" t="s">
        <v>3659</v>
      </c>
      <c r="C248" s="9" t="s">
        <v>1732</v>
      </c>
      <c r="D248" s="1" t="s">
        <v>2058</v>
      </c>
      <c r="E248" s="1" t="s">
        <v>2331</v>
      </c>
      <c r="F248" s="4">
        <v>-440125</v>
      </c>
      <c r="G248" s="4">
        <v>-3167.8</v>
      </c>
      <c r="H248" s="4">
        <v>-0.16</v>
      </c>
    </row>
    <row r="249" spans="2:8">
      <c r="B249" s="1" t="s">
        <v>3627</v>
      </c>
      <c r="C249" s="9" t="s">
        <v>1732</v>
      </c>
      <c r="D249" s="1" t="s">
        <v>1992</v>
      </c>
      <c r="E249" s="1" t="s">
        <v>1040</v>
      </c>
      <c r="F249" s="4">
        <v>-2102400</v>
      </c>
      <c r="G249" s="4">
        <v>-3303.08</v>
      </c>
      <c r="H249" s="4">
        <v>-0.16</v>
      </c>
    </row>
    <row r="250" spans="2:8">
      <c r="B250" s="1" t="s">
        <v>3660</v>
      </c>
      <c r="C250" s="9" t="s">
        <v>1732</v>
      </c>
      <c r="D250" s="1" t="s">
        <v>2015</v>
      </c>
      <c r="E250" s="1" t="s">
        <v>1048</v>
      </c>
      <c r="F250" s="4">
        <v>-246000</v>
      </c>
      <c r="G250" s="4">
        <v>-3390.13</v>
      </c>
      <c r="H250" s="4">
        <v>-0.17</v>
      </c>
    </row>
    <row r="251" spans="2:8">
      <c r="B251" s="1" t="s">
        <v>887</v>
      </c>
      <c r="C251" s="9" t="s">
        <v>1732</v>
      </c>
      <c r="D251" s="1" t="s">
        <v>1992</v>
      </c>
      <c r="E251" s="1" t="s">
        <v>1150</v>
      </c>
      <c r="F251" s="4">
        <v>-2287725</v>
      </c>
      <c r="G251" s="4">
        <v>-3422.89</v>
      </c>
      <c r="H251" s="4">
        <v>-0.17</v>
      </c>
    </row>
    <row r="252" spans="2:8">
      <c r="B252" s="1" t="s">
        <v>3661</v>
      </c>
      <c r="C252" s="9" t="s">
        <v>1732</v>
      </c>
      <c r="D252" s="1" t="s">
        <v>2017</v>
      </c>
      <c r="E252" s="1" t="s">
        <v>2327</v>
      </c>
      <c r="F252" s="4">
        <v>-289875</v>
      </c>
      <c r="G252" s="4">
        <v>-3830.99</v>
      </c>
      <c r="H252" s="4">
        <v>-0.19</v>
      </c>
    </row>
    <row r="253" spans="2:8">
      <c r="B253" s="1" t="s">
        <v>3662</v>
      </c>
      <c r="C253" s="9" t="s">
        <v>1732</v>
      </c>
      <c r="D253" s="1" t="s">
        <v>2032</v>
      </c>
      <c r="E253" s="1" t="s">
        <v>953</v>
      </c>
      <c r="F253" s="4">
        <v>-69375</v>
      </c>
      <c r="G253" s="4">
        <v>-3834.01</v>
      </c>
      <c r="H253" s="4">
        <v>-0.19</v>
      </c>
    </row>
    <row r="254" spans="2:8">
      <c r="B254" s="1" t="s">
        <v>3663</v>
      </c>
      <c r="C254" s="9" t="s">
        <v>1732</v>
      </c>
      <c r="D254" s="1" t="s">
        <v>2009</v>
      </c>
      <c r="E254" s="1" t="s">
        <v>1144</v>
      </c>
      <c r="F254" s="4">
        <v>-140250</v>
      </c>
      <c r="G254" s="4">
        <v>-3900.91</v>
      </c>
      <c r="H254" s="4">
        <v>-0.19</v>
      </c>
    </row>
    <row r="255" spans="2:8">
      <c r="B255" s="1" t="s">
        <v>3664</v>
      </c>
      <c r="C255" s="9" t="s">
        <v>1732</v>
      </c>
      <c r="D255" s="1" t="s">
        <v>2129</v>
      </c>
      <c r="E255" s="1" t="s">
        <v>2340</v>
      </c>
      <c r="F255" s="4">
        <v>-792500</v>
      </c>
      <c r="G255" s="4">
        <v>-4329.82</v>
      </c>
      <c r="H255" s="4">
        <v>-0.22</v>
      </c>
    </row>
    <row r="256" spans="2:8">
      <c r="B256" s="1" t="s">
        <v>3665</v>
      </c>
      <c r="C256" s="9" t="s">
        <v>1732</v>
      </c>
      <c r="D256" s="1" t="s">
        <v>2001</v>
      </c>
      <c r="E256" s="1" t="s">
        <v>2199</v>
      </c>
      <c r="F256" s="4">
        <v>-1614000</v>
      </c>
      <c r="G256" s="4">
        <v>-4380.3999999999996</v>
      </c>
      <c r="H256" s="4">
        <v>-0.22</v>
      </c>
    </row>
    <row r="257" spans="2:8">
      <c r="B257" s="1" t="s">
        <v>3579</v>
      </c>
      <c r="C257" s="9" t="s">
        <v>1732</v>
      </c>
      <c r="D257" s="1" t="s">
        <v>2017</v>
      </c>
      <c r="E257" s="1" t="s">
        <v>2023</v>
      </c>
      <c r="F257" s="4">
        <v>-1607400</v>
      </c>
      <c r="G257" s="4">
        <v>-4595.5600000000004</v>
      </c>
      <c r="H257" s="4">
        <v>-0.23</v>
      </c>
    </row>
    <row r="258" spans="2:8">
      <c r="B258" s="1" t="s">
        <v>3666</v>
      </c>
      <c r="C258" s="9" t="s">
        <v>1732</v>
      </c>
      <c r="D258" s="1" t="s">
        <v>2009</v>
      </c>
      <c r="E258" s="1" t="s">
        <v>994</v>
      </c>
      <c r="F258" s="4">
        <v>-263625</v>
      </c>
      <c r="G258" s="4">
        <v>-4719.41</v>
      </c>
      <c r="H258" s="4">
        <v>-0.23</v>
      </c>
    </row>
    <row r="259" spans="2:8">
      <c r="B259" s="1" t="s">
        <v>3667</v>
      </c>
      <c r="C259" s="9" t="s">
        <v>1732</v>
      </c>
      <c r="D259" s="1" t="s">
        <v>2098</v>
      </c>
      <c r="E259" s="1" t="s">
        <v>2322</v>
      </c>
      <c r="F259" s="4">
        <v>-286300</v>
      </c>
      <c r="G259" s="4">
        <v>-4849.0600000000004</v>
      </c>
      <c r="H259" s="4">
        <v>-0.24</v>
      </c>
    </row>
    <row r="260" spans="2:8">
      <c r="B260" s="1" t="s">
        <v>3668</v>
      </c>
      <c r="C260" s="9" t="s">
        <v>1732</v>
      </c>
      <c r="D260" s="1" t="s">
        <v>2032</v>
      </c>
      <c r="E260" s="1" t="s">
        <v>1084</v>
      </c>
      <c r="F260" s="4">
        <v>-1525000</v>
      </c>
      <c r="G260" s="4">
        <v>-5711.13</v>
      </c>
      <c r="H260" s="4">
        <v>-0.28000000000000003</v>
      </c>
    </row>
    <row r="261" spans="2:8">
      <c r="B261" s="1" t="s">
        <v>3669</v>
      </c>
      <c r="C261" s="9" t="s">
        <v>1732</v>
      </c>
      <c r="D261" s="1" t="s">
        <v>2120</v>
      </c>
      <c r="E261" s="1" t="s">
        <v>2186</v>
      </c>
      <c r="F261" s="4">
        <v>-489500</v>
      </c>
      <c r="G261" s="4">
        <v>-5736.45</v>
      </c>
      <c r="H261" s="4">
        <v>-0.28999999999999998</v>
      </c>
    </row>
    <row r="262" spans="2:8">
      <c r="B262" s="1" t="s">
        <v>3670</v>
      </c>
      <c r="C262" s="9" t="s">
        <v>1732</v>
      </c>
      <c r="D262" s="1" t="s">
        <v>1997</v>
      </c>
      <c r="E262" s="1" t="s">
        <v>1998</v>
      </c>
      <c r="F262" s="4">
        <v>-1611600</v>
      </c>
      <c r="G262" s="4">
        <v>-5746.97</v>
      </c>
      <c r="H262" s="4">
        <v>-0.28999999999999998</v>
      </c>
    </row>
    <row r="263" spans="2:8">
      <c r="B263" s="1" t="s">
        <v>3464</v>
      </c>
      <c r="C263" s="9" t="s">
        <v>1732</v>
      </c>
      <c r="D263" s="1" t="s">
        <v>2024</v>
      </c>
      <c r="E263" s="1" t="s">
        <v>2191</v>
      </c>
      <c r="F263" s="4">
        <v>-1499400</v>
      </c>
      <c r="G263" s="4">
        <v>-5748.7</v>
      </c>
      <c r="H263" s="4">
        <v>-0.28999999999999998</v>
      </c>
    </row>
    <row r="264" spans="2:8">
      <c r="B264" s="1" t="s">
        <v>3671</v>
      </c>
      <c r="C264" s="9" t="s">
        <v>1732</v>
      </c>
      <c r="D264" s="1" t="s">
        <v>2206</v>
      </c>
      <c r="E264" s="1" t="s">
        <v>1153</v>
      </c>
      <c r="F264" s="4">
        <v>-1027675</v>
      </c>
      <c r="G264" s="4">
        <v>-6099.76</v>
      </c>
      <c r="H264" s="4">
        <v>-0.3</v>
      </c>
    </row>
    <row r="265" spans="2:8">
      <c r="B265" s="1" t="s">
        <v>3578</v>
      </c>
      <c r="C265" s="9" t="s">
        <v>1732</v>
      </c>
      <c r="D265" s="1" t="s">
        <v>2040</v>
      </c>
      <c r="E265" s="1" t="s">
        <v>2266</v>
      </c>
      <c r="F265" s="4">
        <v>-211500</v>
      </c>
      <c r="G265" s="4">
        <v>-6142.17</v>
      </c>
      <c r="H265" s="4">
        <v>-0.31</v>
      </c>
    </row>
    <row r="266" spans="2:8">
      <c r="B266" s="1" t="s">
        <v>3672</v>
      </c>
      <c r="C266" s="9" t="s">
        <v>1732</v>
      </c>
      <c r="D266" s="1" t="s">
        <v>2052</v>
      </c>
      <c r="E266" s="1" t="s">
        <v>2283</v>
      </c>
      <c r="F266" s="4">
        <v>-342650</v>
      </c>
      <c r="G266" s="4">
        <v>-6161.19</v>
      </c>
      <c r="H266" s="4">
        <v>-0.31</v>
      </c>
    </row>
    <row r="267" spans="2:8">
      <c r="B267" s="1" t="s">
        <v>888</v>
      </c>
      <c r="C267" s="9" t="s">
        <v>1732</v>
      </c>
      <c r="D267" s="1" t="s">
        <v>2060</v>
      </c>
      <c r="E267" s="1" t="s">
        <v>1127</v>
      </c>
      <c r="F267" s="4">
        <v>-1214950</v>
      </c>
      <c r="G267" s="4">
        <v>-6235.12</v>
      </c>
      <c r="H267" s="4">
        <v>-0.31</v>
      </c>
    </row>
    <row r="268" spans="2:8">
      <c r="B268" s="1" t="s">
        <v>3673</v>
      </c>
      <c r="C268" s="9" t="s">
        <v>1732</v>
      </c>
      <c r="D268" s="1" t="s">
        <v>2156</v>
      </c>
      <c r="E268" s="1" t="s">
        <v>2260</v>
      </c>
      <c r="F268" s="4">
        <v>-921400</v>
      </c>
      <c r="G268" s="4">
        <v>-6681.99</v>
      </c>
      <c r="H268" s="4">
        <v>-0.33</v>
      </c>
    </row>
    <row r="269" spans="2:8">
      <c r="B269" s="1" t="s">
        <v>3674</v>
      </c>
      <c r="C269" s="9" t="s">
        <v>1732</v>
      </c>
      <c r="D269" s="1" t="s">
        <v>2024</v>
      </c>
      <c r="E269" s="1" t="s">
        <v>1055</v>
      </c>
      <c r="F269" s="4">
        <v>-6432900</v>
      </c>
      <c r="G269" s="4">
        <v>-6818.23</v>
      </c>
      <c r="H269" s="4">
        <v>-0.34</v>
      </c>
    </row>
    <row r="270" spans="2:8">
      <c r="B270" s="1" t="s">
        <v>3675</v>
      </c>
      <c r="C270" s="9" t="s">
        <v>1732</v>
      </c>
      <c r="D270" s="1" t="s">
        <v>2106</v>
      </c>
      <c r="E270" s="1" t="s">
        <v>2314</v>
      </c>
      <c r="F270" s="4">
        <v>-593775</v>
      </c>
      <c r="G270" s="4">
        <v>-6861.66</v>
      </c>
      <c r="H270" s="4">
        <v>-0.34</v>
      </c>
    </row>
    <row r="271" spans="2:8">
      <c r="B271" s="1" t="s">
        <v>3676</v>
      </c>
      <c r="C271" s="9" t="s">
        <v>1732</v>
      </c>
      <c r="D271" s="1" t="s">
        <v>2006</v>
      </c>
      <c r="E271" s="1" t="s">
        <v>1000</v>
      </c>
      <c r="F271" s="4">
        <v>-199150</v>
      </c>
      <c r="G271" s="4">
        <v>-7024.62</v>
      </c>
      <c r="H271" s="4">
        <v>-0.35</v>
      </c>
    </row>
    <row r="272" spans="2:8">
      <c r="B272" s="1" t="s">
        <v>3677</v>
      </c>
      <c r="C272" s="9" t="s">
        <v>1732</v>
      </c>
      <c r="D272" s="1" t="s">
        <v>2001</v>
      </c>
      <c r="E272" s="1" t="s">
        <v>2019</v>
      </c>
      <c r="F272" s="4">
        <v>-759850</v>
      </c>
      <c r="G272" s="4">
        <v>-7082.56</v>
      </c>
      <c r="H272" s="4">
        <v>-0.35</v>
      </c>
    </row>
    <row r="273" spans="2:8">
      <c r="B273" s="1" t="s">
        <v>3678</v>
      </c>
      <c r="C273" s="9" t="s">
        <v>1732</v>
      </c>
      <c r="D273" s="1" t="s">
        <v>2206</v>
      </c>
      <c r="E273" s="1" t="s">
        <v>996</v>
      </c>
      <c r="F273" s="4">
        <v>-462800</v>
      </c>
      <c r="G273" s="4">
        <v>-7184.97</v>
      </c>
      <c r="H273" s="4">
        <v>-0.36</v>
      </c>
    </row>
    <row r="274" spans="2:8">
      <c r="B274" s="1" t="s">
        <v>3679</v>
      </c>
      <c r="C274" s="9" t="s">
        <v>1732</v>
      </c>
      <c r="D274" s="1" t="s">
        <v>2001</v>
      </c>
      <c r="E274" s="1" t="s">
        <v>2185</v>
      </c>
      <c r="F274" s="4">
        <v>-345250</v>
      </c>
      <c r="G274" s="4">
        <v>-7257.16</v>
      </c>
      <c r="H274" s="4">
        <v>-0.36</v>
      </c>
    </row>
    <row r="275" spans="2:8">
      <c r="B275" s="1" t="s">
        <v>3680</v>
      </c>
      <c r="C275" s="9" t="s">
        <v>1732</v>
      </c>
      <c r="D275" s="1" t="s">
        <v>2081</v>
      </c>
      <c r="E275" s="1" t="s">
        <v>1060</v>
      </c>
      <c r="F275" s="4">
        <v>-513000</v>
      </c>
      <c r="G275" s="4">
        <v>-7459.53</v>
      </c>
      <c r="H275" s="4">
        <v>-0.37</v>
      </c>
    </row>
    <row r="276" spans="2:8">
      <c r="B276" s="1" t="s">
        <v>3681</v>
      </c>
      <c r="C276" s="9" t="s">
        <v>1732</v>
      </c>
      <c r="D276" s="1" t="s">
        <v>2292</v>
      </c>
      <c r="E276" s="1" t="s">
        <v>2308</v>
      </c>
      <c r="F276" s="4">
        <v>-12928000</v>
      </c>
      <c r="G276" s="4">
        <v>-7716.72</v>
      </c>
      <c r="H276" s="4">
        <v>-0.38</v>
      </c>
    </row>
    <row r="277" spans="2:8">
      <c r="B277" s="1" t="s">
        <v>3682</v>
      </c>
      <c r="C277" s="9" t="s">
        <v>1732</v>
      </c>
      <c r="D277" s="1" t="s">
        <v>2181</v>
      </c>
      <c r="E277" s="1" t="s">
        <v>2333</v>
      </c>
      <c r="F277" s="4">
        <v>-2770200</v>
      </c>
      <c r="G277" s="4">
        <v>-7836.9</v>
      </c>
      <c r="H277" s="4">
        <v>-0.39</v>
      </c>
    </row>
    <row r="278" spans="2:8">
      <c r="B278" s="1" t="s">
        <v>3683</v>
      </c>
      <c r="C278" s="9" t="s">
        <v>1732</v>
      </c>
      <c r="D278" s="1" t="s">
        <v>2042</v>
      </c>
      <c r="E278" s="1" t="s">
        <v>2043</v>
      </c>
      <c r="F278" s="4">
        <v>-436450</v>
      </c>
      <c r="G278" s="4">
        <v>-7841.26</v>
      </c>
      <c r="H278" s="4">
        <v>-0.39</v>
      </c>
    </row>
    <row r="279" spans="2:8">
      <c r="B279" s="1" t="s">
        <v>3582</v>
      </c>
      <c r="C279" s="9" t="s">
        <v>1732</v>
      </c>
      <c r="D279" s="1" t="s">
        <v>2017</v>
      </c>
      <c r="E279" s="1" t="s">
        <v>2267</v>
      </c>
      <c r="F279" s="4">
        <v>-1963300</v>
      </c>
      <c r="G279" s="4">
        <v>-7980.81</v>
      </c>
      <c r="H279" s="4">
        <v>-0.4</v>
      </c>
    </row>
    <row r="280" spans="2:8">
      <c r="B280" s="1" t="s">
        <v>3626</v>
      </c>
      <c r="C280" s="9" t="s">
        <v>1732</v>
      </c>
      <c r="D280" s="1" t="s">
        <v>2058</v>
      </c>
      <c r="E280" s="1" t="s">
        <v>2323</v>
      </c>
      <c r="F280" s="4">
        <v>-1070000</v>
      </c>
      <c r="G280" s="4">
        <v>-7991.83</v>
      </c>
      <c r="H280" s="4">
        <v>-0.4</v>
      </c>
    </row>
    <row r="281" spans="2:8">
      <c r="B281" s="1" t="s">
        <v>3684</v>
      </c>
      <c r="C281" s="9" t="s">
        <v>1732</v>
      </c>
      <c r="D281" s="1" t="s">
        <v>2120</v>
      </c>
      <c r="E281" s="1" t="s">
        <v>1157</v>
      </c>
      <c r="F281" s="4">
        <v>-1329300</v>
      </c>
      <c r="G281" s="4">
        <v>-8060.88</v>
      </c>
      <c r="H281" s="4">
        <v>-0.4</v>
      </c>
    </row>
    <row r="282" spans="2:8">
      <c r="B282" s="1" t="s">
        <v>3685</v>
      </c>
      <c r="C282" s="9" t="s">
        <v>1732</v>
      </c>
      <c r="D282" s="1" t="s">
        <v>1997</v>
      </c>
      <c r="E282" s="1" t="s">
        <v>2276</v>
      </c>
      <c r="F282" s="4">
        <v>-4840875</v>
      </c>
      <c r="G282" s="4">
        <v>-8065.87</v>
      </c>
      <c r="H282" s="4">
        <v>-0.4</v>
      </c>
    </row>
    <row r="283" spans="2:8">
      <c r="B283" s="1" t="s">
        <v>3539</v>
      </c>
      <c r="C283" s="9" t="s">
        <v>1732</v>
      </c>
      <c r="D283" s="1" t="s">
        <v>2040</v>
      </c>
      <c r="E283" s="1" t="s">
        <v>2249</v>
      </c>
      <c r="F283" s="4">
        <v>-1456350</v>
      </c>
      <c r="G283" s="4">
        <v>-8282.99</v>
      </c>
      <c r="H283" s="4">
        <v>-0.41</v>
      </c>
    </row>
    <row r="284" spans="2:8">
      <c r="B284" s="1" t="s">
        <v>3686</v>
      </c>
      <c r="C284" s="9" t="s">
        <v>1732</v>
      </c>
      <c r="D284" s="1" t="s">
        <v>1999</v>
      </c>
      <c r="E284" s="1" t="s">
        <v>2177</v>
      </c>
      <c r="F284" s="4">
        <v>-335250</v>
      </c>
      <c r="G284" s="4">
        <v>-8365.49</v>
      </c>
      <c r="H284" s="4">
        <v>-0.42</v>
      </c>
    </row>
    <row r="285" spans="2:8">
      <c r="B285" s="1" t="s">
        <v>3687</v>
      </c>
      <c r="C285" s="9" t="s">
        <v>1732</v>
      </c>
      <c r="D285" s="1" t="s">
        <v>2060</v>
      </c>
      <c r="E285" s="1" t="s">
        <v>2197</v>
      </c>
      <c r="F285" s="4">
        <v>-54700</v>
      </c>
      <c r="G285" s="4">
        <v>-8517.8799999999992</v>
      </c>
      <c r="H285" s="4">
        <v>-0.42</v>
      </c>
    </row>
    <row r="286" spans="2:8">
      <c r="B286" s="1" t="s">
        <v>3540</v>
      </c>
      <c r="C286" s="9" t="s">
        <v>1732</v>
      </c>
      <c r="D286" s="1" t="s">
        <v>2017</v>
      </c>
      <c r="E286" s="1" t="s">
        <v>2018</v>
      </c>
      <c r="F286" s="4">
        <v>-2557500</v>
      </c>
      <c r="G286" s="4">
        <v>-8579.1299999999992</v>
      </c>
      <c r="H286" s="4">
        <v>-0.43</v>
      </c>
    </row>
    <row r="287" spans="2:8">
      <c r="B287" s="1" t="s">
        <v>3688</v>
      </c>
      <c r="C287" s="9" t="s">
        <v>1732</v>
      </c>
      <c r="D287" s="1" t="s">
        <v>2015</v>
      </c>
      <c r="E287" s="1" t="s">
        <v>2195</v>
      </c>
      <c r="F287" s="4">
        <v>-186400</v>
      </c>
      <c r="G287" s="4">
        <v>-8783.17</v>
      </c>
      <c r="H287" s="4">
        <v>-0.44</v>
      </c>
    </row>
    <row r="288" spans="2:8">
      <c r="B288" s="1" t="s">
        <v>3689</v>
      </c>
      <c r="C288" s="9" t="s">
        <v>1732</v>
      </c>
      <c r="D288" s="1" t="s">
        <v>2011</v>
      </c>
      <c r="E288" s="1" t="s">
        <v>2012</v>
      </c>
      <c r="F288" s="4">
        <v>-2266650</v>
      </c>
      <c r="G288" s="4">
        <v>-8837.67</v>
      </c>
      <c r="H288" s="4">
        <v>-0.44</v>
      </c>
    </row>
    <row r="289" spans="2:8">
      <c r="B289" s="1" t="s">
        <v>3690</v>
      </c>
      <c r="C289" s="9" t="s">
        <v>1732</v>
      </c>
      <c r="D289" s="1" t="s">
        <v>2277</v>
      </c>
      <c r="E289" s="1" t="s">
        <v>1072</v>
      </c>
      <c r="F289" s="4">
        <v>-1857100</v>
      </c>
      <c r="G289" s="4">
        <v>-8887.15</v>
      </c>
      <c r="H289" s="4">
        <v>-0.44</v>
      </c>
    </row>
    <row r="290" spans="2:8">
      <c r="B290" s="1" t="s">
        <v>3691</v>
      </c>
      <c r="C290" s="9" t="s">
        <v>1732</v>
      </c>
      <c r="D290" s="1" t="s">
        <v>2009</v>
      </c>
      <c r="E290" s="1" t="s">
        <v>1108</v>
      </c>
      <c r="F290" s="4">
        <v>-149800</v>
      </c>
      <c r="G290" s="4">
        <v>-8896.6200000000008</v>
      </c>
      <c r="H290" s="4">
        <v>-0.44</v>
      </c>
    </row>
    <row r="291" spans="2:8">
      <c r="B291" s="1" t="s">
        <v>3692</v>
      </c>
      <c r="C291" s="9" t="s">
        <v>1732</v>
      </c>
      <c r="D291" s="1" t="s">
        <v>2098</v>
      </c>
      <c r="E291" s="1" t="s">
        <v>2324</v>
      </c>
      <c r="F291" s="4">
        <v>-513000</v>
      </c>
      <c r="G291" s="4">
        <v>-9009.82</v>
      </c>
      <c r="H291" s="4">
        <v>-0.45</v>
      </c>
    </row>
    <row r="292" spans="2:8">
      <c r="B292" s="1" t="s">
        <v>3613</v>
      </c>
      <c r="C292" s="9" t="s">
        <v>1732</v>
      </c>
      <c r="D292" s="1" t="s">
        <v>2046</v>
      </c>
      <c r="E292" s="1" t="s">
        <v>2047</v>
      </c>
      <c r="F292" s="4">
        <v>-12055500</v>
      </c>
      <c r="G292" s="4">
        <v>-9170.6200000000008</v>
      </c>
      <c r="H292" s="4">
        <v>-0.46</v>
      </c>
    </row>
    <row r="293" spans="2:8">
      <c r="B293" s="1" t="s">
        <v>3693</v>
      </c>
      <c r="C293" s="9" t="s">
        <v>1732</v>
      </c>
      <c r="D293" s="1" t="s">
        <v>2277</v>
      </c>
      <c r="E293" s="1" t="s">
        <v>1155</v>
      </c>
      <c r="F293" s="4">
        <v>-3960000</v>
      </c>
      <c r="G293" s="4">
        <v>-9254.92</v>
      </c>
      <c r="H293" s="4">
        <v>-0.46</v>
      </c>
    </row>
    <row r="294" spans="2:8">
      <c r="B294" s="1" t="s">
        <v>3694</v>
      </c>
      <c r="C294" s="9" t="s">
        <v>1732</v>
      </c>
      <c r="D294" s="1" t="s">
        <v>2060</v>
      </c>
      <c r="E294" s="1" t="s">
        <v>2190</v>
      </c>
      <c r="F294" s="4">
        <v>-248150</v>
      </c>
      <c r="G294" s="4">
        <v>-9352.5300000000007</v>
      </c>
      <c r="H294" s="4">
        <v>-0.47</v>
      </c>
    </row>
    <row r="295" spans="2:8">
      <c r="B295" s="1" t="s">
        <v>3695</v>
      </c>
      <c r="C295" s="9" t="s">
        <v>1732</v>
      </c>
      <c r="D295" s="1" t="s">
        <v>2292</v>
      </c>
      <c r="E295" s="1" t="s">
        <v>2317</v>
      </c>
      <c r="F295" s="4">
        <v>-3596250</v>
      </c>
      <c r="G295" s="4">
        <v>-9593.7199999999993</v>
      </c>
      <c r="H295" s="4">
        <v>-0.48</v>
      </c>
    </row>
    <row r="296" spans="2:8">
      <c r="B296" s="1" t="s">
        <v>3696</v>
      </c>
      <c r="C296" s="9" t="s">
        <v>1732</v>
      </c>
      <c r="D296" s="1" t="s">
        <v>2098</v>
      </c>
      <c r="E296" s="1" t="s">
        <v>1019</v>
      </c>
      <c r="F296" s="4">
        <v>-802800</v>
      </c>
      <c r="G296" s="4">
        <v>-9675.35</v>
      </c>
      <c r="H296" s="4">
        <v>-0.48</v>
      </c>
    </row>
    <row r="297" spans="2:8">
      <c r="B297" s="1" t="s">
        <v>3583</v>
      </c>
      <c r="C297" s="9" t="s">
        <v>1732</v>
      </c>
      <c r="D297" s="1" t="s">
        <v>2052</v>
      </c>
      <c r="E297" s="1" t="s">
        <v>2180</v>
      </c>
      <c r="F297" s="4">
        <v>-125750</v>
      </c>
      <c r="G297" s="4">
        <v>-9741.2199999999993</v>
      </c>
      <c r="H297" s="4">
        <v>-0.48</v>
      </c>
    </row>
    <row r="298" spans="2:8">
      <c r="B298" s="1" t="s">
        <v>3543</v>
      </c>
      <c r="C298" s="9" t="s">
        <v>1732</v>
      </c>
      <c r="D298" s="1" t="s">
        <v>2111</v>
      </c>
      <c r="E298" s="1" t="s">
        <v>2196</v>
      </c>
      <c r="F298" s="4">
        <v>-668800</v>
      </c>
      <c r="G298" s="4">
        <v>-9764.48</v>
      </c>
      <c r="H298" s="4">
        <v>-0.49</v>
      </c>
    </row>
    <row r="299" spans="2:8">
      <c r="B299" s="1" t="s">
        <v>3697</v>
      </c>
      <c r="C299" s="9" t="s">
        <v>1732</v>
      </c>
      <c r="D299" s="1" t="s">
        <v>1992</v>
      </c>
      <c r="E299" s="1" t="s">
        <v>1039</v>
      </c>
      <c r="F299" s="4">
        <v>-3006725</v>
      </c>
      <c r="G299" s="4">
        <v>-9859.0499999999993</v>
      </c>
      <c r="H299" s="4">
        <v>-0.49</v>
      </c>
    </row>
    <row r="300" spans="2:8">
      <c r="B300" s="1" t="s">
        <v>3698</v>
      </c>
      <c r="C300" s="9" t="s">
        <v>1732</v>
      </c>
      <c r="D300" s="1" t="s">
        <v>2060</v>
      </c>
      <c r="E300" s="1" t="s">
        <v>958</v>
      </c>
      <c r="F300" s="4">
        <v>-3511800</v>
      </c>
      <c r="G300" s="4">
        <v>-9987.56</v>
      </c>
      <c r="H300" s="4">
        <v>-0.5</v>
      </c>
    </row>
    <row r="301" spans="2:8">
      <c r="B301" s="1" t="s">
        <v>3699</v>
      </c>
      <c r="C301" s="9" t="s">
        <v>1732</v>
      </c>
      <c r="D301" s="1" t="s">
        <v>2001</v>
      </c>
      <c r="E301" s="1" t="s">
        <v>1165</v>
      </c>
      <c r="F301" s="4">
        <v>-1756000</v>
      </c>
      <c r="G301" s="4">
        <v>-10062.76</v>
      </c>
      <c r="H301" s="4">
        <v>-0.5</v>
      </c>
    </row>
    <row r="302" spans="2:8">
      <c r="B302" s="1" t="s">
        <v>3700</v>
      </c>
      <c r="C302" s="9" t="s">
        <v>1732</v>
      </c>
      <c r="D302" s="1" t="s">
        <v>1992</v>
      </c>
      <c r="E302" s="1" t="s">
        <v>2084</v>
      </c>
      <c r="F302" s="4">
        <v>-12465600</v>
      </c>
      <c r="G302" s="4">
        <v>-10250.459999999999</v>
      </c>
      <c r="H302" s="4">
        <v>-0.51</v>
      </c>
    </row>
    <row r="303" spans="2:8">
      <c r="B303" s="1" t="s">
        <v>889</v>
      </c>
      <c r="C303" s="9" t="s">
        <v>1732</v>
      </c>
      <c r="D303" s="1" t="s">
        <v>1992</v>
      </c>
      <c r="E303" s="1" t="s">
        <v>1167</v>
      </c>
      <c r="F303" s="4">
        <v>-7378800</v>
      </c>
      <c r="G303" s="4">
        <v>-10357.620000000001</v>
      </c>
      <c r="H303" s="4">
        <v>-0.52</v>
      </c>
    </row>
    <row r="304" spans="2:8">
      <c r="B304" s="1" t="s">
        <v>3701</v>
      </c>
      <c r="C304" s="9" t="s">
        <v>1732</v>
      </c>
      <c r="D304" s="1" t="s">
        <v>2277</v>
      </c>
      <c r="E304" s="1" t="s">
        <v>2278</v>
      </c>
      <c r="F304" s="4">
        <v>-1222200</v>
      </c>
      <c r="G304" s="4">
        <v>-10430.25</v>
      </c>
      <c r="H304" s="4">
        <v>-0.52</v>
      </c>
    </row>
    <row r="305" spans="2:8">
      <c r="B305" s="1" t="s">
        <v>3702</v>
      </c>
      <c r="C305" s="9" t="s">
        <v>1732</v>
      </c>
      <c r="D305" s="1" t="s">
        <v>2032</v>
      </c>
      <c r="E305" s="1" t="s">
        <v>955</v>
      </c>
      <c r="F305" s="4">
        <v>-558750</v>
      </c>
      <c r="G305" s="4">
        <v>-10633.57</v>
      </c>
      <c r="H305" s="4">
        <v>-0.53</v>
      </c>
    </row>
    <row r="306" spans="2:8">
      <c r="B306" s="1" t="s">
        <v>3703</v>
      </c>
      <c r="C306" s="9" t="s">
        <v>1732</v>
      </c>
      <c r="D306" s="1" t="s">
        <v>1992</v>
      </c>
      <c r="E306" s="1" t="s">
        <v>1036</v>
      </c>
      <c r="F306" s="4">
        <v>-4670000</v>
      </c>
      <c r="G306" s="4">
        <v>-11089.38</v>
      </c>
      <c r="H306" s="4">
        <v>-0.55000000000000004</v>
      </c>
    </row>
    <row r="307" spans="2:8">
      <c r="B307" s="1" t="s">
        <v>3704</v>
      </c>
      <c r="C307" s="9" t="s">
        <v>1732</v>
      </c>
      <c r="D307" s="1" t="s">
        <v>2252</v>
      </c>
      <c r="E307" s="1" t="s">
        <v>2255</v>
      </c>
      <c r="F307" s="4">
        <v>-1043125</v>
      </c>
      <c r="G307" s="4">
        <v>-11197.95</v>
      </c>
      <c r="H307" s="4">
        <v>-0.56000000000000005</v>
      </c>
    </row>
    <row r="308" spans="2:8">
      <c r="B308" s="1" t="s">
        <v>3705</v>
      </c>
      <c r="C308" s="9" t="s">
        <v>1732</v>
      </c>
      <c r="D308" s="1" t="s">
        <v>2032</v>
      </c>
      <c r="E308" s="1" t="s">
        <v>948</v>
      </c>
      <c r="F308" s="4">
        <v>-1182350</v>
      </c>
      <c r="G308" s="4">
        <v>-11332.23</v>
      </c>
      <c r="H308" s="4">
        <v>-0.56000000000000005</v>
      </c>
    </row>
    <row r="309" spans="2:8">
      <c r="B309" s="1" t="s">
        <v>3706</v>
      </c>
      <c r="C309" s="9" t="s">
        <v>1732</v>
      </c>
      <c r="D309" s="1" t="s">
        <v>1992</v>
      </c>
      <c r="E309" s="1" t="s">
        <v>1038</v>
      </c>
      <c r="F309" s="4">
        <v>-50382000</v>
      </c>
      <c r="G309" s="4">
        <v>-11512.29</v>
      </c>
      <c r="H309" s="4">
        <v>-0.56999999999999995</v>
      </c>
    </row>
    <row r="310" spans="2:8">
      <c r="B310" s="1" t="s">
        <v>3707</v>
      </c>
      <c r="C310" s="9" t="s">
        <v>1732</v>
      </c>
      <c r="D310" s="1" t="s">
        <v>2129</v>
      </c>
      <c r="E310" s="1" t="s">
        <v>2320</v>
      </c>
      <c r="F310" s="4">
        <v>-2469250</v>
      </c>
      <c r="G310" s="4">
        <v>-11588.19</v>
      </c>
      <c r="H310" s="4">
        <v>-0.57999999999999996</v>
      </c>
    </row>
    <row r="311" spans="2:8">
      <c r="B311" s="1" t="s">
        <v>890</v>
      </c>
      <c r="C311" s="9" t="s">
        <v>1732</v>
      </c>
      <c r="D311" s="1" t="s">
        <v>2111</v>
      </c>
      <c r="E311" s="1" t="s">
        <v>2319</v>
      </c>
      <c r="F311" s="4">
        <v>-12373650</v>
      </c>
      <c r="G311" s="4">
        <v>-11688.15</v>
      </c>
      <c r="H311" s="4">
        <v>-0.57999999999999996</v>
      </c>
    </row>
    <row r="312" spans="2:8">
      <c r="B312" s="1" t="s">
        <v>891</v>
      </c>
      <c r="C312" s="9" t="s">
        <v>1732</v>
      </c>
      <c r="D312" s="1" t="s">
        <v>1992</v>
      </c>
      <c r="E312" s="1" t="s">
        <v>1062</v>
      </c>
      <c r="F312" s="4">
        <v>-9488000</v>
      </c>
      <c r="G312" s="4">
        <v>-11703.45</v>
      </c>
      <c r="H312" s="4">
        <v>-0.57999999999999996</v>
      </c>
    </row>
    <row r="313" spans="2:8">
      <c r="B313" s="1" t="s">
        <v>3708</v>
      </c>
      <c r="C313" s="9" t="s">
        <v>1732</v>
      </c>
      <c r="D313" s="1" t="s">
        <v>2001</v>
      </c>
      <c r="E313" s="1" t="s">
        <v>2045</v>
      </c>
      <c r="F313" s="4">
        <v>-2914600</v>
      </c>
      <c r="G313" s="4">
        <v>-11707.95</v>
      </c>
      <c r="H313" s="4">
        <v>-0.57999999999999996</v>
      </c>
    </row>
    <row r="314" spans="2:8">
      <c r="B314" s="1" t="s">
        <v>3639</v>
      </c>
      <c r="C314" s="9" t="s">
        <v>1732</v>
      </c>
      <c r="D314" s="1" t="s">
        <v>2017</v>
      </c>
      <c r="E314" s="1" t="s">
        <v>1064</v>
      </c>
      <c r="F314" s="4">
        <v>-1023000</v>
      </c>
      <c r="G314" s="4">
        <v>-11720.51</v>
      </c>
      <c r="H314" s="4">
        <v>-0.57999999999999996</v>
      </c>
    </row>
    <row r="315" spans="2:8">
      <c r="B315" s="1" t="s">
        <v>3709</v>
      </c>
      <c r="C315" s="9" t="s">
        <v>1732</v>
      </c>
      <c r="D315" s="1" t="s">
        <v>1997</v>
      </c>
      <c r="E315" s="1" t="s">
        <v>2258</v>
      </c>
      <c r="F315" s="4">
        <v>-2476575</v>
      </c>
      <c r="G315" s="4">
        <v>-11736.49</v>
      </c>
      <c r="H315" s="4">
        <v>-0.57999999999999996</v>
      </c>
    </row>
    <row r="316" spans="2:8">
      <c r="B316" s="1" t="s">
        <v>3614</v>
      </c>
      <c r="C316" s="9" t="s">
        <v>1732</v>
      </c>
      <c r="D316" s="1" t="s">
        <v>1315</v>
      </c>
      <c r="E316" s="1" t="s">
        <v>1316</v>
      </c>
      <c r="F316" s="4">
        <v>-490800</v>
      </c>
      <c r="G316" s="4">
        <v>-12230.74</v>
      </c>
      <c r="H316" s="4">
        <v>-0.61</v>
      </c>
    </row>
    <row r="317" spans="2:8">
      <c r="B317" s="1" t="s">
        <v>892</v>
      </c>
      <c r="C317" s="9" t="s">
        <v>1732</v>
      </c>
      <c r="D317" s="1" t="s">
        <v>2038</v>
      </c>
      <c r="E317" s="1" t="s">
        <v>2263</v>
      </c>
      <c r="F317" s="4">
        <v>-4873500</v>
      </c>
      <c r="G317" s="4">
        <v>-12506.38</v>
      </c>
      <c r="H317" s="4">
        <v>-0.62</v>
      </c>
    </row>
    <row r="318" spans="2:8">
      <c r="B318" s="1" t="s">
        <v>3710</v>
      </c>
      <c r="C318" s="9" t="s">
        <v>1732</v>
      </c>
      <c r="D318" s="1" t="s">
        <v>2032</v>
      </c>
      <c r="E318" s="1" t="s">
        <v>950</v>
      </c>
      <c r="F318" s="4">
        <v>-639625</v>
      </c>
      <c r="G318" s="4">
        <v>-12647.94</v>
      </c>
      <c r="H318" s="4">
        <v>-0.63</v>
      </c>
    </row>
    <row r="319" spans="2:8">
      <c r="B319" s="1" t="s">
        <v>3711</v>
      </c>
      <c r="C319" s="9" t="s">
        <v>1732</v>
      </c>
      <c r="D319" s="1" t="s">
        <v>2252</v>
      </c>
      <c r="E319" s="1" t="s">
        <v>1160</v>
      </c>
      <c r="F319" s="4">
        <v>-9230800</v>
      </c>
      <c r="G319" s="4">
        <v>-12706.2</v>
      </c>
      <c r="H319" s="4">
        <v>-0.63</v>
      </c>
    </row>
    <row r="320" spans="2:8">
      <c r="B320" s="1" t="s">
        <v>3616</v>
      </c>
      <c r="C320" s="9" t="s">
        <v>1732</v>
      </c>
      <c r="D320" s="1" t="s">
        <v>2017</v>
      </c>
      <c r="E320" s="1" t="s">
        <v>2261</v>
      </c>
      <c r="F320" s="4">
        <v>-1289925</v>
      </c>
      <c r="G320" s="4">
        <v>-12789.61</v>
      </c>
      <c r="H320" s="4">
        <v>-0.64</v>
      </c>
    </row>
    <row r="321" spans="2:8">
      <c r="B321" s="1" t="s">
        <v>3712</v>
      </c>
      <c r="C321" s="9" t="s">
        <v>1732</v>
      </c>
      <c r="D321" s="1" t="s">
        <v>2081</v>
      </c>
      <c r="E321" s="1" t="s">
        <v>2176</v>
      </c>
      <c r="F321" s="4">
        <v>-92625</v>
      </c>
      <c r="G321" s="4">
        <v>-12949.9</v>
      </c>
      <c r="H321" s="4">
        <v>-0.64</v>
      </c>
    </row>
    <row r="322" spans="2:8">
      <c r="B322" s="1" t="s">
        <v>3538</v>
      </c>
      <c r="C322" s="9" t="s">
        <v>1732</v>
      </c>
      <c r="D322" s="1" t="s">
        <v>2032</v>
      </c>
      <c r="E322" s="1" t="s">
        <v>951</v>
      </c>
      <c r="F322" s="4">
        <v>-1134650</v>
      </c>
      <c r="G322" s="4">
        <v>-13021.24</v>
      </c>
      <c r="H322" s="4">
        <v>-0.65</v>
      </c>
    </row>
    <row r="323" spans="2:8">
      <c r="B323" s="1" t="s">
        <v>3713</v>
      </c>
      <c r="C323" s="9" t="s">
        <v>1732</v>
      </c>
      <c r="D323" s="1" t="s">
        <v>2001</v>
      </c>
      <c r="E323" s="1" t="s">
        <v>879</v>
      </c>
      <c r="F323" s="4">
        <v>-6974600</v>
      </c>
      <c r="G323" s="4">
        <v>-13247.56</v>
      </c>
      <c r="H323" s="4">
        <v>-0.66</v>
      </c>
    </row>
    <row r="324" spans="2:8">
      <c r="B324" s="1" t="s">
        <v>3714</v>
      </c>
      <c r="C324" s="9" t="s">
        <v>1732</v>
      </c>
      <c r="D324" s="1" t="s">
        <v>2017</v>
      </c>
      <c r="E324" s="1" t="s">
        <v>1066</v>
      </c>
      <c r="F324" s="4">
        <v>-2552000</v>
      </c>
      <c r="G324" s="4">
        <v>-13543.46</v>
      </c>
      <c r="H324" s="4">
        <v>-0.67</v>
      </c>
    </row>
    <row r="325" spans="2:8">
      <c r="B325" s="1" t="s">
        <v>3715</v>
      </c>
      <c r="C325" s="9" t="s">
        <v>1732</v>
      </c>
      <c r="D325" s="1" t="s">
        <v>2098</v>
      </c>
      <c r="E325" s="1" t="s">
        <v>1018</v>
      </c>
      <c r="F325" s="4">
        <v>-1827375</v>
      </c>
      <c r="G325" s="4">
        <v>-13909.06</v>
      </c>
      <c r="H325" s="4">
        <v>-0.69</v>
      </c>
    </row>
    <row r="326" spans="2:8">
      <c r="B326" s="1" t="s">
        <v>883</v>
      </c>
      <c r="C326" s="9" t="s">
        <v>1732</v>
      </c>
      <c r="D326" s="1" t="s">
        <v>1992</v>
      </c>
      <c r="E326" s="1" t="s">
        <v>1057</v>
      </c>
      <c r="F326" s="4">
        <v>-10266750</v>
      </c>
      <c r="G326" s="4">
        <v>-14136.29</v>
      </c>
      <c r="H326" s="4">
        <v>-0.7</v>
      </c>
    </row>
    <row r="327" spans="2:8">
      <c r="B327" s="1" t="s">
        <v>3716</v>
      </c>
      <c r="C327" s="9" t="s">
        <v>1732</v>
      </c>
      <c r="D327" s="1" t="s">
        <v>2098</v>
      </c>
      <c r="E327" s="1" t="s">
        <v>2189</v>
      </c>
      <c r="F327" s="4">
        <v>-627550</v>
      </c>
      <c r="G327" s="4">
        <v>-14441.81</v>
      </c>
      <c r="H327" s="4">
        <v>-0.72</v>
      </c>
    </row>
    <row r="328" spans="2:8">
      <c r="B328" s="1" t="s">
        <v>3717</v>
      </c>
      <c r="C328" s="9" t="s">
        <v>1732</v>
      </c>
      <c r="D328" s="1" t="s">
        <v>2004</v>
      </c>
      <c r="E328" s="1" t="s">
        <v>1046</v>
      </c>
      <c r="F328" s="4">
        <v>-3067825</v>
      </c>
      <c r="G328" s="4">
        <v>-14481.67</v>
      </c>
      <c r="H328" s="4">
        <v>-0.72</v>
      </c>
    </row>
    <row r="329" spans="2:8">
      <c r="B329" s="1" t="s">
        <v>3718</v>
      </c>
      <c r="C329" s="9" t="s">
        <v>1732</v>
      </c>
      <c r="D329" s="1" t="s">
        <v>2001</v>
      </c>
      <c r="E329" s="1" t="s">
        <v>1003</v>
      </c>
      <c r="F329" s="4">
        <v>-4445400</v>
      </c>
      <c r="G329" s="4">
        <v>-14507.56</v>
      </c>
      <c r="H329" s="4">
        <v>-0.72</v>
      </c>
    </row>
    <row r="330" spans="2:8">
      <c r="B330" s="1" t="s">
        <v>3719</v>
      </c>
      <c r="C330" s="9" t="s">
        <v>1732</v>
      </c>
      <c r="D330" s="1" t="s">
        <v>2042</v>
      </c>
      <c r="E330" s="1" t="s">
        <v>995</v>
      </c>
      <c r="F330" s="4">
        <v>-1209300</v>
      </c>
      <c r="G330" s="4">
        <v>-15811.6</v>
      </c>
      <c r="H330" s="4">
        <v>-0.79</v>
      </c>
    </row>
    <row r="331" spans="2:8">
      <c r="B331" s="1" t="s">
        <v>3720</v>
      </c>
      <c r="C331" s="9" t="s">
        <v>1732</v>
      </c>
      <c r="D331" s="1" t="s">
        <v>2004</v>
      </c>
      <c r="E331" s="1" t="s">
        <v>2200</v>
      </c>
      <c r="F331" s="4">
        <v>-1114000</v>
      </c>
      <c r="G331" s="4">
        <v>-16051.63</v>
      </c>
      <c r="H331" s="4">
        <v>-0.8</v>
      </c>
    </row>
    <row r="332" spans="2:8">
      <c r="B332" s="1" t="s">
        <v>3622</v>
      </c>
      <c r="C332" s="9" t="s">
        <v>1732</v>
      </c>
      <c r="D332" s="1" t="s">
        <v>2001</v>
      </c>
      <c r="E332" s="1" t="s">
        <v>1054</v>
      </c>
      <c r="F332" s="4">
        <v>-4278900</v>
      </c>
      <c r="G332" s="4">
        <v>-16110.06</v>
      </c>
      <c r="H332" s="4">
        <v>-0.8</v>
      </c>
    </row>
    <row r="333" spans="2:8">
      <c r="B333" s="1" t="s">
        <v>3617</v>
      </c>
      <c r="C333" s="9" t="s">
        <v>1732</v>
      </c>
      <c r="D333" s="1" t="s">
        <v>2252</v>
      </c>
      <c r="E333" s="1" t="s">
        <v>2253</v>
      </c>
      <c r="F333" s="4">
        <v>-8811000</v>
      </c>
      <c r="G333" s="4">
        <v>-16202.55</v>
      </c>
      <c r="H333" s="4">
        <v>-0.81</v>
      </c>
    </row>
    <row r="334" spans="2:8">
      <c r="B334" s="1" t="s">
        <v>3721</v>
      </c>
      <c r="C334" s="9" t="s">
        <v>1732</v>
      </c>
      <c r="D334" s="1" t="s">
        <v>2055</v>
      </c>
      <c r="E334" s="1" t="s">
        <v>2203</v>
      </c>
      <c r="F334" s="4">
        <v>-1305000</v>
      </c>
      <c r="G334" s="4">
        <v>-16704</v>
      </c>
      <c r="H334" s="4">
        <v>-0.83</v>
      </c>
    </row>
    <row r="335" spans="2:8">
      <c r="B335" s="1" t="s">
        <v>3722</v>
      </c>
      <c r="C335" s="9" t="s">
        <v>1732</v>
      </c>
      <c r="D335" s="1" t="s">
        <v>2020</v>
      </c>
      <c r="E335" s="1" t="s">
        <v>2328</v>
      </c>
      <c r="F335" s="4">
        <v>-191767425</v>
      </c>
      <c r="G335" s="4">
        <v>-16837.18</v>
      </c>
      <c r="H335" s="4">
        <v>-0.84</v>
      </c>
    </row>
    <row r="336" spans="2:8">
      <c r="B336" s="1" t="s">
        <v>881</v>
      </c>
      <c r="C336" s="9" t="s">
        <v>1732</v>
      </c>
      <c r="D336" s="1" t="s">
        <v>2001</v>
      </c>
      <c r="E336" s="1" t="s">
        <v>1268</v>
      </c>
      <c r="F336" s="4">
        <v>-5654100</v>
      </c>
      <c r="G336" s="4">
        <v>-17442.900000000001</v>
      </c>
      <c r="H336" s="4">
        <v>-0.87</v>
      </c>
    </row>
    <row r="337" spans="2:8">
      <c r="B337" s="1" t="s">
        <v>3615</v>
      </c>
      <c r="C337" s="9" t="s">
        <v>1732</v>
      </c>
      <c r="D337" s="1" t="s">
        <v>2020</v>
      </c>
      <c r="E337" s="1" t="s">
        <v>2021</v>
      </c>
      <c r="F337" s="4">
        <v>-5011600</v>
      </c>
      <c r="G337" s="4">
        <v>-18349.97</v>
      </c>
      <c r="H337" s="4">
        <v>-0.91</v>
      </c>
    </row>
    <row r="338" spans="2:8">
      <c r="B338" s="1" t="s">
        <v>3723</v>
      </c>
      <c r="C338" s="9" t="s">
        <v>1732</v>
      </c>
      <c r="D338" s="1" t="s">
        <v>2120</v>
      </c>
      <c r="E338" s="1" t="s">
        <v>1111</v>
      </c>
      <c r="F338" s="4">
        <v>-2550000</v>
      </c>
      <c r="G338" s="4">
        <v>-18479.849999999999</v>
      </c>
      <c r="H338" s="4">
        <v>-0.92</v>
      </c>
    </row>
    <row r="339" spans="2:8">
      <c r="B339" s="1" t="s">
        <v>3724</v>
      </c>
      <c r="C339" s="9" t="s">
        <v>1732</v>
      </c>
      <c r="D339" s="1" t="s">
        <v>1999</v>
      </c>
      <c r="E339" s="1" t="s">
        <v>2179</v>
      </c>
      <c r="F339" s="4">
        <v>-201000</v>
      </c>
      <c r="G339" s="4">
        <v>-18690.990000000002</v>
      </c>
      <c r="H339" s="4">
        <v>-0.93</v>
      </c>
    </row>
    <row r="340" spans="2:8">
      <c r="B340" s="1" t="s">
        <v>893</v>
      </c>
      <c r="C340" s="9" t="s">
        <v>1732</v>
      </c>
      <c r="D340" s="1" t="s">
        <v>1992</v>
      </c>
      <c r="E340" s="1" t="s">
        <v>2205</v>
      </c>
      <c r="F340" s="4">
        <v>-6692400</v>
      </c>
      <c r="G340" s="4">
        <v>-18718.64</v>
      </c>
      <c r="H340" s="4">
        <v>-0.93</v>
      </c>
    </row>
    <row r="341" spans="2:8">
      <c r="B341" s="1" t="s">
        <v>3725</v>
      </c>
      <c r="C341" s="9" t="s">
        <v>1732</v>
      </c>
      <c r="D341" s="1" t="s">
        <v>2250</v>
      </c>
      <c r="E341" s="1" t="s">
        <v>2251</v>
      </c>
      <c r="F341" s="4">
        <v>-4266500</v>
      </c>
      <c r="G341" s="4">
        <v>-21187.439999999999</v>
      </c>
      <c r="H341" s="4">
        <v>-1.05</v>
      </c>
    </row>
    <row r="342" spans="2:8">
      <c r="B342" s="1" t="s">
        <v>3468</v>
      </c>
      <c r="C342" s="9" t="s">
        <v>1732</v>
      </c>
      <c r="D342" s="1" t="s">
        <v>1992</v>
      </c>
      <c r="E342" s="1" t="s">
        <v>1996</v>
      </c>
      <c r="F342" s="4">
        <v>-1025600</v>
      </c>
      <c r="G342" s="4">
        <v>-21703.75</v>
      </c>
      <c r="H342" s="4">
        <v>-1.08</v>
      </c>
    </row>
    <row r="343" spans="2:8">
      <c r="B343" s="1" t="s">
        <v>3726</v>
      </c>
      <c r="C343" s="9" t="s">
        <v>1732</v>
      </c>
      <c r="D343" s="1" t="s">
        <v>2252</v>
      </c>
      <c r="E343" s="1" t="s">
        <v>2256</v>
      </c>
      <c r="F343" s="4">
        <v>-1854225</v>
      </c>
      <c r="G343" s="4">
        <v>-22476.92</v>
      </c>
      <c r="H343" s="4">
        <v>-1.1200000000000001</v>
      </c>
    </row>
    <row r="344" spans="2:8">
      <c r="B344" s="1" t="s">
        <v>3635</v>
      </c>
      <c r="C344" s="9" t="s">
        <v>1732</v>
      </c>
      <c r="D344" s="1" t="s">
        <v>2009</v>
      </c>
      <c r="E344" s="1" t="s">
        <v>2026</v>
      </c>
      <c r="F344" s="4">
        <v>-784175</v>
      </c>
      <c r="G344" s="4">
        <v>-24118.09</v>
      </c>
      <c r="H344" s="4">
        <v>-1.2</v>
      </c>
    </row>
    <row r="345" spans="2:8">
      <c r="B345" s="1" t="s">
        <v>3466</v>
      </c>
      <c r="C345" s="9" t="s">
        <v>1732</v>
      </c>
      <c r="D345" s="1" t="s">
        <v>1992</v>
      </c>
      <c r="E345" s="1" t="s">
        <v>1037</v>
      </c>
      <c r="F345" s="4">
        <v>-3280900</v>
      </c>
      <c r="G345" s="4">
        <v>-26191.42</v>
      </c>
      <c r="H345" s="4">
        <v>-1.3</v>
      </c>
    </row>
    <row r="346" spans="2:8">
      <c r="B346" s="1" t="s">
        <v>3580</v>
      </c>
      <c r="C346" s="9" t="s">
        <v>1732</v>
      </c>
      <c r="D346" s="1" t="s">
        <v>2013</v>
      </c>
      <c r="E346" s="1" t="s">
        <v>2382</v>
      </c>
      <c r="F346" s="4">
        <v>-6297075</v>
      </c>
      <c r="G346" s="4">
        <v>-27011.3</v>
      </c>
      <c r="H346" s="4">
        <v>-1.34</v>
      </c>
    </row>
    <row r="347" spans="2:8">
      <c r="B347" s="1" t="s">
        <v>3727</v>
      </c>
      <c r="C347" s="9" t="s">
        <v>1732</v>
      </c>
      <c r="D347" s="1" t="s">
        <v>2013</v>
      </c>
      <c r="E347" s="1" t="s">
        <v>2014</v>
      </c>
      <c r="F347" s="4">
        <v>-577650</v>
      </c>
      <c r="G347" s="4">
        <v>-27218.87</v>
      </c>
      <c r="H347" s="4">
        <v>-1.35</v>
      </c>
    </row>
    <row r="348" spans="2:8">
      <c r="B348" s="1" t="s">
        <v>3728</v>
      </c>
      <c r="C348" s="9" t="s">
        <v>1732</v>
      </c>
      <c r="D348" s="1" t="s">
        <v>2001</v>
      </c>
      <c r="E348" s="1" t="s">
        <v>2002</v>
      </c>
      <c r="F348" s="4">
        <v>-3804900</v>
      </c>
      <c r="G348" s="4">
        <v>-28517.73</v>
      </c>
      <c r="H348" s="4">
        <v>-1.42</v>
      </c>
    </row>
    <row r="349" spans="2:8">
      <c r="B349" s="1" t="s">
        <v>1381</v>
      </c>
      <c r="C349" s="9" t="s">
        <v>1732</v>
      </c>
      <c r="D349" s="1" t="s">
        <v>1992</v>
      </c>
      <c r="E349" s="1" t="s">
        <v>2030</v>
      </c>
      <c r="F349" s="4">
        <v>-3086250</v>
      </c>
      <c r="G349" s="4">
        <v>-29098.71</v>
      </c>
      <c r="H349" s="4">
        <v>-1.45</v>
      </c>
    </row>
    <row r="350" spans="2:8">
      <c r="B350" s="1" t="s">
        <v>3462</v>
      </c>
      <c r="C350" s="9" t="s">
        <v>1732</v>
      </c>
      <c r="D350" s="1" t="s">
        <v>2020</v>
      </c>
      <c r="E350" s="1" t="s">
        <v>2307</v>
      </c>
      <c r="F350" s="4">
        <v>-1468225</v>
      </c>
      <c r="G350" s="4">
        <v>-30357.02</v>
      </c>
      <c r="H350" s="4">
        <v>-1.51</v>
      </c>
    </row>
    <row r="351" spans="2:8">
      <c r="B351" s="1" t="s">
        <v>3629</v>
      </c>
      <c r="C351" s="9" t="s">
        <v>1732</v>
      </c>
      <c r="D351" s="1" t="s">
        <v>2015</v>
      </c>
      <c r="E351" s="1" t="s">
        <v>2016</v>
      </c>
      <c r="F351" s="4">
        <v>-10226225</v>
      </c>
      <c r="G351" s="4">
        <v>-32713.69</v>
      </c>
      <c r="H351" s="4">
        <v>-1.63</v>
      </c>
    </row>
    <row r="352" spans="2:8">
      <c r="B352" s="1" t="s">
        <v>3465</v>
      </c>
      <c r="C352" s="9" t="s">
        <v>1732</v>
      </c>
      <c r="D352" s="1" t="s">
        <v>1992</v>
      </c>
      <c r="E352" s="1" t="s">
        <v>1035</v>
      </c>
      <c r="F352" s="4">
        <v>-2670625</v>
      </c>
      <c r="G352" s="4">
        <v>-33131.769999999997</v>
      </c>
      <c r="H352" s="4">
        <v>-1.65</v>
      </c>
    </row>
    <row r="353" spans="2:8">
      <c r="B353" s="1" t="s">
        <v>3576</v>
      </c>
      <c r="C353" s="9" t="s">
        <v>1732</v>
      </c>
      <c r="D353" s="1" t="s">
        <v>1994</v>
      </c>
      <c r="E353" s="1" t="s">
        <v>1995</v>
      </c>
      <c r="F353" s="4">
        <v>-10360000</v>
      </c>
      <c r="G353" s="4">
        <v>-43822.8</v>
      </c>
      <c r="H353" s="4">
        <v>-2.1800000000000002</v>
      </c>
    </row>
    <row r="354" spans="2:8">
      <c r="B354" s="1" t="s">
        <v>3461</v>
      </c>
      <c r="C354" s="9" t="s">
        <v>1732</v>
      </c>
      <c r="D354" s="1" t="s">
        <v>1997</v>
      </c>
      <c r="E354" s="1" t="s">
        <v>2175</v>
      </c>
      <c r="F354" s="4">
        <v>-3425500</v>
      </c>
      <c r="G354" s="4">
        <v>-51245.48</v>
      </c>
      <c r="H354" s="4">
        <v>-2.5499999999999998</v>
      </c>
    </row>
    <row r="355" spans="2:8">
      <c r="B355" s="1" t="s">
        <v>3469</v>
      </c>
      <c r="C355" s="9" t="s">
        <v>1732</v>
      </c>
      <c r="D355" s="1" t="s">
        <v>1992</v>
      </c>
      <c r="E355" s="1" t="s">
        <v>1993</v>
      </c>
      <c r="F355" s="4">
        <v>-5188700</v>
      </c>
      <c r="G355" s="4">
        <v>-51570.49</v>
      </c>
      <c r="H355" s="4">
        <v>-2.56</v>
      </c>
    </row>
    <row r="356" spans="2:8">
      <c r="B356" s="1" t="s">
        <v>3470</v>
      </c>
      <c r="C356" s="9" t="s">
        <v>1732</v>
      </c>
      <c r="D356" s="1" t="s">
        <v>1992</v>
      </c>
      <c r="E356" s="1" t="s">
        <v>2008</v>
      </c>
      <c r="F356" s="4">
        <v>-4109000</v>
      </c>
      <c r="G356" s="4">
        <v>-55652.3</v>
      </c>
      <c r="H356" s="4">
        <v>-2.77</v>
      </c>
    </row>
    <row r="357" spans="2:8" ht="13">
      <c r="B357" s="2" t="s">
        <v>1744</v>
      </c>
      <c r="C357" s="12"/>
      <c r="D357" s="2"/>
      <c r="E357" s="2"/>
      <c r="F357" s="14"/>
      <c r="G357" s="14">
        <f>SUM(G12:G193)</f>
        <v>1472784.9900000019</v>
      </c>
      <c r="H357" s="14">
        <f>SUM(H12:H193)</f>
        <v>73.240000000000038</v>
      </c>
    </row>
    <row r="358" spans="2:8" ht="13">
      <c r="B358" s="10" t="s">
        <v>1726</v>
      </c>
      <c r="C358" s="11" t="s">
        <v>1727</v>
      </c>
      <c r="D358" s="10" t="s">
        <v>1846</v>
      </c>
      <c r="E358" s="10" t="s">
        <v>1729</v>
      </c>
      <c r="F358" s="13" t="s">
        <v>1739</v>
      </c>
      <c r="G358" s="13" t="s">
        <v>1740</v>
      </c>
      <c r="H358" s="13" t="s">
        <v>1741</v>
      </c>
    </row>
    <row r="359" spans="2:8" ht="13">
      <c r="B359" s="2" t="s">
        <v>1847</v>
      </c>
    </row>
    <row r="360" spans="2:8" ht="13">
      <c r="B360" s="2" t="s">
        <v>1731</v>
      </c>
    </row>
    <row r="361" spans="2:8" ht="13">
      <c r="B361" s="2" t="s">
        <v>894</v>
      </c>
    </row>
    <row r="362" spans="2:8">
      <c r="B362" s="1" t="s">
        <v>2456</v>
      </c>
      <c r="C362" s="9">
        <v>7.44</v>
      </c>
      <c r="D362" s="1" t="s">
        <v>818</v>
      </c>
      <c r="E362" s="1" t="s">
        <v>895</v>
      </c>
      <c r="F362" s="4">
        <v>25000</v>
      </c>
      <c r="G362" s="4">
        <v>25193.95</v>
      </c>
      <c r="H362" s="4">
        <v>1.25</v>
      </c>
    </row>
    <row r="363" spans="2:8">
      <c r="B363" s="1" t="s">
        <v>3729</v>
      </c>
      <c r="C363" s="9">
        <v>6.79</v>
      </c>
      <c r="D363" s="1" t="s">
        <v>1854</v>
      </c>
      <c r="E363" s="1" t="s">
        <v>896</v>
      </c>
      <c r="F363" s="4">
        <v>2500</v>
      </c>
      <c r="G363" s="4">
        <v>25019.8</v>
      </c>
      <c r="H363" s="4">
        <v>1.24</v>
      </c>
    </row>
    <row r="364" spans="2:8">
      <c r="B364" s="1" t="s">
        <v>897</v>
      </c>
      <c r="C364" s="9">
        <v>6.58</v>
      </c>
      <c r="D364" s="1" t="s">
        <v>1854</v>
      </c>
      <c r="E364" s="1" t="s">
        <v>898</v>
      </c>
      <c r="F364" s="4">
        <v>20000</v>
      </c>
      <c r="G364" s="4">
        <v>19896.68</v>
      </c>
      <c r="H364" s="4">
        <v>0.99</v>
      </c>
    </row>
    <row r="365" spans="2:8">
      <c r="B365" s="1" t="s">
        <v>3730</v>
      </c>
      <c r="C365" s="9">
        <v>6.77</v>
      </c>
      <c r="D365" s="1" t="s">
        <v>1854</v>
      </c>
      <c r="E365" s="1" t="s">
        <v>899</v>
      </c>
      <c r="F365" s="4">
        <v>19500</v>
      </c>
      <c r="G365" s="4">
        <v>19580.73</v>
      </c>
      <c r="H365" s="4">
        <v>0.97</v>
      </c>
    </row>
    <row r="366" spans="2:8">
      <c r="B366" s="1" t="s">
        <v>3731</v>
      </c>
      <c r="C366" s="9">
        <v>6.8</v>
      </c>
      <c r="D366" s="1" t="s">
        <v>1854</v>
      </c>
      <c r="E366" s="1" t="s">
        <v>900</v>
      </c>
      <c r="F366" s="4">
        <v>1750</v>
      </c>
      <c r="G366" s="4">
        <v>17522.09</v>
      </c>
      <c r="H366" s="4">
        <v>0.87</v>
      </c>
    </row>
    <row r="367" spans="2:8">
      <c r="B367" s="1" t="s">
        <v>901</v>
      </c>
      <c r="C367" s="9">
        <v>6.28</v>
      </c>
      <c r="D367" s="1" t="s">
        <v>1854</v>
      </c>
      <c r="E367" s="1" t="s">
        <v>902</v>
      </c>
      <c r="F367" s="4">
        <v>15000</v>
      </c>
      <c r="G367" s="4">
        <v>15048.44</v>
      </c>
      <c r="H367" s="4">
        <v>0.75</v>
      </c>
    </row>
    <row r="368" spans="2:8">
      <c r="B368" s="1" t="s">
        <v>2402</v>
      </c>
      <c r="C368" s="9">
        <v>6.56</v>
      </c>
      <c r="D368" s="1" t="s">
        <v>1854</v>
      </c>
      <c r="E368" s="1" t="s">
        <v>1855</v>
      </c>
      <c r="F368" s="4">
        <v>1350</v>
      </c>
      <c r="G368" s="4">
        <v>13511.73</v>
      </c>
      <c r="H368" s="4">
        <v>0.67</v>
      </c>
    </row>
    <row r="369" spans="2:8">
      <c r="B369" s="1" t="s">
        <v>3732</v>
      </c>
      <c r="C369" s="9">
        <v>6.8</v>
      </c>
      <c r="D369" s="1" t="s">
        <v>1854</v>
      </c>
      <c r="E369" s="1" t="s">
        <v>903</v>
      </c>
      <c r="F369" s="4">
        <v>13000</v>
      </c>
      <c r="G369" s="4">
        <v>13018.1</v>
      </c>
      <c r="H369" s="4">
        <v>0.65</v>
      </c>
    </row>
    <row r="370" spans="2:8">
      <c r="B370" s="1" t="s">
        <v>3733</v>
      </c>
      <c r="C370" s="9">
        <v>6.79</v>
      </c>
      <c r="D370" s="1" t="s">
        <v>1854</v>
      </c>
      <c r="E370" s="1" t="s">
        <v>904</v>
      </c>
      <c r="F370" s="4">
        <v>1000</v>
      </c>
      <c r="G370" s="4">
        <v>12665.19</v>
      </c>
      <c r="H370" s="4">
        <v>0.63</v>
      </c>
    </row>
    <row r="371" spans="2:8">
      <c r="B371" s="1" t="s">
        <v>2463</v>
      </c>
      <c r="C371" s="9">
        <v>7.48</v>
      </c>
      <c r="D371" s="1" t="s">
        <v>818</v>
      </c>
      <c r="E371" s="1" t="s">
        <v>905</v>
      </c>
      <c r="F371" s="4">
        <v>12500</v>
      </c>
      <c r="G371" s="4">
        <v>12590.78</v>
      </c>
      <c r="H371" s="4">
        <v>0.63</v>
      </c>
    </row>
    <row r="372" spans="2:8">
      <c r="B372" s="1" t="s">
        <v>2461</v>
      </c>
      <c r="C372" s="9">
        <v>6.72</v>
      </c>
      <c r="D372" s="1" t="s">
        <v>1854</v>
      </c>
      <c r="E372" s="1" t="s">
        <v>906</v>
      </c>
      <c r="F372" s="4">
        <v>1250</v>
      </c>
      <c r="G372" s="4">
        <v>12458.36</v>
      </c>
      <c r="H372" s="4">
        <v>0.62</v>
      </c>
    </row>
    <row r="373" spans="2:8">
      <c r="B373" s="1" t="s">
        <v>3734</v>
      </c>
      <c r="C373" s="9">
        <v>6.7</v>
      </c>
      <c r="D373" s="1" t="s">
        <v>1854</v>
      </c>
      <c r="E373" s="1" t="s">
        <v>907</v>
      </c>
      <c r="F373" s="4">
        <v>10000</v>
      </c>
      <c r="G373" s="4">
        <v>10080.85</v>
      </c>
      <c r="H373" s="4">
        <v>0.5</v>
      </c>
    </row>
    <row r="374" spans="2:8">
      <c r="B374" s="1" t="s">
        <v>3735</v>
      </c>
      <c r="C374" s="9">
        <v>6.65</v>
      </c>
      <c r="D374" s="1" t="s">
        <v>1854</v>
      </c>
      <c r="E374" s="1" t="s">
        <v>908</v>
      </c>
      <c r="F374" s="4">
        <v>10000</v>
      </c>
      <c r="G374" s="4">
        <v>10062.49</v>
      </c>
      <c r="H374" s="4">
        <v>0.5</v>
      </c>
    </row>
    <row r="375" spans="2:8">
      <c r="B375" s="1" t="s">
        <v>3736</v>
      </c>
      <c r="C375" s="9">
        <v>6.82</v>
      </c>
      <c r="D375" s="1" t="s">
        <v>1854</v>
      </c>
      <c r="E375" s="1" t="s">
        <v>909</v>
      </c>
      <c r="F375" s="4">
        <v>10000</v>
      </c>
      <c r="G375" s="4">
        <v>10042.379999999999</v>
      </c>
      <c r="H375" s="4">
        <v>0.5</v>
      </c>
    </row>
    <row r="376" spans="2:8">
      <c r="B376" s="1" t="s">
        <v>3737</v>
      </c>
      <c r="C376" s="9">
        <v>6.47</v>
      </c>
      <c r="D376" s="1" t="s">
        <v>1854</v>
      </c>
      <c r="E376" s="1" t="s">
        <v>910</v>
      </c>
      <c r="F376" s="4">
        <v>1000</v>
      </c>
      <c r="G376" s="4">
        <v>10004.14</v>
      </c>
      <c r="H376" s="4">
        <v>0.5</v>
      </c>
    </row>
    <row r="377" spans="2:8">
      <c r="B377" s="1" t="s">
        <v>3738</v>
      </c>
      <c r="C377" s="9">
        <v>7.22</v>
      </c>
      <c r="D377" s="1" t="s">
        <v>818</v>
      </c>
      <c r="E377" s="1" t="s">
        <v>911</v>
      </c>
      <c r="F377" s="4">
        <v>9000</v>
      </c>
      <c r="G377" s="4">
        <v>9017.01</v>
      </c>
      <c r="H377" s="4">
        <v>0.45</v>
      </c>
    </row>
    <row r="378" spans="2:8">
      <c r="B378" s="1" t="s">
        <v>3739</v>
      </c>
      <c r="C378" s="9">
        <v>6.23</v>
      </c>
      <c r="D378" s="1" t="s">
        <v>1854</v>
      </c>
      <c r="E378" s="1" t="s">
        <v>912</v>
      </c>
      <c r="F378" s="4">
        <v>800</v>
      </c>
      <c r="G378" s="4">
        <v>7988.85</v>
      </c>
      <c r="H378" s="4">
        <v>0.4</v>
      </c>
    </row>
    <row r="379" spans="2:8">
      <c r="B379" s="1" t="s">
        <v>3740</v>
      </c>
      <c r="C379" s="9">
        <v>7.23</v>
      </c>
      <c r="D379" s="1" t="s">
        <v>828</v>
      </c>
      <c r="E379" s="1" t="s">
        <v>913</v>
      </c>
      <c r="F379" s="4">
        <v>7500</v>
      </c>
      <c r="G379" s="4">
        <v>7587.41</v>
      </c>
      <c r="H379" s="4">
        <v>0.38</v>
      </c>
    </row>
    <row r="380" spans="2:8">
      <c r="B380" s="1" t="s">
        <v>3741</v>
      </c>
      <c r="C380" s="9">
        <v>6.66</v>
      </c>
      <c r="D380" s="1" t="s">
        <v>1854</v>
      </c>
      <c r="E380" s="1" t="s">
        <v>914</v>
      </c>
      <c r="F380" s="4">
        <v>7000</v>
      </c>
      <c r="G380" s="4">
        <v>7015.77</v>
      </c>
      <c r="H380" s="4">
        <v>0.35</v>
      </c>
    </row>
    <row r="381" spans="2:8">
      <c r="B381" s="1" t="s">
        <v>3742</v>
      </c>
      <c r="C381" s="9">
        <v>7.18</v>
      </c>
      <c r="D381" s="1" t="s">
        <v>1854</v>
      </c>
      <c r="E381" s="1" t="s">
        <v>915</v>
      </c>
      <c r="F381" s="4">
        <v>5000</v>
      </c>
      <c r="G381" s="4">
        <v>5050.8100000000004</v>
      </c>
      <c r="H381" s="4">
        <v>0.25</v>
      </c>
    </row>
    <row r="382" spans="2:8">
      <c r="B382" s="1" t="s">
        <v>3743</v>
      </c>
      <c r="C382" s="9">
        <v>7.02</v>
      </c>
      <c r="D382" s="1" t="s">
        <v>1854</v>
      </c>
      <c r="E382" s="1" t="s">
        <v>916</v>
      </c>
      <c r="F382" s="4">
        <v>5000</v>
      </c>
      <c r="G382" s="4">
        <v>5043.28</v>
      </c>
      <c r="H382" s="4">
        <v>0.25</v>
      </c>
    </row>
    <row r="383" spans="2:8">
      <c r="B383" s="1" t="s">
        <v>3744</v>
      </c>
      <c r="C383" s="9">
        <v>6.82</v>
      </c>
      <c r="D383" s="1" t="s">
        <v>1854</v>
      </c>
      <c r="E383" s="1" t="s">
        <v>917</v>
      </c>
      <c r="F383" s="4">
        <v>5000</v>
      </c>
      <c r="G383" s="4">
        <v>5037.67</v>
      </c>
      <c r="H383" s="4">
        <v>0.25</v>
      </c>
    </row>
    <row r="384" spans="2:8">
      <c r="B384" s="1" t="s">
        <v>3745</v>
      </c>
      <c r="C384" s="9">
        <v>6.81</v>
      </c>
      <c r="D384" s="1" t="s">
        <v>1854</v>
      </c>
      <c r="E384" s="1" t="s">
        <v>918</v>
      </c>
      <c r="F384" s="4">
        <v>5000</v>
      </c>
      <c r="G384" s="4">
        <v>5027.97</v>
      </c>
      <c r="H384" s="4">
        <v>0.25</v>
      </c>
    </row>
    <row r="385" spans="2:8">
      <c r="B385" s="1" t="s">
        <v>3746</v>
      </c>
      <c r="C385" s="9">
        <v>6.32</v>
      </c>
      <c r="D385" s="1" t="s">
        <v>1854</v>
      </c>
      <c r="E385" s="1" t="s">
        <v>919</v>
      </c>
      <c r="F385" s="4">
        <v>5000</v>
      </c>
      <c r="G385" s="4">
        <v>5019.1099999999997</v>
      </c>
      <c r="H385" s="4">
        <v>0.25</v>
      </c>
    </row>
    <row r="386" spans="2:8">
      <c r="B386" s="1" t="s">
        <v>920</v>
      </c>
      <c r="C386" s="9">
        <v>6.52</v>
      </c>
      <c r="D386" s="1" t="s">
        <v>1854</v>
      </c>
      <c r="E386" s="1" t="s">
        <v>921</v>
      </c>
      <c r="F386" s="4">
        <v>500</v>
      </c>
      <c r="G386" s="4">
        <v>5017.51</v>
      </c>
      <c r="H386" s="4">
        <v>0.25</v>
      </c>
    </row>
    <row r="387" spans="2:8">
      <c r="B387" s="1" t="s">
        <v>3747</v>
      </c>
      <c r="C387" s="9">
        <v>6.94</v>
      </c>
      <c r="D387" s="1" t="s">
        <v>828</v>
      </c>
      <c r="E387" s="1" t="s">
        <v>922</v>
      </c>
      <c r="F387" s="4">
        <v>500000</v>
      </c>
      <c r="G387" s="4">
        <v>5013.1099999999997</v>
      </c>
      <c r="H387" s="4">
        <v>0.25</v>
      </c>
    </row>
    <row r="388" spans="2:8">
      <c r="B388" s="1" t="s">
        <v>3748</v>
      </c>
      <c r="C388" s="9">
        <v>6.49</v>
      </c>
      <c r="D388" s="1" t="s">
        <v>1854</v>
      </c>
      <c r="E388" s="1" t="s">
        <v>923</v>
      </c>
      <c r="F388" s="4">
        <v>5000</v>
      </c>
      <c r="G388" s="4">
        <v>5002.45</v>
      </c>
      <c r="H388" s="4">
        <v>0.25</v>
      </c>
    </row>
    <row r="389" spans="2:8">
      <c r="B389" s="1" t="s">
        <v>3749</v>
      </c>
      <c r="C389" s="9">
        <v>7.02</v>
      </c>
      <c r="D389" s="1" t="s">
        <v>828</v>
      </c>
      <c r="E389" s="1" t="s">
        <v>924</v>
      </c>
      <c r="F389" s="4">
        <v>400</v>
      </c>
      <c r="G389" s="4">
        <v>4000.69</v>
      </c>
      <c r="H389" s="4">
        <v>0.2</v>
      </c>
    </row>
    <row r="390" spans="2:8">
      <c r="B390" s="1" t="s">
        <v>2790</v>
      </c>
      <c r="C390" s="9">
        <v>6.8</v>
      </c>
      <c r="D390" s="1" t="s">
        <v>1854</v>
      </c>
      <c r="E390" s="1" t="s">
        <v>2238</v>
      </c>
      <c r="F390" s="4">
        <v>300</v>
      </c>
      <c r="G390" s="4">
        <v>3004.28</v>
      </c>
      <c r="H390" s="4">
        <v>0.15</v>
      </c>
    </row>
    <row r="391" spans="2:8">
      <c r="B391" s="1" t="s">
        <v>925</v>
      </c>
      <c r="C391" s="9">
        <v>5.97</v>
      </c>
      <c r="D391" s="1" t="s">
        <v>1854</v>
      </c>
      <c r="E391" s="1" t="s">
        <v>926</v>
      </c>
      <c r="F391" s="4">
        <v>300</v>
      </c>
      <c r="G391" s="4">
        <v>3000.19</v>
      </c>
      <c r="H391" s="4">
        <v>0.15</v>
      </c>
    </row>
    <row r="392" spans="2:8">
      <c r="B392" s="1" t="s">
        <v>3750</v>
      </c>
      <c r="C392" s="9">
        <v>6.87</v>
      </c>
      <c r="D392" s="1" t="s">
        <v>828</v>
      </c>
      <c r="E392" s="1" t="s">
        <v>927</v>
      </c>
      <c r="F392" s="4">
        <v>200</v>
      </c>
      <c r="G392" s="4">
        <v>2002.49</v>
      </c>
      <c r="H392" s="4">
        <v>0.1</v>
      </c>
    </row>
    <row r="393" spans="2:8">
      <c r="B393" s="1" t="s">
        <v>3751</v>
      </c>
      <c r="C393" s="9">
        <v>7.02</v>
      </c>
      <c r="D393" s="1" t="s">
        <v>828</v>
      </c>
      <c r="E393" s="1" t="s">
        <v>928</v>
      </c>
      <c r="F393" s="4">
        <v>1000</v>
      </c>
      <c r="G393" s="4">
        <v>1004.95</v>
      </c>
      <c r="H393" s="4">
        <v>0.05</v>
      </c>
    </row>
    <row r="394" spans="2:8" ht="13">
      <c r="B394" s="2" t="s">
        <v>1858</v>
      </c>
      <c r="C394" s="12"/>
      <c r="D394" s="2"/>
      <c r="E394" s="2"/>
      <c r="F394" s="14"/>
      <c r="G394" s="14">
        <f>SUM(G358:G393)</f>
        <v>311529.26</v>
      </c>
      <c r="H394" s="14">
        <f>SUM(H358:H393)</f>
        <v>15.500000000000002</v>
      </c>
    </row>
    <row r="395" spans="2:8" ht="13">
      <c r="B395" s="2" t="s">
        <v>1859</v>
      </c>
    </row>
    <row r="396" spans="2:8">
      <c r="B396" s="1" t="s">
        <v>3752</v>
      </c>
      <c r="C396" s="9">
        <v>6.75</v>
      </c>
      <c r="D396" s="1" t="s">
        <v>1861</v>
      </c>
      <c r="E396" s="1" t="s">
        <v>929</v>
      </c>
      <c r="F396" s="4">
        <v>1500</v>
      </c>
      <c r="G396" s="4">
        <v>7205.51</v>
      </c>
      <c r="H396" s="4">
        <v>0.36</v>
      </c>
    </row>
    <row r="397" spans="2:8" ht="13">
      <c r="B397" s="2" t="s">
        <v>1950</v>
      </c>
      <c r="C397" s="12"/>
      <c r="D397" s="2"/>
      <c r="E397" s="2"/>
      <c r="F397" s="14"/>
      <c r="G397" s="14">
        <f>SUM(G395:G396)</f>
        <v>7205.51</v>
      </c>
      <c r="H397" s="14">
        <f>SUM(H395:H396)</f>
        <v>0.36</v>
      </c>
    </row>
    <row r="398" spans="2:8" ht="13">
      <c r="B398" s="2" t="s">
        <v>1955</v>
      </c>
      <c r="C398" s="12"/>
      <c r="D398" s="2"/>
      <c r="E398" s="2"/>
      <c r="F398" s="14"/>
      <c r="G398" s="14">
        <v>20992.85</v>
      </c>
      <c r="H398" s="14">
        <v>1.04</v>
      </c>
    </row>
    <row r="399" spans="2:8" ht="13">
      <c r="B399" s="2" t="s">
        <v>1730</v>
      </c>
    </row>
    <row r="400" spans="2:8">
      <c r="B400" s="1" t="s">
        <v>1592</v>
      </c>
      <c r="C400" s="9" t="s">
        <v>1732</v>
      </c>
      <c r="D400" s="1" t="s">
        <v>1733</v>
      </c>
      <c r="E400" s="1" t="s">
        <v>626</v>
      </c>
      <c r="F400" s="4">
        <v>4164728.3029999998</v>
      </c>
      <c r="G400" s="4">
        <v>205056.27</v>
      </c>
      <c r="H400" s="4">
        <v>10.199999999999999</v>
      </c>
    </row>
    <row r="401" spans="2:8" ht="13">
      <c r="B401" s="2" t="s">
        <v>1735</v>
      </c>
      <c r="C401" s="12"/>
      <c r="D401" s="2"/>
      <c r="E401" s="2"/>
      <c r="F401" s="14"/>
      <c r="G401" s="14">
        <f>SUM(G400)</f>
        <v>205056.27</v>
      </c>
      <c r="H401" s="14">
        <f>SUM(H400)</f>
        <v>10.199999999999999</v>
      </c>
    </row>
    <row r="402" spans="2:8" ht="13">
      <c r="B402" s="2" t="s">
        <v>1737</v>
      </c>
      <c r="C402" s="12"/>
      <c r="D402" s="2"/>
      <c r="E402" s="2"/>
      <c r="F402" s="14"/>
      <c r="G402" s="14">
        <v>2018224.85</v>
      </c>
      <c r="H402" s="14">
        <v>100.34</v>
      </c>
    </row>
    <row r="403" spans="2:8" ht="13">
      <c r="B403" s="2" t="s">
        <v>1745</v>
      </c>
      <c r="C403" s="12"/>
      <c r="D403" s="2"/>
      <c r="E403" s="2"/>
      <c r="F403" s="14"/>
      <c r="G403" s="14">
        <v>-7546.5560064899255</v>
      </c>
      <c r="H403" s="14">
        <v>-0.34000000000000341</v>
      </c>
    </row>
    <row r="404" spans="2:8" ht="13">
      <c r="B404" s="2" t="s">
        <v>1746</v>
      </c>
      <c r="C404" s="12"/>
      <c r="D404" s="2"/>
      <c r="E404" s="2"/>
      <c r="F404" s="14"/>
      <c r="G404" s="14">
        <v>2010678.2939935101</v>
      </c>
      <c r="H404" s="14">
        <v>100</v>
      </c>
    </row>
    <row r="405" spans="2:8">
      <c r="B405" s="1" t="s">
        <v>1747</v>
      </c>
    </row>
    <row r="406" spans="2:8" ht="13">
      <c r="B406" s="2" t="s">
        <v>1748</v>
      </c>
    </row>
    <row r="407" spans="2:8" ht="13">
      <c r="B407" s="2" t="s">
        <v>1749</v>
      </c>
      <c r="C407" s="9" t="s">
        <v>1750</v>
      </c>
    </row>
    <row r="408" spans="2:8" ht="13">
      <c r="B408" s="2" t="s">
        <v>1753</v>
      </c>
      <c r="C408" s="9" t="s">
        <v>1752</v>
      </c>
    </row>
    <row r="409" spans="2:8" ht="13">
      <c r="B409" s="2" t="s">
        <v>1754</v>
      </c>
      <c r="C409" s="9" t="s">
        <v>1752</v>
      </c>
    </row>
    <row r="410" spans="2:8" ht="13">
      <c r="B410" s="2" t="s">
        <v>1755</v>
      </c>
      <c r="C410" s="9" t="s">
        <v>1756</v>
      </c>
    </row>
    <row r="411" spans="2:8" ht="13">
      <c r="B411" s="2" t="s">
        <v>930</v>
      </c>
      <c r="C411" s="12"/>
    </row>
    <row r="412" spans="2:8" ht="13">
      <c r="B412" s="2" t="s">
        <v>931</v>
      </c>
      <c r="C412" s="12"/>
    </row>
    <row r="413" spans="2:8" ht="13">
      <c r="B413" s="2" t="s">
        <v>932</v>
      </c>
      <c r="C413" s="12"/>
    </row>
    <row r="414" spans="2:8" ht="13">
      <c r="B414" s="2" t="s">
        <v>933</v>
      </c>
      <c r="C414" s="12"/>
    </row>
    <row r="415" spans="2:8" ht="13">
      <c r="B415" s="2" t="s">
        <v>934</v>
      </c>
      <c r="C415" s="12"/>
    </row>
    <row r="416" spans="2:8" ht="13">
      <c r="B416" s="2" t="s">
        <v>935</v>
      </c>
      <c r="C416" s="12"/>
    </row>
    <row r="417" spans="2:3" ht="13">
      <c r="B417" s="2" t="s">
        <v>936</v>
      </c>
      <c r="C417" s="12"/>
    </row>
    <row r="418" spans="2:3" ht="13">
      <c r="B418" s="2" t="s">
        <v>937</v>
      </c>
      <c r="C418" s="12"/>
    </row>
    <row r="419" spans="2:3" ht="13">
      <c r="B419" s="2" t="s">
        <v>2734</v>
      </c>
      <c r="C419" s="12"/>
    </row>
    <row r="420" spans="2:3">
      <c r="B420" s="1" t="s">
        <v>1766</v>
      </c>
    </row>
    <row r="421" spans="2:3">
      <c r="B421" s="1" t="s">
        <v>1974</v>
      </c>
    </row>
    <row r="424" spans="2:3" ht="14.5">
      <c r="B424" s="43" t="s">
        <v>4109</v>
      </c>
      <c r="C424" s="45"/>
    </row>
    <row r="425" spans="2:3" ht="14.5">
      <c r="B425" s="43" t="s">
        <v>4108</v>
      </c>
      <c r="C425" s="46" t="s">
        <v>1975</v>
      </c>
    </row>
    <row r="426" spans="2:3" ht="14.5">
      <c r="B426" s="16" t="s">
        <v>1976</v>
      </c>
      <c r="C426" s="17">
        <v>0</v>
      </c>
    </row>
    <row r="427" spans="2:3" ht="14.5">
      <c r="B427" s="16" t="s">
        <v>1977</v>
      </c>
      <c r="C427" s="17">
        <v>0</v>
      </c>
    </row>
    <row r="428" spans="2:3" ht="14.5">
      <c r="B428" s="16" t="s">
        <v>1978</v>
      </c>
      <c r="C428" s="17">
        <v>0</v>
      </c>
    </row>
    <row r="429" spans="2:3" ht="14.5">
      <c r="B429" s="16" t="s">
        <v>1979</v>
      </c>
      <c r="C429" s="17">
        <v>0</v>
      </c>
    </row>
    <row r="430" spans="2:3" ht="14.5">
      <c r="B430" s="16" t="s">
        <v>1980</v>
      </c>
      <c r="C430" s="17">
        <v>205017.25825000001</v>
      </c>
    </row>
    <row r="431" spans="2:3" ht="14.5">
      <c r="B431" s="16" t="s">
        <v>1981</v>
      </c>
      <c r="C431" s="17">
        <v>327333.72800499998</v>
      </c>
    </row>
    <row r="432" spans="2:3" ht="14.5">
      <c r="B432" s="43" t="s">
        <v>1982</v>
      </c>
      <c r="C432" s="45">
        <v>532350.986255</v>
      </c>
    </row>
    <row r="434" spans="2:7" ht="14.5">
      <c r="B434" s="16" t="s">
        <v>1775</v>
      </c>
      <c r="C434" s="17"/>
      <c r="D434" s="16"/>
    </row>
    <row r="435" spans="2:7" ht="29">
      <c r="B435" s="19" t="s">
        <v>1776</v>
      </c>
      <c r="C435" s="18" t="s">
        <v>1777</v>
      </c>
      <c r="D435" s="19" t="s">
        <v>1778</v>
      </c>
    </row>
    <row r="436" spans="2:7" ht="14.5">
      <c r="B436" s="16" t="s">
        <v>1752</v>
      </c>
      <c r="C436" s="17" t="s">
        <v>1752</v>
      </c>
      <c r="D436" s="16" t="s">
        <v>1752</v>
      </c>
    </row>
    <row r="438" spans="2:7" ht="13">
      <c r="B438" s="2" t="s">
        <v>1779</v>
      </c>
      <c r="C438" s="49">
        <v>45961</v>
      </c>
    </row>
    <row r="439" spans="2:7" ht="13">
      <c r="B439" s="20" t="s">
        <v>1780</v>
      </c>
      <c r="C439" s="25" t="s">
        <v>1781</v>
      </c>
      <c r="D439" s="20" t="s">
        <v>1782</v>
      </c>
      <c r="E439" s="26" t="s">
        <v>1783</v>
      </c>
      <c r="F439" s="50" t="s">
        <v>1784</v>
      </c>
      <c r="G439" s="14"/>
    </row>
    <row r="440" spans="2:7">
      <c r="B440" s="22" t="s">
        <v>3753</v>
      </c>
      <c r="C440" s="32">
        <v>-21500</v>
      </c>
      <c r="D440" s="22">
        <v>1092.26</v>
      </c>
      <c r="E440" s="23">
        <v>1087.5999999999999</v>
      </c>
      <c r="F440" s="24">
        <f>C432</f>
        <v>532350.986255</v>
      </c>
    </row>
    <row r="441" spans="2:7">
      <c r="B441" s="22" t="s">
        <v>3754</v>
      </c>
      <c r="C441" s="32">
        <v>-1289925</v>
      </c>
      <c r="D441" s="22">
        <v>952.68</v>
      </c>
      <c r="E441" s="23">
        <v>991.5</v>
      </c>
      <c r="F441" s="51"/>
    </row>
    <row r="442" spans="2:7">
      <c r="B442" s="22" t="s">
        <v>3755</v>
      </c>
      <c r="C442" s="32">
        <v>-2025</v>
      </c>
      <c r="D442" s="22">
        <v>957.82</v>
      </c>
      <c r="E442" s="23">
        <v>996.4</v>
      </c>
      <c r="F442" s="51"/>
    </row>
    <row r="443" spans="2:7">
      <c r="B443" s="22" t="s">
        <v>3756</v>
      </c>
      <c r="C443" s="32">
        <v>-490800</v>
      </c>
      <c r="D443" s="22">
        <v>2539.3000000000002</v>
      </c>
      <c r="E443" s="23">
        <v>2492</v>
      </c>
      <c r="F443" s="51"/>
    </row>
    <row r="444" spans="2:7">
      <c r="B444" s="22" t="s">
        <v>3757</v>
      </c>
      <c r="C444" s="32">
        <v>-600</v>
      </c>
      <c r="D444" s="22">
        <v>2558.5</v>
      </c>
      <c r="E444" s="23">
        <v>2507.1</v>
      </c>
      <c r="F444" s="51"/>
    </row>
    <row r="445" spans="2:7">
      <c r="B445" s="22" t="s">
        <v>3758</v>
      </c>
      <c r="C445" s="32">
        <v>-1023000</v>
      </c>
      <c r="D445" s="22">
        <v>1043.74</v>
      </c>
      <c r="E445" s="23">
        <v>1145.7</v>
      </c>
      <c r="F445" s="51"/>
    </row>
    <row r="446" spans="2:7">
      <c r="B446" s="22" t="s">
        <v>3759</v>
      </c>
      <c r="C446" s="32">
        <v>-30600</v>
      </c>
      <c r="D446" s="22">
        <v>1062.24</v>
      </c>
      <c r="E446" s="23">
        <v>1152.3</v>
      </c>
      <c r="F446" s="51"/>
    </row>
    <row r="447" spans="2:7">
      <c r="B447" s="22" t="s">
        <v>3544</v>
      </c>
      <c r="C447" s="32">
        <v>-668800</v>
      </c>
      <c r="D447" s="22">
        <v>1441.79</v>
      </c>
      <c r="E447" s="23">
        <v>1460</v>
      </c>
      <c r="F447" s="51"/>
    </row>
    <row r="448" spans="2:7">
      <c r="B448" s="22" t="s">
        <v>3760</v>
      </c>
      <c r="C448" s="32">
        <v>-4750</v>
      </c>
      <c r="D448" s="22">
        <v>1490.25</v>
      </c>
      <c r="E448" s="23">
        <v>1469.9</v>
      </c>
      <c r="F448" s="51"/>
    </row>
    <row r="449" spans="2:6">
      <c r="B449" s="22" t="s">
        <v>3761</v>
      </c>
      <c r="C449" s="32">
        <v>-4445400</v>
      </c>
      <c r="D449" s="22">
        <v>313.64</v>
      </c>
      <c r="E449" s="23">
        <v>326.35000000000002</v>
      </c>
      <c r="F449" s="51"/>
    </row>
    <row r="450" spans="2:6">
      <c r="B450" s="22" t="s">
        <v>3762</v>
      </c>
      <c r="C450" s="32">
        <v>-69375</v>
      </c>
      <c r="D450" s="22">
        <v>5517.95</v>
      </c>
      <c r="E450" s="23">
        <v>5526.5</v>
      </c>
      <c r="F450" s="51"/>
    </row>
    <row r="451" spans="2:6">
      <c r="B451" s="22" t="s">
        <v>3545</v>
      </c>
      <c r="C451" s="32">
        <v>-1456350</v>
      </c>
      <c r="D451" s="22">
        <v>566.51</v>
      </c>
      <c r="E451" s="23">
        <v>568.75</v>
      </c>
      <c r="F451" s="51"/>
    </row>
    <row r="452" spans="2:6">
      <c r="B452" s="22" t="s">
        <v>3763</v>
      </c>
      <c r="C452" s="32">
        <v>-342650</v>
      </c>
      <c r="D452" s="22">
        <v>1768.6</v>
      </c>
      <c r="E452" s="23">
        <v>1798.1</v>
      </c>
      <c r="F452" s="51"/>
    </row>
    <row r="453" spans="2:6">
      <c r="B453" s="22" t="s">
        <v>3593</v>
      </c>
      <c r="C453" s="32">
        <v>-12375</v>
      </c>
      <c r="D453" s="22">
        <v>7961.66</v>
      </c>
      <c r="E453" s="23">
        <v>7721</v>
      </c>
      <c r="F453" s="51"/>
    </row>
    <row r="454" spans="2:6">
      <c r="B454" s="22" t="s">
        <v>3546</v>
      </c>
      <c r="C454" s="32">
        <v>-1134650</v>
      </c>
      <c r="D454" s="22">
        <v>1105.83</v>
      </c>
      <c r="E454" s="23">
        <v>1147.5999999999999</v>
      </c>
      <c r="F454" s="51"/>
    </row>
    <row r="455" spans="2:6">
      <c r="B455" s="22" t="s">
        <v>3471</v>
      </c>
      <c r="C455" s="32">
        <v>-2670625</v>
      </c>
      <c r="D455" s="22">
        <v>1261.8699999999999</v>
      </c>
      <c r="E455" s="23">
        <v>1240.5999999999999</v>
      </c>
      <c r="F455" s="51"/>
    </row>
    <row r="456" spans="2:6">
      <c r="B456" s="22" t="s">
        <v>3764</v>
      </c>
      <c r="C456" s="32">
        <v>-3750</v>
      </c>
      <c r="D456" s="22">
        <v>1193.8800000000001</v>
      </c>
      <c r="E456" s="23">
        <v>1248.5</v>
      </c>
      <c r="F456" s="51"/>
    </row>
    <row r="457" spans="2:6">
      <c r="B457" s="22" t="s">
        <v>3765</v>
      </c>
      <c r="C457" s="32">
        <v>-54750</v>
      </c>
      <c r="D457" s="22">
        <v>1070.42</v>
      </c>
      <c r="E457" s="23">
        <v>1049.5999999999999</v>
      </c>
      <c r="F457" s="51"/>
    </row>
    <row r="458" spans="2:6">
      <c r="B458" s="22" t="s">
        <v>3766</v>
      </c>
      <c r="C458" s="32">
        <v>-345250</v>
      </c>
      <c r="D458" s="22">
        <v>2166.5700000000002</v>
      </c>
      <c r="E458" s="23">
        <v>2102</v>
      </c>
      <c r="F458" s="51"/>
    </row>
    <row r="459" spans="2:6">
      <c r="B459" s="22" t="s">
        <v>3767</v>
      </c>
      <c r="C459" s="32">
        <v>-2102400</v>
      </c>
      <c r="D459" s="22">
        <v>172.85</v>
      </c>
      <c r="E459" s="23">
        <v>157.11000000000001</v>
      </c>
      <c r="F459" s="51"/>
    </row>
    <row r="460" spans="2:6">
      <c r="B460" s="22" t="s">
        <v>3768</v>
      </c>
      <c r="C460" s="32">
        <v>-97200</v>
      </c>
      <c r="D460" s="22">
        <v>163.72999999999999</v>
      </c>
      <c r="E460" s="23">
        <v>158.19</v>
      </c>
      <c r="F460" s="51"/>
    </row>
    <row r="461" spans="2:6">
      <c r="B461" s="22" t="s">
        <v>938</v>
      </c>
      <c r="C461" s="32">
        <v>-6692400</v>
      </c>
      <c r="D461" s="22">
        <v>270.02999999999997</v>
      </c>
      <c r="E461" s="23">
        <v>279.7</v>
      </c>
      <c r="F461" s="51"/>
    </row>
    <row r="462" spans="2:6">
      <c r="B462" s="22" t="s">
        <v>939</v>
      </c>
      <c r="C462" s="32">
        <v>-7378800</v>
      </c>
      <c r="D462" s="22">
        <v>135.84</v>
      </c>
      <c r="E462" s="23">
        <v>140.37</v>
      </c>
      <c r="F462" s="51"/>
    </row>
    <row r="463" spans="2:6">
      <c r="B463" s="22" t="s">
        <v>3769</v>
      </c>
      <c r="C463" s="32">
        <v>-14625</v>
      </c>
      <c r="D463" s="22">
        <v>1539.12</v>
      </c>
      <c r="E463" s="23">
        <v>1541.1</v>
      </c>
      <c r="F463" s="51"/>
    </row>
    <row r="464" spans="2:6">
      <c r="B464" s="22" t="s">
        <v>3594</v>
      </c>
      <c r="C464" s="32">
        <v>-6297075</v>
      </c>
      <c r="D464" s="22">
        <v>420.92</v>
      </c>
      <c r="E464" s="23">
        <v>428.95</v>
      </c>
      <c r="F464" s="51"/>
    </row>
    <row r="465" spans="2:6">
      <c r="B465" s="22" t="s">
        <v>3770</v>
      </c>
      <c r="C465" s="32">
        <v>-3596250</v>
      </c>
      <c r="D465" s="22">
        <v>238.56</v>
      </c>
      <c r="E465" s="23">
        <v>266.77</v>
      </c>
      <c r="F465" s="51"/>
    </row>
    <row r="466" spans="2:6">
      <c r="B466" s="22" t="s">
        <v>3771</v>
      </c>
      <c r="C466" s="32">
        <v>-1611600</v>
      </c>
      <c r="D466" s="22">
        <v>336.4</v>
      </c>
      <c r="E466" s="23">
        <v>356.6</v>
      </c>
      <c r="F466" s="51"/>
    </row>
    <row r="467" spans="2:6">
      <c r="B467" s="22" t="s">
        <v>3472</v>
      </c>
      <c r="C467" s="32">
        <v>-1468225</v>
      </c>
      <c r="D467" s="22">
        <v>2050.4699999999998</v>
      </c>
      <c r="E467" s="23">
        <v>2067.6</v>
      </c>
      <c r="F467" s="51"/>
    </row>
    <row r="468" spans="2:6">
      <c r="B468" s="22" t="s">
        <v>3772</v>
      </c>
      <c r="C468" s="32">
        <v>-1525000</v>
      </c>
      <c r="D468" s="22">
        <v>364.88</v>
      </c>
      <c r="E468" s="23">
        <v>374.5</v>
      </c>
      <c r="F468" s="51"/>
    </row>
    <row r="469" spans="2:6">
      <c r="B469" s="22" t="s">
        <v>3773</v>
      </c>
      <c r="C469" s="32">
        <v>-6150</v>
      </c>
      <c r="D469" s="22">
        <v>39110.839999999997</v>
      </c>
      <c r="E469" s="23">
        <v>37405</v>
      </c>
      <c r="F469" s="51"/>
    </row>
    <row r="470" spans="2:6">
      <c r="B470" s="22" t="s">
        <v>3774</v>
      </c>
      <c r="C470" s="32">
        <v>-50250</v>
      </c>
      <c r="D470" s="22">
        <v>6074.11</v>
      </c>
      <c r="E470" s="23">
        <v>5871.5</v>
      </c>
      <c r="F470" s="51"/>
    </row>
    <row r="471" spans="2:6">
      <c r="B471" s="22" t="s">
        <v>3775</v>
      </c>
      <c r="C471" s="32">
        <v>-335250</v>
      </c>
      <c r="D471" s="22">
        <v>2498.48</v>
      </c>
      <c r="E471" s="23">
        <v>2495.3000000000002</v>
      </c>
      <c r="F471" s="51"/>
    </row>
    <row r="472" spans="2:6">
      <c r="B472" s="22" t="s">
        <v>940</v>
      </c>
      <c r="C472" s="32">
        <v>-10266750</v>
      </c>
      <c r="D472" s="22">
        <v>128.12</v>
      </c>
      <c r="E472" s="23">
        <v>137.69</v>
      </c>
      <c r="F472" s="51"/>
    </row>
    <row r="473" spans="2:6">
      <c r="B473" s="22" t="s">
        <v>941</v>
      </c>
      <c r="C473" s="32">
        <v>-243000</v>
      </c>
      <c r="D473" s="22">
        <v>129.13999999999999</v>
      </c>
      <c r="E473" s="23">
        <v>138.51</v>
      </c>
      <c r="F473" s="51"/>
    </row>
    <row r="474" spans="2:6">
      <c r="B474" s="22" t="s">
        <v>3776</v>
      </c>
      <c r="C474" s="32">
        <v>-17625</v>
      </c>
      <c r="D474" s="22">
        <v>1604.7</v>
      </c>
      <c r="E474" s="23">
        <v>1507.3</v>
      </c>
      <c r="F474" s="51"/>
    </row>
    <row r="475" spans="2:6">
      <c r="B475" s="22" t="s">
        <v>3777</v>
      </c>
      <c r="C475" s="32">
        <v>-2266650</v>
      </c>
      <c r="D475" s="22">
        <v>393.76</v>
      </c>
      <c r="E475" s="23">
        <v>389.9</v>
      </c>
      <c r="F475" s="51"/>
    </row>
    <row r="476" spans="2:6">
      <c r="B476" s="22" t="s">
        <v>3778</v>
      </c>
      <c r="C476" s="32">
        <v>-263625</v>
      </c>
      <c r="D476" s="22">
        <v>1804.51</v>
      </c>
      <c r="E476" s="23">
        <v>1790.2</v>
      </c>
      <c r="F476" s="51"/>
    </row>
    <row r="477" spans="2:6">
      <c r="B477" s="22" t="s">
        <v>942</v>
      </c>
      <c r="C477" s="32">
        <v>-3600</v>
      </c>
      <c r="D477" s="22">
        <v>3910.61</v>
      </c>
      <c r="E477" s="23">
        <v>3940.3</v>
      </c>
      <c r="F477" s="51"/>
    </row>
    <row r="478" spans="2:6">
      <c r="B478" s="22" t="s">
        <v>3779</v>
      </c>
      <c r="C478" s="32">
        <v>-792500</v>
      </c>
      <c r="D478" s="22">
        <v>541.5</v>
      </c>
      <c r="E478" s="23">
        <v>546.35</v>
      </c>
      <c r="F478" s="51"/>
    </row>
    <row r="479" spans="2:6">
      <c r="B479" s="22" t="s">
        <v>3780</v>
      </c>
      <c r="C479" s="32">
        <v>-3511800</v>
      </c>
      <c r="D479" s="22">
        <v>293.35000000000002</v>
      </c>
      <c r="E479" s="23">
        <v>284.39999999999998</v>
      </c>
      <c r="F479" s="51"/>
    </row>
    <row r="480" spans="2:6">
      <c r="B480" s="22" t="s">
        <v>3781</v>
      </c>
      <c r="C480" s="32">
        <v>-37825</v>
      </c>
      <c r="D480" s="22">
        <v>1203.27</v>
      </c>
      <c r="E480" s="23">
        <v>1169</v>
      </c>
      <c r="F480" s="51"/>
    </row>
    <row r="481" spans="2:6">
      <c r="B481" s="22" t="s">
        <v>3782</v>
      </c>
      <c r="C481" s="32">
        <v>-390000</v>
      </c>
      <c r="D481" s="22">
        <v>511.31</v>
      </c>
      <c r="E481" s="23">
        <v>487.95</v>
      </c>
      <c r="F481" s="51"/>
    </row>
    <row r="482" spans="2:6">
      <c r="B482" s="22" t="s">
        <v>3783</v>
      </c>
      <c r="C482" s="32">
        <v>-41275</v>
      </c>
      <c r="D482" s="22">
        <v>2120.4299999999998</v>
      </c>
      <c r="E482" s="23">
        <v>2103.9</v>
      </c>
      <c r="F482" s="51"/>
    </row>
    <row r="483" spans="2:6">
      <c r="B483" s="22" t="s">
        <v>3784</v>
      </c>
      <c r="C483" s="32">
        <v>-2469250</v>
      </c>
      <c r="D483" s="22">
        <v>473.98</v>
      </c>
      <c r="E483" s="23">
        <v>469.3</v>
      </c>
      <c r="F483" s="51"/>
    </row>
    <row r="484" spans="2:6">
      <c r="B484" s="22" t="s">
        <v>3785</v>
      </c>
      <c r="C484" s="32">
        <v>-11500</v>
      </c>
      <c r="D484" s="22">
        <v>6556.82</v>
      </c>
      <c r="E484" s="23">
        <v>6789.5</v>
      </c>
      <c r="F484" s="51"/>
    </row>
    <row r="485" spans="2:6">
      <c r="B485" s="22" t="s">
        <v>3786</v>
      </c>
      <c r="C485" s="32">
        <v>-54700</v>
      </c>
      <c r="D485" s="22">
        <v>15674.48</v>
      </c>
      <c r="E485" s="23">
        <v>15572</v>
      </c>
      <c r="F485" s="51"/>
    </row>
    <row r="486" spans="2:6">
      <c r="B486" s="22" t="s">
        <v>3787</v>
      </c>
      <c r="C486" s="32">
        <v>-1827375</v>
      </c>
      <c r="D486" s="22">
        <v>781.64</v>
      </c>
      <c r="E486" s="23">
        <v>761.15</v>
      </c>
      <c r="F486" s="51"/>
    </row>
    <row r="487" spans="2:6">
      <c r="B487" s="22" t="s">
        <v>3788</v>
      </c>
      <c r="C487" s="32">
        <v>-2625</v>
      </c>
      <c r="D487" s="22">
        <v>6976.81</v>
      </c>
      <c r="E487" s="23">
        <v>7052</v>
      </c>
      <c r="F487" s="51"/>
    </row>
    <row r="488" spans="2:6">
      <c r="B488" s="22" t="s">
        <v>3789</v>
      </c>
      <c r="C488" s="32">
        <v>-10226225</v>
      </c>
      <c r="D488" s="22">
        <v>332.38</v>
      </c>
      <c r="E488" s="23">
        <v>319.89999999999998</v>
      </c>
      <c r="F488" s="51"/>
    </row>
    <row r="489" spans="2:6">
      <c r="B489" s="22" t="s">
        <v>3790</v>
      </c>
      <c r="C489" s="32">
        <v>-53350</v>
      </c>
      <c r="D489" s="22">
        <v>345.54</v>
      </c>
      <c r="E489" s="23">
        <v>321.85000000000002</v>
      </c>
      <c r="F489" s="51"/>
    </row>
    <row r="490" spans="2:6">
      <c r="B490" s="22" t="s">
        <v>3473</v>
      </c>
      <c r="C490" s="32">
        <v>-1499400</v>
      </c>
      <c r="D490" s="22">
        <v>391.52</v>
      </c>
      <c r="E490" s="23">
        <v>383.4</v>
      </c>
      <c r="F490" s="51"/>
    </row>
    <row r="491" spans="2:6">
      <c r="B491" s="22" t="s">
        <v>3791</v>
      </c>
      <c r="C491" s="32">
        <v>-4670000</v>
      </c>
      <c r="D491" s="22">
        <v>232.15</v>
      </c>
      <c r="E491" s="23">
        <v>237.46</v>
      </c>
      <c r="F491" s="51"/>
    </row>
    <row r="492" spans="2:6">
      <c r="B492" s="22" t="s">
        <v>3792</v>
      </c>
      <c r="C492" s="32">
        <v>-1077300</v>
      </c>
      <c r="D492" s="22">
        <v>181.5</v>
      </c>
      <c r="E492" s="23">
        <v>183.09</v>
      </c>
      <c r="F492" s="51"/>
    </row>
    <row r="493" spans="2:6">
      <c r="B493" s="22" t="s">
        <v>3793</v>
      </c>
      <c r="C493" s="32">
        <v>-558750</v>
      </c>
      <c r="D493" s="22">
        <v>1848.95</v>
      </c>
      <c r="E493" s="23">
        <v>1903.1</v>
      </c>
      <c r="F493" s="51"/>
    </row>
    <row r="494" spans="2:6">
      <c r="B494" s="22" t="s">
        <v>943</v>
      </c>
      <c r="C494" s="32">
        <v>-12373650</v>
      </c>
      <c r="D494" s="22">
        <v>93.2</v>
      </c>
      <c r="E494" s="23">
        <v>94.46</v>
      </c>
      <c r="F494" s="51"/>
    </row>
    <row r="495" spans="2:6">
      <c r="B495" s="22" t="s">
        <v>3794</v>
      </c>
      <c r="C495" s="32">
        <v>-627550</v>
      </c>
      <c r="D495" s="22">
        <v>2321.44</v>
      </c>
      <c r="E495" s="23">
        <v>2301.3000000000002</v>
      </c>
      <c r="F495" s="51"/>
    </row>
    <row r="496" spans="2:6">
      <c r="B496" s="22" t="s">
        <v>3595</v>
      </c>
      <c r="C496" s="32">
        <v>-211500</v>
      </c>
      <c r="D496" s="22">
        <v>2899.45</v>
      </c>
      <c r="E496" s="23">
        <v>2904.1</v>
      </c>
      <c r="F496" s="51"/>
    </row>
    <row r="497" spans="2:6">
      <c r="B497" s="22" t="s">
        <v>3795</v>
      </c>
      <c r="C497" s="32">
        <v>-1250</v>
      </c>
      <c r="D497" s="22">
        <v>2884.38</v>
      </c>
      <c r="E497" s="23">
        <v>2924.4</v>
      </c>
      <c r="F497" s="51"/>
    </row>
    <row r="498" spans="2:6">
      <c r="B498" s="22" t="s">
        <v>3796</v>
      </c>
      <c r="C498" s="32">
        <v>-43500</v>
      </c>
      <c r="D498" s="22">
        <v>1493.48</v>
      </c>
      <c r="E498" s="23">
        <v>1499.1</v>
      </c>
      <c r="F498" s="51"/>
    </row>
    <row r="499" spans="2:6">
      <c r="B499" s="22" t="s">
        <v>3596</v>
      </c>
      <c r="C499" s="32">
        <v>-25900</v>
      </c>
      <c r="D499" s="22">
        <v>1538.1</v>
      </c>
      <c r="E499" s="23">
        <v>1549.9</v>
      </c>
      <c r="F499" s="51"/>
    </row>
    <row r="500" spans="2:6">
      <c r="B500" s="22" t="s">
        <v>3797</v>
      </c>
      <c r="C500" s="32">
        <v>-2100</v>
      </c>
      <c r="D500" s="22">
        <v>1561.73</v>
      </c>
      <c r="E500" s="23">
        <v>1559.2</v>
      </c>
      <c r="F500" s="51"/>
    </row>
    <row r="501" spans="2:6">
      <c r="B501" s="22" t="s">
        <v>3474</v>
      </c>
      <c r="C501" s="32">
        <v>-5188700</v>
      </c>
      <c r="D501" s="22">
        <v>1007.1</v>
      </c>
      <c r="E501" s="23">
        <v>993.9</v>
      </c>
      <c r="F501" s="51"/>
    </row>
    <row r="502" spans="2:6">
      <c r="B502" s="22" t="s">
        <v>3798</v>
      </c>
      <c r="C502" s="32">
        <v>-13750</v>
      </c>
      <c r="D502" s="22">
        <v>994.79</v>
      </c>
      <c r="E502" s="23">
        <v>1000.3</v>
      </c>
      <c r="F502" s="51"/>
    </row>
    <row r="503" spans="2:6">
      <c r="B503" s="22" t="s">
        <v>3799</v>
      </c>
      <c r="C503" s="32">
        <v>-4400</v>
      </c>
      <c r="D503" s="22">
        <v>748.63</v>
      </c>
      <c r="E503" s="23">
        <v>736.4</v>
      </c>
      <c r="F503" s="51"/>
    </row>
    <row r="504" spans="2:6">
      <c r="B504" s="22" t="s">
        <v>3800</v>
      </c>
      <c r="C504" s="32">
        <v>-14700</v>
      </c>
      <c r="D504" s="22">
        <v>5603.8</v>
      </c>
      <c r="E504" s="23">
        <v>5579</v>
      </c>
      <c r="F504" s="51"/>
    </row>
    <row r="505" spans="2:6">
      <c r="B505" s="22" t="s">
        <v>3801</v>
      </c>
      <c r="C505" s="32">
        <v>-896550</v>
      </c>
      <c r="D505" s="22">
        <v>77.61</v>
      </c>
      <c r="E505" s="23">
        <v>73.819999999999993</v>
      </c>
      <c r="F505" s="51"/>
    </row>
    <row r="506" spans="2:6">
      <c r="B506" s="22" t="s">
        <v>3802</v>
      </c>
      <c r="C506" s="32">
        <v>-1222200</v>
      </c>
      <c r="D506" s="22">
        <v>820.37</v>
      </c>
      <c r="E506" s="23">
        <v>853.4</v>
      </c>
      <c r="F506" s="51"/>
    </row>
    <row r="507" spans="2:6">
      <c r="B507" s="22" t="s">
        <v>3803</v>
      </c>
      <c r="C507" s="32">
        <v>-577650</v>
      </c>
      <c r="D507" s="22">
        <v>4787.8100000000004</v>
      </c>
      <c r="E507" s="23">
        <v>4712</v>
      </c>
      <c r="F507" s="51"/>
    </row>
    <row r="508" spans="2:6">
      <c r="B508" s="22" t="s">
        <v>3804</v>
      </c>
      <c r="C508" s="32">
        <v>-2476575</v>
      </c>
      <c r="D508" s="22">
        <v>445.92</v>
      </c>
      <c r="E508" s="23">
        <v>473.9</v>
      </c>
      <c r="F508" s="51"/>
    </row>
    <row r="509" spans="2:6">
      <c r="B509" s="22" t="s">
        <v>3547</v>
      </c>
      <c r="C509" s="32">
        <v>-117900</v>
      </c>
      <c r="D509" s="22">
        <v>2506.73</v>
      </c>
      <c r="E509" s="23">
        <v>2462.4</v>
      </c>
      <c r="F509" s="51"/>
    </row>
    <row r="510" spans="2:6">
      <c r="B510" s="22" t="s">
        <v>3805</v>
      </c>
      <c r="C510" s="32">
        <v>-1857100</v>
      </c>
      <c r="D510" s="22">
        <v>483.72</v>
      </c>
      <c r="E510" s="23">
        <v>478.55</v>
      </c>
      <c r="F510" s="51"/>
    </row>
    <row r="511" spans="2:6">
      <c r="B511" s="22" t="s">
        <v>3806</v>
      </c>
      <c r="C511" s="32">
        <v>-1143300</v>
      </c>
      <c r="D511" s="22">
        <v>230.74</v>
      </c>
      <c r="E511" s="23">
        <v>237.58</v>
      </c>
      <c r="F511" s="51"/>
    </row>
    <row r="512" spans="2:6">
      <c r="B512" s="22" t="s">
        <v>3475</v>
      </c>
      <c r="C512" s="32">
        <v>-4109000</v>
      </c>
      <c r="D512" s="22">
        <v>1378.6</v>
      </c>
      <c r="E512" s="23">
        <v>1354.4</v>
      </c>
      <c r="F512" s="51"/>
    </row>
    <row r="513" spans="2:6">
      <c r="B513" s="22" t="s">
        <v>3807</v>
      </c>
      <c r="C513" s="32">
        <v>-29400</v>
      </c>
      <c r="D513" s="22">
        <v>1398.5</v>
      </c>
      <c r="E513" s="23">
        <v>1363.3</v>
      </c>
      <c r="F513" s="51"/>
    </row>
    <row r="514" spans="2:6">
      <c r="B514" s="22" t="s">
        <v>3808</v>
      </c>
      <c r="C514" s="32">
        <v>-22100</v>
      </c>
      <c r="D514" s="22">
        <v>1995.35</v>
      </c>
      <c r="E514" s="23">
        <v>2006.2</v>
      </c>
      <c r="F514" s="51"/>
    </row>
    <row r="515" spans="2:6">
      <c r="B515" s="22" t="s">
        <v>3809</v>
      </c>
      <c r="C515" s="32">
        <v>-1027675</v>
      </c>
      <c r="D515" s="22">
        <v>607.98</v>
      </c>
      <c r="E515" s="23">
        <v>593.54999999999995</v>
      </c>
      <c r="F515" s="51"/>
    </row>
    <row r="516" spans="2:6">
      <c r="B516" s="22" t="s">
        <v>3810</v>
      </c>
      <c r="C516" s="32">
        <v>-12465600</v>
      </c>
      <c r="D516" s="22">
        <v>79.22</v>
      </c>
      <c r="E516" s="23">
        <v>82.23</v>
      </c>
      <c r="F516" s="51"/>
    </row>
    <row r="517" spans="2:6">
      <c r="B517" s="22" t="s">
        <v>3811</v>
      </c>
      <c r="C517" s="32">
        <v>-243750</v>
      </c>
      <c r="D517" s="22">
        <v>140.82</v>
      </c>
      <c r="E517" s="23">
        <v>139.61000000000001</v>
      </c>
      <c r="F517" s="51"/>
    </row>
    <row r="518" spans="2:6">
      <c r="B518" s="22" t="s">
        <v>3812</v>
      </c>
      <c r="C518" s="32">
        <v>-67500</v>
      </c>
      <c r="D518" s="22">
        <v>136.05000000000001</v>
      </c>
      <c r="E518" s="23">
        <v>140.54</v>
      </c>
      <c r="F518" s="51"/>
    </row>
    <row r="519" spans="2:6">
      <c r="B519" s="22" t="s">
        <v>3813</v>
      </c>
      <c r="C519" s="32">
        <v>-1070000</v>
      </c>
      <c r="D519" s="22">
        <v>743.88</v>
      </c>
      <c r="E519" s="23">
        <v>746.9</v>
      </c>
      <c r="F519" s="51"/>
    </row>
    <row r="520" spans="2:6">
      <c r="B520" s="22" t="s">
        <v>3814</v>
      </c>
      <c r="C520" s="32">
        <v>-17000</v>
      </c>
      <c r="D520" s="22">
        <v>735.55</v>
      </c>
      <c r="E520" s="23">
        <v>751.2</v>
      </c>
      <c r="F520" s="51"/>
    </row>
    <row r="521" spans="2:6">
      <c r="B521" s="22" t="s">
        <v>3815</v>
      </c>
      <c r="C521" s="32">
        <v>-4840875</v>
      </c>
      <c r="D521" s="22">
        <v>153.86000000000001</v>
      </c>
      <c r="E521" s="23">
        <v>166.62</v>
      </c>
      <c r="F521" s="51"/>
    </row>
    <row r="522" spans="2:6">
      <c r="B522" s="22" t="s">
        <v>3816</v>
      </c>
      <c r="C522" s="32">
        <v>-440125</v>
      </c>
      <c r="D522" s="22">
        <v>721.62</v>
      </c>
      <c r="E522" s="23">
        <v>719.75</v>
      </c>
      <c r="F522" s="51"/>
    </row>
    <row r="523" spans="2:6">
      <c r="B523" s="22" t="s">
        <v>3817</v>
      </c>
      <c r="C523" s="32">
        <v>-1343000</v>
      </c>
      <c r="D523" s="22">
        <v>124.33</v>
      </c>
      <c r="E523" s="23">
        <v>123.62</v>
      </c>
      <c r="F523" s="51"/>
    </row>
    <row r="524" spans="2:6">
      <c r="B524" s="22" t="s">
        <v>3818</v>
      </c>
      <c r="C524" s="32">
        <v>-5011600</v>
      </c>
      <c r="D524" s="22">
        <v>367.89</v>
      </c>
      <c r="E524" s="23">
        <v>366.15</v>
      </c>
      <c r="F524" s="51"/>
    </row>
    <row r="525" spans="2:6">
      <c r="B525" s="22" t="s">
        <v>3819</v>
      </c>
      <c r="C525" s="32">
        <v>-5100</v>
      </c>
      <c r="D525" s="22">
        <v>349.67</v>
      </c>
      <c r="E525" s="23">
        <v>369</v>
      </c>
      <c r="F525" s="51"/>
    </row>
    <row r="526" spans="2:6">
      <c r="B526" s="22" t="s">
        <v>3476</v>
      </c>
      <c r="C526" s="32">
        <v>-3280900</v>
      </c>
      <c r="D526" s="22">
        <v>764.93</v>
      </c>
      <c r="E526" s="23">
        <v>798.3</v>
      </c>
      <c r="F526" s="51"/>
    </row>
    <row r="527" spans="2:6">
      <c r="B527" s="22" t="s">
        <v>3820</v>
      </c>
      <c r="C527" s="32">
        <v>-20300</v>
      </c>
      <c r="D527" s="22">
        <v>748.27</v>
      </c>
      <c r="E527" s="23">
        <v>804</v>
      </c>
      <c r="F527" s="51"/>
    </row>
    <row r="528" spans="2:6">
      <c r="B528" s="22" t="s">
        <v>3821</v>
      </c>
      <c r="C528" s="32">
        <v>-246000</v>
      </c>
      <c r="D528" s="22">
        <v>1376.22</v>
      </c>
      <c r="E528" s="23">
        <v>1378.1</v>
      </c>
      <c r="F528" s="51"/>
    </row>
    <row r="529" spans="2:6">
      <c r="B529" s="22" t="s">
        <v>944</v>
      </c>
      <c r="C529" s="32">
        <v>-1341520</v>
      </c>
      <c r="D529" s="22">
        <v>154.19999999999999</v>
      </c>
      <c r="E529" s="23">
        <v>155.91999999999999</v>
      </c>
      <c r="F529" s="51"/>
    </row>
    <row r="530" spans="2:6">
      <c r="B530" s="22" t="s">
        <v>3597</v>
      </c>
      <c r="C530" s="32">
        <v>-10360000</v>
      </c>
      <c r="D530" s="22">
        <v>419.77</v>
      </c>
      <c r="E530" s="23">
        <v>423</v>
      </c>
      <c r="F530" s="51"/>
    </row>
    <row r="531" spans="2:6">
      <c r="B531" s="22" t="s">
        <v>3822</v>
      </c>
      <c r="C531" s="32">
        <v>-28800</v>
      </c>
      <c r="D531" s="22">
        <v>405.41</v>
      </c>
      <c r="E531" s="23">
        <v>425.7</v>
      </c>
      <c r="F531" s="51"/>
    </row>
    <row r="532" spans="2:6">
      <c r="B532" s="22" t="s">
        <v>3823</v>
      </c>
      <c r="C532" s="32">
        <v>-1043125</v>
      </c>
      <c r="D532" s="22">
        <v>1025.7</v>
      </c>
      <c r="E532" s="23">
        <v>1073.5</v>
      </c>
      <c r="F532" s="51"/>
    </row>
    <row r="533" spans="2:6">
      <c r="B533" s="22" t="s">
        <v>945</v>
      </c>
      <c r="C533" s="32">
        <v>-5654100</v>
      </c>
      <c r="D533" s="22">
        <v>309.98</v>
      </c>
      <c r="E533" s="23">
        <v>308.5</v>
      </c>
      <c r="F533" s="51"/>
    </row>
    <row r="534" spans="2:6">
      <c r="B534" s="22" t="s">
        <v>946</v>
      </c>
      <c r="C534" s="32">
        <v>-21150</v>
      </c>
      <c r="D534" s="22">
        <v>311.67</v>
      </c>
      <c r="E534" s="23">
        <v>310.7</v>
      </c>
      <c r="F534" s="51"/>
    </row>
    <row r="535" spans="2:6">
      <c r="B535" s="22" t="s">
        <v>3824</v>
      </c>
      <c r="C535" s="32">
        <v>-2552000</v>
      </c>
      <c r="D535" s="22">
        <v>534.28</v>
      </c>
      <c r="E535" s="23">
        <v>530.70000000000005</v>
      </c>
      <c r="F535" s="51"/>
    </row>
    <row r="536" spans="2:6">
      <c r="B536" s="22" t="s">
        <v>3825</v>
      </c>
      <c r="C536" s="32">
        <v>-1854225</v>
      </c>
      <c r="D536" s="22">
        <v>1155.52</v>
      </c>
      <c r="E536" s="23">
        <v>1212.2</v>
      </c>
      <c r="F536" s="51"/>
    </row>
    <row r="537" spans="2:6">
      <c r="B537" s="22" t="s">
        <v>3826</v>
      </c>
      <c r="C537" s="32">
        <v>-478750</v>
      </c>
      <c r="D537" s="22">
        <v>599.04</v>
      </c>
      <c r="E537" s="23">
        <v>600.9</v>
      </c>
      <c r="F537" s="51"/>
    </row>
    <row r="538" spans="2:6">
      <c r="B538" s="22" t="s">
        <v>3827</v>
      </c>
      <c r="C538" s="32">
        <v>-28750</v>
      </c>
      <c r="D538" s="22">
        <v>596.70000000000005</v>
      </c>
      <c r="E538" s="23">
        <v>604.70000000000005</v>
      </c>
      <c r="F538" s="51"/>
    </row>
    <row r="539" spans="2:6">
      <c r="B539" s="22" t="s">
        <v>947</v>
      </c>
      <c r="C539" s="32">
        <v>-1214950</v>
      </c>
      <c r="D539" s="22">
        <v>503.97</v>
      </c>
      <c r="E539" s="23">
        <v>513.20000000000005</v>
      </c>
      <c r="F539" s="51"/>
    </row>
    <row r="540" spans="2:6">
      <c r="B540" s="22" t="s">
        <v>3478</v>
      </c>
      <c r="C540" s="32">
        <v>-1025600</v>
      </c>
      <c r="D540" s="22">
        <v>2159.58</v>
      </c>
      <c r="E540" s="23">
        <v>2116.1999999999998</v>
      </c>
      <c r="F540" s="51"/>
    </row>
    <row r="541" spans="2:6">
      <c r="B541" s="22" t="s">
        <v>3828</v>
      </c>
      <c r="C541" s="32">
        <v>-400</v>
      </c>
      <c r="D541" s="22">
        <v>2143.5</v>
      </c>
      <c r="E541" s="23">
        <v>2129.4</v>
      </c>
      <c r="F541" s="51"/>
    </row>
    <row r="542" spans="2:6">
      <c r="B542" s="22" t="s">
        <v>3829</v>
      </c>
      <c r="C542" s="32">
        <v>-102626</v>
      </c>
      <c r="D542" s="22">
        <v>271.33</v>
      </c>
      <c r="E542" s="23">
        <v>272.31</v>
      </c>
      <c r="F542" s="51"/>
    </row>
    <row r="543" spans="2:6">
      <c r="B543" s="22" t="s">
        <v>3830</v>
      </c>
      <c r="C543" s="32">
        <v>-3325</v>
      </c>
      <c r="D543" s="22">
        <v>3834.92</v>
      </c>
      <c r="E543" s="23">
        <v>4080.6</v>
      </c>
      <c r="F543" s="51"/>
    </row>
    <row r="544" spans="2:6">
      <c r="B544" s="22" t="s">
        <v>3831</v>
      </c>
      <c r="C544" s="32">
        <v>-1182350</v>
      </c>
      <c r="D544" s="22">
        <v>949.82</v>
      </c>
      <c r="E544" s="23">
        <v>958.45</v>
      </c>
      <c r="F544" s="51"/>
    </row>
    <row r="545" spans="2:6">
      <c r="B545" s="22" t="s">
        <v>3832</v>
      </c>
      <c r="C545" s="32">
        <v>-1756000</v>
      </c>
      <c r="D545" s="22">
        <v>585.52</v>
      </c>
      <c r="E545" s="23">
        <v>573.04999999999995</v>
      </c>
      <c r="F545" s="51"/>
    </row>
    <row r="546" spans="2:6">
      <c r="B546" s="22" t="s">
        <v>548</v>
      </c>
      <c r="C546" s="32">
        <v>-235900</v>
      </c>
      <c r="D546" s="22">
        <v>901.55</v>
      </c>
      <c r="E546" s="23">
        <v>897.85</v>
      </c>
      <c r="F546" s="51"/>
    </row>
    <row r="547" spans="2:6">
      <c r="B547" s="22" t="s">
        <v>3833</v>
      </c>
      <c r="C547" s="32">
        <v>-802800</v>
      </c>
      <c r="D547" s="22">
        <v>1191.76</v>
      </c>
      <c r="E547" s="23">
        <v>1205.2</v>
      </c>
      <c r="F547" s="51"/>
    </row>
    <row r="548" spans="2:6">
      <c r="B548" s="22" t="s">
        <v>3834</v>
      </c>
      <c r="C548" s="32">
        <v>-3300</v>
      </c>
      <c r="D548" s="22">
        <v>5623.77</v>
      </c>
      <c r="E548" s="23">
        <v>5709.5</v>
      </c>
      <c r="F548" s="51"/>
    </row>
    <row r="549" spans="2:6">
      <c r="B549" s="22" t="s">
        <v>3835</v>
      </c>
      <c r="C549" s="32">
        <v>-639625</v>
      </c>
      <c r="D549" s="22">
        <v>1940.6</v>
      </c>
      <c r="E549" s="23">
        <v>1977.4</v>
      </c>
      <c r="F549" s="51"/>
    </row>
    <row r="550" spans="2:6">
      <c r="B550" s="22" t="s">
        <v>3836</v>
      </c>
      <c r="C550" s="32">
        <v>-20600</v>
      </c>
      <c r="D550" s="22">
        <v>3553.7</v>
      </c>
      <c r="E550" s="23">
        <v>3510.2</v>
      </c>
      <c r="F550" s="51"/>
    </row>
    <row r="551" spans="2:6">
      <c r="B551" s="22" t="s">
        <v>3837</v>
      </c>
      <c r="C551" s="32">
        <v>-200</v>
      </c>
      <c r="D551" s="22">
        <v>3503</v>
      </c>
      <c r="E551" s="23">
        <v>3531.9</v>
      </c>
      <c r="F551" s="51"/>
    </row>
    <row r="552" spans="2:6">
      <c r="B552" s="22" t="s">
        <v>3838</v>
      </c>
      <c r="C552" s="32">
        <v>-1614000</v>
      </c>
      <c r="D552" s="22">
        <v>276.39</v>
      </c>
      <c r="E552" s="23">
        <v>271.39999999999998</v>
      </c>
      <c r="F552" s="51"/>
    </row>
    <row r="553" spans="2:6">
      <c r="B553" s="22" t="s">
        <v>3839</v>
      </c>
      <c r="C553" s="32">
        <v>-2550000</v>
      </c>
      <c r="D553" s="22">
        <v>729.53</v>
      </c>
      <c r="E553" s="23">
        <v>724.7</v>
      </c>
      <c r="F553" s="51"/>
    </row>
    <row r="554" spans="2:6">
      <c r="B554" s="22" t="s">
        <v>3840</v>
      </c>
      <c r="C554" s="32">
        <v>-700</v>
      </c>
      <c r="D554" s="22">
        <v>16403.79</v>
      </c>
      <c r="E554" s="23">
        <v>16287</v>
      </c>
      <c r="F554" s="51"/>
    </row>
    <row r="555" spans="2:6">
      <c r="B555" s="22" t="s">
        <v>3841</v>
      </c>
      <c r="C555" s="32">
        <v>-462800</v>
      </c>
      <c r="D555" s="22">
        <v>1538.31</v>
      </c>
      <c r="E555" s="23">
        <v>1552.5</v>
      </c>
      <c r="F555" s="51"/>
    </row>
    <row r="556" spans="2:6">
      <c r="B556" s="22" t="s">
        <v>3842</v>
      </c>
      <c r="C556" s="32">
        <v>-593775</v>
      </c>
      <c r="D556" s="22">
        <v>1197.6300000000001</v>
      </c>
      <c r="E556" s="23">
        <v>1155.5999999999999</v>
      </c>
      <c r="F556" s="51"/>
    </row>
    <row r="557" spans="2:6">
      <c r="B557" s="22" t="s">
        <v>549</v>
      </c>
      <c r="C557" s="32">
        <v>-23800</v>
      </c>
      <c r="D557" s="22">
        <v>2832.96</v>
      </c>
      <c r="E557" s="23">
        <v>2739.7</v>
      </c>
      <c r="F557" s="51"/>
    </row>
    <row r="558" spans="2:6">
      <c r="B558" s="22" t="s">
        <v>3843</v>
      </c>
      <c r="C558" s="32">
        <v>-140250</v>
      </c>
      <c r="D558" s="22">
        <v>2847.53</v>
      </c>
      <c r="E558" s="23">
        <v>2781.4</v>
      </c>
      <c r="F558" s="51"/>
    </row>
    <row r="559" spans="2:6">
      <c r="B559" s="22" t="s">
        <v>3844</v>
      </c>
      <c r="C559" s="32">
        <v>-201000</v>
      </c>
      <c r="D559" s="22">
        <v>9257.89</v>
      </c>
      <c r="E559" s="23">
        <v>9299</v>
      </c>
      <c r="F559" s="51"/>
    </row>
    <row r="560" spans="2:6">
      <c r="B560" s="22" t="s">
        <v>3845</v>
      </c>
      <c r="C560" s="32">
        <v>-1100</v>
      </c>
      <c r="D560" s="22">
        <v>3204.1</v>
      </c>
      <c r="E560" s="23">
        <v>3199.3</v>
      </c>
      <c r="F560" s="51"/>
    </row>
    <row r="561" spans="2:6">
      <c r="B561" s="22" t="s">
        <v>3846</v>
      </c>
      <c r="C561" s="32">
        <v>-3960000</v>
      </c>
      <c r="D561" s="22">
        <v>235.45</v>
      </c>
      <c r="E561" s="23">
        <v>233.71</v>
      </c>
      <c r="F561" s="51"/>
    </row>
    <row r="562" spans="2:6">
      <c r="B562" s="22" t="s">
        <v>3847</v>
      </c>
      <c r="C562" s="32">
        <v>-72900</v>
      </c>
      <c r="D562" s="22">
        <v>211.01</v>
      </c>
      <c r="E562" s="23">
        <v>213.19</v>
      </c>
      <c r="F562" s="51"/>
    </row>
    <row r="563" spans="2:6">
      <c r="B563" s="22" t="s">
        <v>3848</v>
      </c>
      <c r="C563" s="32">
        <v>-1305000</v>
      </c>
      <c r="D563" s="22">
        <v>1289.81</v>
      </c>
      <c r="E563" s="23">
        <v>1280</v>
      </c>
      <c r="F563" s="51"/>
    </row>
    <row r="564" spans="2:6">
      <c r="B564" s="22" t="s">
        <v>3849</v>
      </c>
      <c r="C564" s="32">
        <v>-3052800</v>
      </c>
      <c r="D564" s="22">
        <v>85.89</v>
      </c>
      <c r="E564" s="23">
        <v>85.14</v>
      </c>
      <c r="F564" s="51"/>
    </row>
    <row r="565" spans="2:6">
      <c r="B565" s="22" t="s">
        <v>3850</v>
      </c>
      <c r="C565" s="32">
        <v>-12055500</v>
      </c>
      <c r="D565" s="22">
        <v>74.95</v>
      </c>
      <c r="E565" s="23">
        <v>76.069999999999993</v>
      </c>
      <c r="F565" s="51"/>
    </row>
    <row r="566" spans="2:6">
      <c r="B566" s="22" t="s">
        <v>3851</v>
      </c>
      <c r="C566" s="32">
        <v>-13500</v>
      </c>
      <c r="D566" s="22">
        <v>77.75</v>
      </c>
      <c r="E566" s="23">
        <v>76.56</v>
      </c>
      <c r="F566" s="51"/>
    </row>
    <row r="567" spans="2:6">
      <c r="B567" s="22" t="s">
        <v>3549</v>
      </c>
      <c r="C567" s="32">
        <v>-2557500</v>
      </c>
      <c r="D567" s="22">
        <v>340.38</v>
      </c>
      <c r="E567" s="23">
        <v>335.45</v>
      </c>
      <c r="F567" s="51"/>
    </row>
    <row r="568" spans="2:6">
      <c r="B568" s="22" t="s">
        <v>550</v>
      </c>
      <c r="C568" s="32">
        <v>-4873500</v>
      </c>
      <c r="D568" s="22">
        <v>254.15</v>
      </c>
      <c r="E568" s="23">
        <v>256.62</v>
      </c>
      <c r="F568" s="51"/>
    </row>
    <row r="569" spans="2:6">
      <c r="B569" s="22" t="s">
        <v>3852</v>
      </c>
      <c r="C569" s="32">
        <v>-1209300</v>
      </c>
      <c r="D569" s="22">
        <v>1300.17</v>
      </c>
      <c r="E569" s="23">
        <v>1307.5</v>
      </c>
      <c r="F569" s="51"/>
    </row>
    <row r="570" spans="2:6">
      <c r="B570" s="22" t="s">
        <v>3853</v>
      </c>
      <c r="C570" s="32">
        <v>-1329300</v>
      </c>
      <c r="D570" s="22">
        <v>595.01</v>
      </c>
      <c r="E570" s="23">
        <v>606.4</v>
      </c>
      <c r="F570" s="51"/>
    </row>
    <row r="571" spans="2:6">
      <c r="B571" s="22" t="s">
        <v>3854</v>
      </c>
      <c r="C571" s="32">
        <v>-436450</v>
      </c>
      <c r="D571" s="22">
        <v>1700.7</v>
      </c>
      <c r="E571" s="23">
        <v>1796.6</v>
      </c>
      <c r="F571" s="51"/>
    </row>
    <row r="572" spans="2:6">
      <c r="B572" s="22" t="s">
        <v>3855</v>
      </c>
      <c r="C572" s="32">
        <v>-149800</v>
      </c>
      <c r="D572" s="22">
        <v>5900.9</v>
      </c>
      <c r="E572" s="23">
        <v>5939</v>
      </c>
      <c r="F572" s="51"/>
    </row>
    <row r="573" spans="2:6">
      <c r="B573" s="22" t="s">
        <v>3856</v>
      </c>
      <c r="C573" s="32">
        <v>-2770200</v>
      </c>
      <c r="D573" s="22">
        <v>281.39</v>
      </c>
      <c r="E573" s="23">
        <v>282.89999999999998</v>
      </c>
      <c r="F573" s="51"/>
    </row>
    <row r="574" spans="2:6">
      <c r="B574" s="22" t="s">
        <v>3857</v>
      </c>
      <c r="C574" s="32">
        <v>-513000</v>
      </c>
      <c r="D574" s="22">
        <v>1522.91</v>
      </c>
      <c r="E574" s="23">
        <v>1454.1</v>
      </c>
      <c r="F574" s="51"/>
    </row>
    <row r="575" spans="2:6">
      <c r="B575" s="22" t="s">
        <v>551</v>
      </c>
      <c r="C575" s="32">
        <v>-10000</v>
      </c>
      <c r="D575" s="22">
        <v>203.93</v>
      </c>
      <c r="E575" s="23">
        <v>199.91</v>
      </c>
      <c r="F575" s="51"/>
    </row>
    <row r="576" spans="2:6">
      <c r="B576" s="22" t="s">
        <v>3858</v>
      </c>
      <c r="C576" s="32">
        <v>-759850</v>
      </c>
      <c r="D576" s="22">
        <v>920.04</v>
      </c>
      <c r="E576" s="23">
        <v>932.1</v>
      </c>
      <c r="F576" s="51"/>
    </row>
    <row r="577" spans="2:6">
      <c r="B577" s="22" t="s">
        <v>3598</v>
      </c>
      <c r="C577" s="32">
        <v>-125750</v>
      </c>
      <c r="D577" s="22">
        <v>7637.39</v>
      </c>
      <c r="E577" s="23">
        <v>7746.5</v>
      </c>
      <c r="F577" s="51"/>
    </row>
    <row r="578" spans="2:6">
      <c r="B578" s="22" t="s">
        <v>3859</v>
      </c>
      <c r="C578" s="32">
        <v>-2914600</v>
      </c>
      <c r="D578" s="22">
        <v>396.52</v>
      </c>
      <c r="E578" s="23">
        <v>401.7</v>
      </c>
      <c r="F578" s="51"/>
    </row>
    <row r="579" spans="2:6">
      <c r="B579" s="22" t="s">
        <v>3599</v>
      </c>
      <c r="C579" s="32">
        <v>-1607400</v>
      </c>
      <c r="D579" s="22">
        <v>286.73</v>
      </c>
      <c r="E579" s="23">
        <v>285.89999999999998</v>
      </c>
      <c r="F579" s="51"/>
    </row>
    <row r="580" spans="2:6">
      <c r="B580" s="22" t="s">
        <v>3860</v>
      </c>
      <c r="C580" s="32">
        <v>-513000</v>
      </c>
      <c r="D580" s="22">
        <v>1785.31</v>
      </c>
      <c r="E580" s="23">
        <v>1756.3</v>
      </c>
      <c r="F580" s="51"/>
    </row>
    <row r="581" spans="2:6">
      <c r="B581" s="22" t="s">
        <v>552</v>
      </c>
      <c r="C581" s="32">
        <v>-9488000</v>
      </c>
      <c r="D581" s="22">
        <v>118.54</v>
      </c>
      <c r="E581" s="23">
        <v>123.35</v>
      </c>
      <c r="F581" s="51"/>
    </row>
    <row r="582" spans="2:6">
      <c r="B582" s="22" t="s">
        <v>3861</v>
      </c>
      <c r="C582" s="32">
        <v>-3006725</v>
      </c>
      <c r="D582" s="22">
        <v>318.29000000000002</v>
      </c>
      <c r="E582" s="23">
        <v>327.9</v>
      </c>
      <c r="F582" s="51"/>
    </row>
    <row r="583" spans="2:6">
      <c r="B583" s="22" t="s">
        <v>3862</v>
      </c>
      <c r="C583" s="32">
        <v>-4278900</v>
      </c>
      <c r="D583" s="22">
        <v>372.38</v>
      </c>
      <c r="E583" s="23">
        <v>376.5</v>
      </c>
      <c r="F583" s="51"/>
    </row>
    <row r="584" spans="2:6">
      <c r="B584" s="22" t="s">
        <v>3863</v>
      </c>
      <c r="C584" s="32">
        <v>-12750</v>
      </c>
      <c r="D584" s="22">
        <v>372</v>
      </c>
      <c r="E584" s="23">
        <v>379</v>
      </c>
      <c r="F584" s="51"/>
    </row>
    <row r="585" spans="2:6">
      <c r="B585" s="22" t="s">
        <v>3479</v>
      </c>
      <c r="C585" s="32">
        <v>-3425500</v>
      </c>
      <c r="D585" s="22">
        <v>1473.76</v>
      </c>
      <c r="E585" s="23">
        <v>1496</v>
      </c>
      <c r="F585" s="51"/>
    </row>
    <row r="586" spans="2:6">
      <c r="B586" s="22" t="s">
        <v>3864</v>
      </c>
      <c r="C586" s="32">
        <v>-31500</v>
      </c>
      <c r="D586" s="22">
        <v>1397.23</v>
      </c>
      <c r="E586" s="23">
        <v>1504.8</v>
      </c>
      <c r="F586" s="51"/>
    </row>
    <row r="587" spans="2:6">
      <c r="B587" s="22" t="s">
        <v>3865</v>
      </c>
      <c r="C587" s="32">
        <v>-6974600</v>
      </c>
      <c r="D587" s="22">
        <v>186.94</v>
      </c>
      <c r="E587" s="23">
        <v>189.94</v>
      </c>
      <c r="F587" s="51"/>
    </row>
    <row r="588" spans="2:6">
      <c r="B588" s="22" t="s">
        <v>3866</v>
      </c>
      <c r="C588" s="32">
        <v>-6432900</v>
      </c>
      <c r="D588" s="22">
        <v>107.16</v>
      </c>
      <c r="E588" s="23">
        <v>105.99</v>
      </c>
      <c r="F588" s="51"/>
    </row>
    <row r="589" spans="2:6">
      <c r="B589" s="22" t="s">
        <v>3867</v>
      </c>
      <c r="C589" s="32">
        <v>-3804900</v>
      </c>
      <c r="D589" s="22">
        <v>718.1</v>
      </c>
      <c r="E589" s="23">
        <v>749.5</v>
      </c>
      <c r="F589" s="51"/>
    </row>
    <row r="590" spans="2:6">
      <c r="B590" s="22" t="s">
        <v>3868</v>
      </c>
      <c r="C590" s="32">
        <v>-125</v>
      </c>
      <c r="D590" s="22">
        <v>3134.3</v>
      </c>
      <c r="E590" s="23">
        <v>3114</v>
      </c>
      <c r="F590" s="51"/>
    </row>
    <row r="591" spans="2:6">
      <c r="B591" s="22" t="s">
        <v>3869</v>
      </c>
      <c r="C591" s="32">
        <v>-92625</v>
      </c>
      <c r="D591" s="22">
        <v>14122.45</v>
      </c>
      <c r="E591" s="23">
        <v>13981</v>
      </c>
      <c r="F591" s="51"/>
    </row>
    <row r="592" spans="2:6">
      <c r="B592" s="22" t="s">
        <v>3870</v>
      </c>
      <c r="C592" s="32">
        <v>-142800</v>
      </c>
      <c r="D592" s="22">
        <v>476.24</v>
      </c>
      <c r="E592" s="23">
        <v>474.6</v>
      </c>
      <c r="F592" s="51"/>
    </row>
    <row r="593" spans="2:6">
      <c r="B593" s="22" t="s">
        <v>3871</v>
      </c>
      <c r="C593" s="32">
        <v>-36600</v>
      </c>
      <c r="D593" s="22">
        <v>3051.7</v>
      </c>
      <c r="E593" s="23">
        <v>2945.4</v>
      </c>
      <c r="F593" s="51"/>
    </row>
    <row r="594" spans="2:6">
      <c r="B594" s="22" t="s">
        <v>1432</v>
      </c>
      <c r="C594" s="32">
        <v>-3086250</v>
      </c>
      <c r="D594" s="22">
        <v>916.61</v>
      </c>
      <c r="E594" s="23">
        <v>942.85</v>
      </c>
      <c r="F594" s="51"/>
    </row>
    <row r="595" spans="2:6">
      <c r="B595" s="22" t="s">
        <v>553</v>
      </c>
      <c r="C595" s="32">
        <v>-17250</v>
      </c>
      <c r="D595" s="22">
        <v>895.74</v>
      </c>
      <c r="E595" s="23">
        <v>948.45</v>
      </c>
      <c r="F595" s="51"/>
    </row>
    <row r="596" spans="2:6">
      <c r="B596" s="22" t="s">
        <v>3872</v>
      </c>
      <c r="C596" s="32">
        <v>-9230800</v>
      </c>
      <c r="D596" s="22">
        <v>132.81</v>
      </c>
      <c r="E596" s="23">
        <v>137.65</v>
      </c>
      <c r="F596" s="51"/>
    </row>
    <row r="597" spans="2:6">
      <c r="B597" s="22" t="s">
        <v>3873</v>
      </c>
      <c r="C597" s="32">
        <v>-49350</v>
      </c>
      <c r="D597" s="22">
        <v>3964.41</v>
      </c>
      <c r="E597" s="23">
        <v>3821.8</v>
      </c>
      <c r="F597" s="51"/>
    </row>
    <row r="598" spans="2:6">
      <c r="B598" s="22" t="s">
        <v>3874</v>
      </c>
      <c r="C598" s="32">
        <v>-12928000</v>
      </c>
      <c r="D598" s="22">
        <v>55.32</v>
      </c>
      <c r="E598" s="23">
        <v>59.69</v>
      </c>
      <c r="F598" s="51"/>
    </row>
    <row r="599" spans="2:6">
      <c r="B599" s="22" t="s">
        <v>3875</v>
      </c>
      <c r="C599" s="32">
        <v>-6000</v>
      </c>
      <c r="D599" s="22">
        <v>665.51</v>
      </c>
      <c r="E599" s="23">
        <v>653.5</v>
      </c>
      <c r="F599" s="51"/>
    </row>
    <row r="600" spans="2:6">
      <c r="B600" s="22" t="s">
        <v>3876</v>
      </c>
      <c r="C600" s="32">
        <v>-784175</v>
      </c>
      <c r="D600" s="22">
        <v>3085</v>
      </c>
      <c r="E600" s="23">
        <v>3075.6</v>
      </c>
      <c r="F600" s="51"/>
    </row>
    <row r="601" spans="2:6">
      <c r="B601" s="22" t="s">
        <v>3877</v>
      </c>
      <c r="C601" s="32">
        <v>-7525</v>
      </c>
      <c r="D601" s="22">
        <v>2993.51</v>
      </c>
      <c r="E601" s="23">
        <v>3096</v>
      </c>
      <c r="F601" s="51"/>
    </row>
    <row r="602" spans="2:6">
      <c r="B602" s="22" t="s">
        <v>3878</v>
      </c>
      <c r="C602" s="32">
        <v>-489500</v>
      </c>
      <c r="D602" s="22">
        <v>1167.8699999999999</v>
      </c>
      <c r="E602" s="23">
        <v>1171.9000000000001</v>
      </c>
      <c r="F602" s="51"/>
    </row>
    <row r="603" spans="2:6">
      <c r="B603" s="22" t="s">
        <v>3879</v>
      </c>
      <c r="C603" s="32">
        <v>-800</v>
      </c>
      <c r="D603" s="22">
        <v>414.25</v>
      </c>
      <c r="E603" s="23">
        <v>412.15</v>
      </c>
      <c r="F603" s="51"/>
    </row>
    <row r="604" spans="2:6">
      <c r="B604" s="22" t="s">
        <v>3600</v>
      </c>
      <c r="C604" s="32">
        <v>-1963300</v>
      </c>
      <c r="D604" s="22">
        <v>403.32</v>
      </c>
      <c r="E604" s="23">
        <v>406.5</v>
      </c>
      <c r="F604" s="51"/>
    </row>
    <row r="605" spans="2:6">
      <c r="B605" s="22" t="s">
        <v>3880</v>
      </c>
      <c r="C605" s="32">
        <v>-8811000</v>
      </c>
      <c r="D605" s="22">
        <v>176.72</v>
      </c>
      <c r="E605" s="23">
        <v>183.89</v>
      </c>
      <c r="F605" s="51"/>
    </row>
    <row r="606" spans="2:6">
      <c r="B606" s="22" t="s">
        <v>3881</v>
      </c>
      <c r="C606" s="32">
        <v>-11000</v>
      </c>
      <c r="D606" s="22">
        <v>174</v>
      </c>
      <c r="E606" s="23">
        <v>185.15</v>
      </c>
      <c r="F606" s="51"/>
    </row>
    <row r="607" spans="2:6">
      <c r="B607" s="22" t="s">
        <v>3882</v>
      </c>
      <c r="C607" s="32">
        <v>-117600</v>
      </c>
      <c r="D607" s="22">
        <v>1461.61</v>
      </c>
      <c r="E607" s="23">
        <v>1433.8</v>
      </c>
      <c r="F607" s="51"/>
    </row>
    <row r="608" spans="2:6">
      <c r="B608" s="22" t="s">
        <v>3883</v>
      </c>
      <c r="C608" s="32">
        <v>-286300</v>
      </c>
      <c r="D608" s="22">
        <v>1710.03</v>
      </c>
      <c r="E608" s="23">
        <v>1693.7</v>
      </c>
      <c r="F608" s="51"/>
    </row>
    <row r="609" spans="2:6">
      <c r="B609" s="22" t="s">
        <v>3481</v>
      </c>
      <c r="C609" s="32">
        <v>-248150</v>
      </c>
      <c r="D609" s="22">
        <v>3767.38</v>
      </c>
      <c r="E609" s="23">
        <v>3768.9</v>
      </c>
      <c r="F609" s="51"/>
    </row>
    <row r="610" spans="2:6">
      <c r="B610" s="22" t="s">
        <v>3884</v>
      </c>
      <c r="C610" s="32">
        <v>-750</v>
      </c>
      <c r="D610" s="22">
        <v>3575.13</v>
      </c>
      <c r="E610" s="23">
        <v>3577</v>
      </c>
      <c r="F610" s="51"/>
    </row>
    <row r="611" spans="2:6">
      <c r="B611" s="22" t="s">
        <v>3885</v>
      </c>
      <c r="C611" s="32">
        <v>-289875</v>
      </c>
      <c r="D611" s="22">
        <v>1320.96</v>
      </c>
      <c r="E611" s="23">
        <v>1321.6</v>
      </c>
      <c r="F611" s="51"/>
    </row>
    <row r="612" spans="2:6">
      <c r="B612" s="22" t="s">
        <v>3886</v>
      </c>
      <c r="C612" s="32">
        <v>-186400</v>
      </c>
      <c r="D612" s="22">
        <v>4831.5</v>
      </c>
      <c r="E612" s="23">
        <v>4712</v>
      </c>
      <c r="F612" s="51"/>
    </row>
    <row r="613" spans="2:6">
      <c r="B613" s="22" t="s">
        <v>3887</v>
      </c>
      <c r="C613" s="32">
        <v>-4000</v>
      </c>
      <c r="D613" s="22">
        <v>3070.17</v>
      </c>
      <c r="E613" s="23">
        <v>3040.8</v>
      </c>
      <c r="F613" s="51"/>
    </row>
    <row r="614" spans="2:6">
      <c r="B614" s="22" t="s">
        <v>3888</v>
      </c>
      <c r="C614" s="32">
        <v>-199150</v>
      </c>
      <c r="D614" s="22">
        <v>3638.16</v>
      </c>
      <c r="E614" s="23">
        <v>3527.3</v>
      </c>
      <c r="F614" s="51"/>
    </row>
    <row r="615" spans="2:6">
      <c r="B615" s="22" t="s">
        <v>3480</v>
      </c>
      <c r="C615" s="32">
        <v>-1800</v>
      </c>
      <c r="D615" s="22">
        <v>12048.05</v>
      </c>
      <c r="E615" s="23">
        <v>12010</v>
      </c>
      <c r="F615" s="51"/>
    </row>
    <row r="616" spans="2:6">
      <c r="B616" s="22" t="s">
        <v>554</v>
      </c>
      <c r="C616" s="32">
        <v>-2287725</v>
      </c>
      <c r="D616" s="22">
        <v>144.75</v>
      </c>
      <c r="E616" s="23">
        <v>149.62</v>
      </c>
      <c r="F616" s="51"/>
    </row>
    <row r="617" spans="2:6">
      <c r="B617" s="22" t="s">
        <v>3889</v>
      </c>
      <c r="C617" s="32">
        <v>-1114000</v>
      </c>
      <c r="D617" s="22">
        <v>1367.31</v>
      </c>
      <c r="E617" s="23">
        <v>1440.9</v>
      </c>
      <c r="F617" s="51"/>
    </row>
    <row r="618" spans="2:6">
      <c r="B618" s="22" t="s">
        <v>3890</v>
      </c>
      <c r="C618" s="32">
        <v>-921400</v>
      </c>
      <c r="D618" s="22">
        <v>682.02</v>
      </c>
      <c r="E618" s="23">
        <v>725.2</v>
      </c>
      <c r="F618" s="51"/>
    </row>
    <row r="619" spans="2:6">
      <c r="B619" s="22" t="s">
        <v>3891</v>
      </c>
      <c r="C619" s="32">
        <v>-3067825</v>
      </c>
      <c r="D619" s="22">
        <v>467.22</v>
      </c>
      <c r="E619" s="23">
        <v>472.05</v>
      </c>
      <c r="F619" s="51"/>
    </row>
    <row r="620" spans="2:6">
      <c r="B620" s="22" t="s">
        <v>3892</v>
      </c>
      <c r="C620" s="32">
        <v>-4266500</v>
      </c>
      <c r="D620" s="22">
        <v>493.4</v>
      </c>
      <c r="E620" s="23">
        <v>496.6</v>
      </c>
      <c r="F620" s="51"/>
    </row>
    <row r="621" spans="2:6">
      <c r="B621" s="22" t="s">
        <v>3893</v>
      </c>
      <c r="C621" s="32">
        <v>-191767425</v>
      </c>
      <c r="D621" s="22">
        <v>9.15</v>
      </c>
      <c r="E621" s="23">
        <v>8.7799999999999994</v>
      </c>
      <c r="F621" s="51"/>
    </row>
    <row r="622" spans="2:6">
      <c r="B622" s="22" t="s">
        <v>3894</v>
      </c>
      <c r="C622" s="32">
        <v>-50382000</v>
      </c>
      <c r="D622" s="22">
        <v>22.76</v>
      </c>
      <c r="E622" s="23">
        <v>22.85</v>
      </c>
      <c r="F622" s="51"/>
    </row>
    <row r="623" spans="2:6">
      <c r="B623" s="22" t="s">
        <v>3895</v>
      </c>
      <c r="C623" s="32">
        <v>-21600</v>
      </c>
      <c r="D623" s="22">
        <v>999.45</v>
      </c>
      <c r="E623" s="23">
        <v>981.1</v>
      </c>
      <c r="F623" s="31"/>
    </row>
    <row r="626" spans="2:4" ht="13">
      <c r="B626" s="2" t="s">
        <v>1785</v>
      </c>
      <c r="C626" s="165">
        <v>0.73950000000000005</v>
      </c>
    </row>
    <row r="627" spans="2:4" ht="13">
      <c r="B627" s="2"/>
    </row>
    <row r="628" spans="2:4" ht="13">
      <c r="B628" s="2" t="s">
        <v>1786</v>
      </c>
    </row>
    <row r="629" spans="2:4" ht="13">
      <c r="B629" s="26" t="s">
        <v>1787</v>
      </c>
      <c r="C629" s="25" t="s">
        <v>1788</v>
      </c>
      <c r="D629" s="2"/>
    </row>
    <row r="630" spans="2:4">
      <c r="B630" s="23" t="s">
        <v>3896</v>
      </c>
      <c r="C630" s="32">
        <v>25</v>
      </c>
    </row>
    <row r="631" spans="2:4">
      <c r="B631" s="23" t="s">
        <v>3753</v>
      </c>
      <c r="C631" s="32">
        <v>187</v>
      </c>
    </row>
    <row r="632" spans="2:4">
      <c r="B632" s="23" t="s">
        <v>3897</v>
      </c>
      <c r="C632" s="32">
        <v>1</v>
      </c>
    </row>
    <row r="633" spans="2:4">
      <c r="B633" s="23" t="s">
        <v>3754</v>
      </c>
      <c r="C633" s="32">
        <v>13</v>
      </c>
    </row>
    <row r="634" spans="2:4">
      <c r="B634" s="23" t="s">
        <v>3756</v>
      </c>
      <c r="C634" s="32">
        <v>39</v>
      </c>
    </row>
    <row r="635" spans="2:4">
      <c r="B635" s="23" t="s">
        <v>3758</v>
      </c>
      <c r="C635" s="32">
        <v>350</v>
      </c>
    </row>
    <row r="636" spans="2:4">
      <c r="B636" s="23" t="s">
        <v>3544</v>
      </c>
      <c r="C636" s="32">
        <v>11</v>
      </c>
    </row>
    <row r="637" spans="2:4">
      <c r="B637" s="23" t="s">
        <v>3761</v>
      </c>
      <c r="C637" s="32">
        <v>52</v>
      </c>
    </row>
    <row r="638" spans="2:4">
      <c r="B638" s="23" t="s">
        <v>3762</v>
      </c>
      <c r="C638" s="32">
        <v>267</v>
      </c>
    </row>
    <row r="639" spans="2:4">
      <c r="B639" s="23" t="s">
        <v>3763</v>
      </c>
      <c r="C639" s="32">
        <v>314</v>
      </c>
    </row>
    <row r="640" spans="2:4">
      <c r="B640" s="23" t="s">
        <v>3593</v>
      </c>
      <c r="C640" s="32">
        <v>39</v>
      </c>
    </row>
    <row r="641" spans="2:3">
      <c r="B641" s="23" t="s">
        <v>3471</v>
      </c>
      <c r="C641" s="32">
        <v>39</v>
      </c>
    </row>
    <row r="642" spans="2:3">
      <c r="B642" s="23" t="s">
        <v>3766</v>
      </c>
      <c r="C642" s="32">
        <v>2</v>
      </c>
    </row>
    <row r="643" spans="2:3">
      <c r="B643" s="23" t="s">
        <v>3767</v>
      </c>
      <c r="C643" s="32">
        <v>1031</v>
      </c>
    </row>
    <row r="644" spans="2:3">
      <c r="B644" s="23" t="s">
        <v>938</v>
      </c>
      <c r="C644" s="32">
        <v>85</v>
      </c>
    </row>
    <row r="645" spans="2:3">
      <c r="B645" s="23" t="s">
        <v>939</v>
      </c>
      <c r="C645" s="32">
        <v>10</v>
      </c>
    </row>
    <row r="646" spans="2:3">
      <c r="B646" s="23" t="s">
        <v>3770</v>
      </c>
      <c r="C646" s="32">
        <v>20</v>
      </c>
    </row>
    <row r="647" spans="2:3">
      <c r="B647" s="23" t="s">
        <v>3472</v>
      </c>
      <c r="C647" s="32">
        <v>398</v>
      </c>
    </row>
    <row r="648" spans="2:3">
      <c r="B648" s="23" t="s">
        <v>3773</v>
      </c>
      <c r="C648" s="32">
        <v>33</v>
      </c>
    </row>
    <row r="649" spans="2:3">
      <c r="B649" s="23" t="s">
        <v>3774</v>
      </c>
      <c r="C649" s="32">
        <v>1</v>
      </c>
    </row>
    <row r="650" spans="2:3">
      <c r="B650" s="23" t="s">
        <v>940</v>
      </c>
      <c r="C650" s="32">
        <v>82</v>
      </c>
    </row>
    <row r="651" spans="2:3">
      <c r="B651" s="23" t="s">
        <v>3898</v>
      </c>
      <c r="C651" s="32">
        <v>103</v>
      </c>
    </row>
    <row r="652" spans="2:3">
      <c r="B652" s="23" t="s">
        <v>3776</v>
      </c>
      <c r="C652" s="32">
        <v>100</v>
      </c>
    </row>
    <row r="653" spans="2:3">
      <c r="B653" s="23" t="s">
        <v>3777</v>
      </c>
      <c r="C653" s="32">
        <v>108</v>
      </c>
    </row>
    <row r="654" spans="2:3">
      <c r="B654" s="23" t="s">
        <v>3778</v>
      </c>
      <c r="C654" s="32">
        <v>3</v>
      </c>
    </row>
    <row r="655" spans="2:3">
      <c r="B655" s="23" t="s">
        <v>3899</v>
      </c>
      <c r="C655" s="32">
        <v>156</v>
      </c>
    </row>
    <row r="656" spans="2:3">
      <c r="B656" s="23" t="s">
        <v>942</v>
      </c>
      <c r="C656" s="32">
        <v>60</v>
      </c>
    </row>
    <row r="657" spans="2:3">
      <c r="B657" s="23" t="s">
        <v>3780</v>
      </c>
      <c r="C657" s="32">
        <v>12</v>
      </c>
    </row>
    <row r="658" spans="2:3">
      <c r="B658" s="23" t="s">
        <v>3900</v>
      </c>
      <c r="C658" s="32">
        <v>2</v>
      </c>
    </row>
    <row r="659" spans="2:3">
      <c r="B659" s="23" t="s">
        <v>3781</v>
      </c>
      <c r="C659" s="32">
        <v>2</v>
      </c>
    </row>
    <row r="660" spans="2:3">
      <c r="B660" s="23" t="s">
        <v>3782</v>
      </c>
      <c r="C660" s="32">
        <v>26</v>
      </c>
    </row>
    <row r="661" spans="2:3">
      <c r="B661" s="23" t="s">
        <v>3783</v>
      </c>
      <c r="C661" s="32">
        <v>9</v>
      </c>
    </row>
    <row r="662" spans="2:3">
      <c r="B662" s="23" t="s">
        <v>3784</v>
      </c>
      <c r="C662" s="32">
        <v>3</v>
      </c>
    </row>
    <row r="663" spans="2:3">
      <c r="B663" s="23" t="s">
        <v>3785</v>
      </c>
      <c r="C663" s="32">
        <v>37</v>
      </c>
    </row>
    <row r="664" spans="2:3">
      <c r="B664" s="23" t="s">
        <v>3786</v>
      </c>
      <c r="C664" s="32">
        <v>38</v>
      </c>
    </row>
    <row r="665" spans="2:3">
      <c r="B665" s="23" t="s">
        <v>3788</v>
      </c>
      <c r="C665" s="32">
        <v>22</v>
      </c>
    </row>
    <row r="666" spans="2:3">
      <c r="B666" s="23" t="s">
        <v>3789</v>
      </c>
      <c r="C666" s="32">
        <v>30</v>
      </c>
    </row>
    <row r="667" spans="2:3">
      <c r="B667" s="23" t="s">
        <v>3473</v>
      </c>
      <c r="C667" s="32">
        <v>40</v>
      </c>
    </row>
    <row r="668" spans="2:3">
      <c r="B668" s="23" t="s">
        <v>3791</v>
      </c>
      <c r="C668" s="32">
        <v>267</v>
      </c>
    </row>
    <row r="669" spans="2:3">
      <c r="B669" s="23" t="s">
        <v>3794</v>
      </c>
      <c r="C669" s="32">
        <v>114</v>
      </c>
    </row>
    <row r="670" spans="2:3">
      <c r="B670" s="23" t="s">
        <v>3595</v>
      </c>
      <c r="C670" s="32">
        <v>205</v>
      </c>
    </row>
    <row r="671" spans="2:3">
      <c r="B671" s="23" t="s">
        <v>3796</v>
      </c>
      <c r="C671" s="32">
        <v>190</v>
      </c>
    </row>
    <row r="672" spans="2:3">
      <c r="B672" s="23" t="s">
        <v>3596</v>
      </c>
      <c r="C672" s="32">
        <v>193</v>
      </c>
    </row>
    <row r="673" spans="2:3">
      <c r="B673" s="23" t="s">
        <v>3901</v>
      </c>
      <c r="C673" s="32">
        <v>70</v>
      </c>
    </row>
    <row r="674" spans="2:3">
      <c r="B674" s="23" t="s">
        <v>3474</v>
      </c>
      <c r="C674" s="32">
        <v>253</v>
      </c>
    </row>
    <row r="675" spans="2:3">
      <c r="B675" s="23" t="s">
        <v>3799</v>
      </c>
      <c r="C675" s="32">
        <v>1</v>
      </c>
    </row>
    <row r="676" spans="2:3">
      <c r="B676" s="23" t="s">
        <v>3801</v>
      </c>
      <c r="C676" s="32">
        <v>124</v>
      </c>
    </row>
    <row r="677" spans="2:3">
      <c r="B677" s="23" t="s">
        <v>3802</v>
      </c>
      <c r="C677" s="32">
        <v>43</v>
      </c>
    </row>
    <row r="678" spans="2:3">
      <c r="B678" s="23" t="s">
        <v>3547</v>
      </c>
      <c r="C678" s="32">
        <v>24</v>
      </c>
    </row>
    <row r="679" spans="2:3">
      <c r="B679" s="23" t="s">
        <v>3808</v>
      </c>
      <c r="C679" s="32">
        <v>47</v>
      </c>
    </row>
    <row r="680" spans="2:3">
      <c r="B680" s="23" t="s">
        <v>3809</v>
      </c>
      <c r="C680" s="32">
        <v>60</v>
      </c>
    </row>
    <row r="681" spans="2:3">
      <c r="B681" s="23" t="s">
        <v>3811</v>
      </c>
      <c r="C681" s="32">
        <v>80</v>
      </c>
    </row>
    <row r="682" spans="2:3">
      <c r="B682" s="23" t="s">
        <v>3476</v>
      </c>
      <c r="C682" s="32">
        <v>34</v>
      </c>
    </row>
    <row r="683" spans="2:3">
      <c r="B683" s="23" t="s">
        <v>3821</v>
      </c>
      <c r="C683" s="32">
        <v>71</v>
      </c>
    </row>
    <row r="684" spans="2:3">
      <c r="B684" s="23" t="s">
        <v>3597</v>
      </c>
      <c r="C684" s="32">
        <v>6</v>
      </c>
    </row>
    <row r="685" spans="2:3">
      <c r="B685" s="23" t="s">
        <v>3823</v>
      </c>
      <c r="C685" s="32">
        <v>2</v>
      </c>
    </row>
    <row r="686" spans="2:3">
      <c r="B686" s="23" t="s">
        <v>3824</v>
      </c>
      <c r="C686" s="32">
        <v>4</v>
      </c>
    </row>
    <row r="687" spans="2:3">
      <c r="B687" s="23" t="s">
        <v>3825</v>
      </c>
      <c r="C687" s="32">
        <v>201</v>
      </c>
    </row>
    <row r="688" spans="2:3">
      <c r="B688" s="23" t="s">
        <v>3826</v>
      </c>
      <c r="C688" s="32">
        <v>6</v>
      </c>
    </row>
    <row r="689" spans="2:3">
      <c r="B689" s="23" t="s">
        <v>555</v>
      </c>
      <c r="C689" s="32">
        <v>122</v>
      </c>
    </row>
    <row r="690" spans="2:3">
      <c r="B690" s="23" t="s">
        <v>3548</v>
      </c>
      <c r="C690" s="32">
        <v>203</v>
      </c>
    </row>
    <row r="691" spans="2:3">
      <c r="B691" s="23" t="s">
        <v>3833</v>
      </c>
      <c r="C691" s="32">
        <v>4</v>
      </c>
    </row>
    <row r="692" spans="2:3">
      <c r="B692" s="23" t="s">
        <v>3835</v>
      </c>
      <c r="C692" s="32">
        <v>33</v>
      </c>
    </row>
    <row r="693" spans="2:3">
      <c r="B693" s="23" t="s">
        <v>3841</v>
      </c>
      <c r="C693" s="32">
        <v>41</v>
      </c>
    </row>
    <row r="694" spans="2:3">
      <c r="B694" s="23" t="s">
        <v>3843</v>
      </c>
      <c r="C694" s="32">
        <v>100</v>
      </c>
    </row>
    <row r="695" spans="2:3">
      <c r="B695" s="23" t="s">
        <v>3844</v>
      </c>
      <c r="C695" s="32">
        <v>115</v>
      </c>
    </row>
    <row r="696" spans="2:3">
      <c r="B696" s="23" t="s">
        <v>3854</v>
      </c>
      <c r="C696" s="32">
        <v>788</v>
      </c>
    </row>
    <row r="697" spans="2:3">
      <c r="B697" s="23" t="s">
        <v>3855</v>
      </c>
      <c r="C697" s="32">
        <v>165</v>
      </c>
    </row>
    <row r="698" spans="2:3">
      <c r="B698" s="23" t="s">
        <v>3902</v>
      </c>
      <c r="C698" s="32">
        <v>11</v>
      </c>
    </row>
    <row r="699" spans="2:3">
      <c r="B699" s="23" t="s">
        <v>3857</v>
      </c>
      <c r="C699" s="32">
        <v>127</v>
      </c>
    </row>
    <row r="700" spans="2:3">
      <c r="B700" s="23" t="s">
        <v>3858</v>
      </c>
      <c r="C700" s="32">
        <v>82</v>
      </c>
    </row>
    <row r="701" spans="2:3">
      <c r="B701" s="23" t="s">
        <v>3598</v>
      </c>
      <c r="C701" s="32">
        <v>2</v>
      </c>
    </row>
    <row r="702" spans="2:3">
      <c r="B702" s="23" t="s">
        <v>552</v>
      </c>
      <c r="C702" s="32">
        <v>41</v>
      </c>
    </row>
    <row r="703" spans="2:3">
      <c r="B703" s="23" t="s">
        <v>3861</v>
      </c>
      <c r="C703" s="32">
        <v>98</v>
      </c>
    </row>
    <row r="704" spans="2:3">
      <c r="B704" s="23" t="s">
        <v>3479</v>
      </c>
      <c r="C704" s="32">
        <v>644</v>
      </c>
    </row>
    <row r="705" spans="2:3">
      <c r="B705" s="23" t="s">
        <v>3865</v>
      </c>
      <c r="C705" s="32">
        <v>5</v>
      </c>
    </row>
    <row r="706" spans="2:3">
      <c r="B706" s="23" t="s">
        <v>3550</v>
      </c>
      <c r="C706" s="32">
        <v>72</v>
      </c>
    </row>
    <row r="707" spans="2:3">
      <c r="B707" s="23" t="s">
        <v>3867</v>
      </c>
      <c r="C707" s="32">
        <v>66</v>
      </c>
    </row>
    <row r="708" spans="2:3">
      <c r="B708" s="23" t="s">
        <v>3870</v>
      </c>
      <c r="C708" s="32">
        <v>146</v>
      </c>
    </row>
    <row r="709" spans="2:3">
      <c r="B709" s="23" t="s">
        <v>1432</v>
      </c>
      <c r="C709" s="32">
        <v>971</v>
      </c>
    </row>
    <row r="710" spans="2:3">
      <c r="B710" s="23" t="s">
        <v>3903</v>
      </c>
      <c r="C710" s="32">
        <v>175</v>
      </c>
    </row>
    <row r="711" spans="2:3">
      <c r="B711" s="23" t="s">
        <v>3875</v>
      </c>
      <c r="C711" s="32">
        <v>1</v>
      </c>
    </row>
    <row r="712" spans="2:3">
      <c r="B712" s="23" t="s">
        <v>3876</v>
      </c>
      <c r="C712" s="32">
        <v>68</v>
      </c>
    </row>
    <row r="713" spans="2:3">
      <c r="B713" s="23" t="s">
        <v>3878</v>
      </c>
      <c r="C713" s="32">
        <v>21</v>
      </c>
    </row>
    <row r="714" spans="2:3">
      <c r="B714" s="23" t="s">
        <v>3879</v>
      </c>
      <c r="C714" s="32">
        <v>1559</v>
      </c>
    </row>
    <row r="715" spans="2:3">
      <c r="B715" s="23" t="s">
        <v>3880</v>
      </c>
      <c r="C715" s="32">
        <v>195</v>
      </c>
    </row>
    <row r="716" spans="2:3">
      <c r="B716" s="23" t="s">
        <v>556</v>
      </c>
      <c r="C716" s="32">
        <v>2</v>
      </c>
    </row>
    <row r="717" spans="2:3">
      <c r="B717" s="23" t="s">
        <v>3481</v>
      </c>
      <c r="C717" s="32">
        <v>182</v>
      </c>
    </row>
    <row r="718" spans="2:3">
      <c r="B718" s="23" t="s">
        <v>3885</v>
      </c>
      <c r="C718" s="32">
        <v>5</v>
      </c>
    </row>
    <row r="719" spans="2:3">
      <c r="B719" s="23" t="s">
        <v>3886</v>
      </c>
      <c r="C719" s="32">
        <v>310</v>
      </c>
    </row>
    <row r="720" spans="2:3">
      <c r="B720" s="23" t="s">
        <v>3887</v>
      </c>
      <c r="C720" s="32">
        <v>26</v>
      </c>
    </row>
    <row r="721" spans="2:3">
      <c r="B721" s="23" t="s">
        <v>3888</v>
      </c>
      <c r="C721" s="32">
        <v>65</v>
      </c>
    </row>
    <row r="722" spans="2:3">
      <c r="B722" s="23" t="s">
        <v>3480</v>
      </c>
      <c r="C722" s="32">
        <v>220</v>
      </c>
    </row>
    <row r="723" spans="2:3">
      <c r="B723" s="23" t="s">
        <v>3889</v>
      </c>
      <c r="C723" s="32">
        <v>4</v>
      </c>
    </row>
    <row r="724" spans="2:3">
      <c r="B724" s="23" t="s">
        <v>3891</v>
      </c>
      <c r="C724" s="32">
        <v>103</v>
      </c>
    </row>
    <row r="725" spans="2:3">
      <c r="B725" s="23" t="s">
        <v>3894</v>
      </c>
      <c r="C725" s="32">
        <v>15</v>
      </c>
    </row>
    <row r="726" spans="2:3">
      <c r="B726" s="23" t="s">
        <v>3904</v>
      </c>
      <c r="C726" s="32">
        <v>187</v>
      </c>
    </row>
    <row r="727" spans="2:3">
      <c r="B727" s="23" t="s">
        <v>3905</v>
      </c>
      <c r="C727" s="32">
        <v>469</v>
      </c>
    </row>
    <row r="728" spans="2:3">
      <c r="B728" s="23" t="s">
        <v>3906</v>
      </c>
      <c r="C728" s="32">
        <v>1990</v>
      </c>
    </row>
    <row r="729" spans="2:3">
      <c r="B729" s="23" t="s">
        <v>3907</v>
      </c>
      <c r="C729" s="32">
        <v>1559</v>
      </c>
    </row>
    <row r="730" spans="2:3">
      <c r="B730" s="23" t="s">
        <v>3908</v>
      </c>
      <c r="C730" s="32">
        <v>2027</v>
      </c>
    </row>
    <row r="731" spans="2:3">
      <c r="B731" s="23" t="s">
        <v>3551</v>
      </c>
      <c r="C731" s="32">
        <v>1135</v>
      </c>
    </row>
    <row r="732" spans="2:3">
      <c r="B732" s="23" t="s">
        <v>3909</v>
      </c>
      <c r="C732" s="32">
        <v>1284</v>
      </c>
    </row>
    <row r="733" spans="2:3">
      <c r="B733" s="23" t="s">
        <v>3910</v>
      </c>
      <c r="C733" s="32">
        <v>909</v>
      </c>
    </row>
    <row r="734" spans="2:3">
      <c r="B734" s="23" t="s">
        <v>3552</v>
      </c>
      <c r="C734" s="32">
        <v>1233</v>
      </c>
    </row>
    <row r="735" spans="2:3">
      <c r="B735" s="23" t="s">
        <v>3911</v>
      </c>
      <c r="C735" s="32">
        <v>1277</v>
      </c>
    </row>
    <row r="736" spans="2:3">
      <c r="B736" s="23" t="s">
        <v>3601</v>
      </c>
      <c r="C736" s="32">
        <v>452</v>
      </c>
    </row>
    <row r="737" spans="2:3">
      <c r="B737" s="23" t="s">
        <v>3912</v>
      </c>
      <c r="C737" s="32">
        <v>4</v>
      </c>
    </row>
    <row r="738" spans="2:3">
      <c r="B738" s="23" t="s">
        <v>3913</v>
      </c>
      <c r="C738" s="32">
        <v>1</v>
      </c>
    </row>
    <row r="739" spans="2:3">
      <c r="B739" s="23" t="s">
        <v>3914</v>
      </c>
      <c r="C739" s="32">
        <v>34</v>
      </c>
    </row>
    <row r="740" spans="2:3">
      <c r="B740" s="23" t="s">
        <v>3553</v>
      </c>
      <c r="C740" s="32">
        <v>2063</v>
      </c>
    </row>
    <row r="741" spans="2:3">
      <c r="B741" s="23" t="s">
        <v>3482</v>
      </c>
      <c r="C741" s="32">
        <v>6887</v>
      </c>
    </row>
    <row r="742" spans="2:3">
      <c r="B742" s="23" t="s">
        <v>3915</v>
      </c>
      <c r="C742" s="32">
        <v>2</v>
      </c>
    </row>
    <row r="743" spans="2:3">
      <c r="B743" s="23" t="s">
        <v>3916</v>
      </c>
      <c r="C743" s="32">
        <v>41</v>
      </c>
    </row>
    <row r="744" spans="2:3">
      <c r="B744" s="23" t="s">
        <v>3917</v>
      </c>
      <c r="C744" s="32">
        <v>641</v>
      </c>
    </row>
    <row r="745" spans="2:3">
      <c r="B745" s="23" t="s">
        <v>3918</v>
      </c>
      <c r="C745" s="32">
        <v>1655</v>
      </c>
    </row>
    <row r="746" spans="2:3">
      <c r="B746" s="23" t="s">
        <v>557</v>
      </c>
      <c r="C746" s="32">
        <v>2455</v>
      </c>
    </row>
    <row r="747" spans="2:3">
      <c r="B747" s="23" t="s">
        <v>558</v>
      </c>
      <c r="C747" s="32">
        <v>1361</v>
      </c>
    </row>
    <row r="748" spans="2:3">
      <c r="B748" s="23" t="s">
        <v>3919</v>
      </c>
      <c r="C748" s="32">
        <v>266</v>
      </c>
    </row>
    <row r="749" spans="2:3">
      <c r="B749" s="23" t="s">
        <v>3602</v>
      </c>
      <c r="C749" s="32">
        <v>2098</v>
      </c>
    </row>
    <row r="750" spans="2:3">
      <c r="B750" s="23" t="s">
        <v>3920</v>
      </c>
      <c r="C750" s="32">
        <v>1342</v>
      </c>
    </row>
    <row r="751" spans="2:3">
      <c r="B751" s="23" t="s">
        <v>3921</v>
      </c>
      <c r="C751" s="32">
        <v>938</v>
      </c>
    </row>
    <row r="752" spans="2:3">
      <c r="B752" s="23" t="s">
        <v>3483</v>
      </c>
      <c r="C752" s="32">
        <v>3638</v>
      </c>
    </row>
    <row r="753" spans="2:3">
      <c r="B753" s="23" t="s">
        <v>3922</v>
      </c>
      <c r="C753" s="32">
        <v>561</v>
      </c>
    </row>
    <row r="754" spans="2:3">
      <c r="B754" s="23" t="s">
        <v>3923</v>
      </c>
      <c r="C754" s="32">
        <v>300</v>
      </c>
    </row>
    <row r="755" spans="2:3">
      <c r="B755" s="23" t="s">
        <v>3924</v>
      </c>
      <c r="C755" s="32">
        <v>705</v>
      </c>
    </row>
    <row r="756" spans="2:3">
      <c r="B756" s="23" t="s">
        <v>3925</v>
      </c>
      <c r="C756" s="32">
        <v>801</v>
      </c>
    </row>
    <row r="757" spans="2:3">
      <c r="B757" s="23" t="s">
        <v>559</v>
      </c>
      <c r="C757" s="32">
        <v>1520</v>
      </c>
    </row>
    <row r="758" spans="2:3">
      <c r="B758" s="23" t="s">
        <v>3926</v>
      </c>
      <c r="C758" s="32">
        <v>166</v>
      </c>
    </row>
    <row r="759" spans="2:3">
      <c r="B759" s="23" t="s">
        <v>3927</v>
      </c>
      <c r="C759" s="32">
        <v>219</v>
      </c>
    </row>
    <row r="760" spans="2:3">
      <c r="B760" s="23" t="s">
        <v>3928</v>
      </c>
      <c r="C760" s="32">
        <v>1793</v>
      </c>
    </row>
    <row r="761" spans="2:3">
      <c r="B761" s="23" t="s">
        <v>3929</v>
      </c>
      <c r="C761" s="32">
        <v>685</v>
      </c>
    </row>
    <row r="762" spans="2:3">
      <c r="B762" s="23" t="s">
        <v>3930</v>
      </c>
      <c r="C762" s="32">
        <v>2</v>
      </c>
    </row>
    <row r="763" spans="2:3">
      <c r="B763" s="23" t="s">
        <v>560</v>
      </c>
      <c r="C763" s="32">
        <v>898</v>
      </c>
    </row>
    <row r="764" spans="2:3">
      <c r="B764" s="23" t="s">
        <v>3931</v>
      </c>
      <c r="C764" s="32">
        <v>697</v>
      </c>
    </row>
    <row r="765" spans="2:3">
      <c r="B765" s="23" t="s">
        <v>3932</v>
      </c>
      <c r="C765" s="32">
        <v>1896</v>
      </c>
    </row>
    <row r="766" spans="2:3">
      <c r="B766" s="23" t="s">
        <v>3933</v>
      </c>
      <c r="C766" s="32">
        <v>37</v>
      </c>
    </row>
    <row r="767" spans="2:3">
      <c r="B767" s="23" t="s">
        <v>3934</v>
      </c>
      <c r="C767" s="32">
        <v>96</v>
      </c>
    </row>
    <row r="768" spans="2:3">
      <c r="B768" s="23" t="s">
        <v>3935</v>
      </c>
      <c r="C768" s="32">
        <v>2446</v>
      </c>
    </row>
    <row r="769" spans="2:3">
      <c r="B769" s="23" t="s">
        <v>3936</v>
      </c>
      <c r="C769" s="32">
        <v>132</v>
      </c>
    </row>
    <row r="770" spans="2:3">
      <c r="B770" s="23" t="s">
        <v>3937</v>
      </c>
      <c r="C770" s="32">
        <v>1178</v>
      </c>
    </row>
    <row r="771" spans="2:3">
      <c r="B771" s="23" t="s">
        <v>3938</v>
      </c>
      <c r="C771" s="32">
        <v>1778</v>
      </c>
    </row>
    <row r="772" spans="2:3">
      <c r="B772" s="23" t="s">
        <v>3939</v>
      </c>
      <c r="C772" s="32">
        <v>1281</v>
      </c>
    </row>
    <row r="773" spans="2:3">
      <c r="B773" s="23" t="s">
        <v>3940</v>
      </c>
      <c r="C773" s="32">
        <v>2571</v>
      </c>
    </row>
    <row r="774" spans="2:3">
      <c r="B774" s="23" t="s">
        <v>3941</v>
      </c>
      <c r="C774" s="32">
        <v>56</v>
      </c>
    </row>
    <row r="775" spans="2:3">
      <c r="B775" s="23" t="s">
        <v>3942</v>
      </c>
      <c r="C775" s="32">
        <v>4547</v>
      </c>
    </row>
    <row r="776" spans="2:3">
      <c r="B776" s="23" t="s">
        <v>3484</v>
      </c>
      <c r="C776" s="32">
        <v>987</v>
      </c>
    </row>
    <row r="777" spans="2:3">
      <c r="B777" s="23" t="s">
        <v>3943</v>
      </c>
      <c r="C777" s="32">
        <v>1251</v>
      </c>
    </row>
    <row r="778" spans="2:3">
      <c r="B778" s="23" t="s">
        <v>3944</v>
      </c>
      <c r="C778" s="32">
        <v>36</v>
      </c>
    </row>
    <row r="779" spans="2:3">
      <c r="B779" s="23" t="s">
        <v>3945</v>
      </c>
      <c r="C779" s="32">
        <v>497</v>
      </c>
    </row>
    <row r="780" spans="2:3">
      <c r="B780" s="23" t="s">
        <v>3946</v>
      </c>
      <c r="C780" s="32">
        <v>1486</v>
      </c>
    </row>
    <row r="781" spans="2:3">
      <c r="B781" s="23" t="s">
        <v>561</v>
      </c>
      <c r="C781" s="32">
        <v>1771</v>
      </c>
    </row>
    <row r="782" spans="2:3">
      <c r="B782" s="23" t="s">
        <v>3947</v>
      </c>
      <c r="C782" s="32">
        <v>2502</v>
      </c>
    </row>
    <row r="783" spans="2:3">
      <c r="B783" s="23" t="s">
        <v>3603</v>
      </c>
      <c r="C783" s="32">
        <v>830</v>
      </c>
    </row>
    <row r="784" spans="2:3">
      <c r="B784" s="23" t="s">
        <v>3948</v>
      </c>
      <c r="C784" s="32">
        <v>304</v>
      </c>
    </row>
    <row r="785" spans="2:3">
      <c r="B785" s="23" t="s">
        <v>3604</v>
      </c>
      <c r="C785" s="32">
        <v>433</v>
      </c>
    </row>
    <row r="786" spans="2:3">
      <c r="B786" s="23" t="s">
        <v>3949</v>
      </c>
      <c r="C786" s="32">
        <v>335</v>
      </c>
    </row>
    <row r="787" spans="2:3">
      <c r="B787" s="23" t="s">
        <v>3485</v>
      </c>
      <c r="C787" s="32">
        <v>6429</v>
      </c>
    </row>
    <row r="788" spans="2:3">
      <c r="B788" s="23" t="s">
        <v>3950</v>
      </c>
      <c r="C788" s="32">
        <v>81</v>
      </c>
    </row>
    <row r="789" spans="2:3">
      <c r="B789" s="23" t="s">
        <v>3951</v>
      </c>
      <c r="C789" s="32">
        <v>96</v>
      </c>
    </row>
    <row r="790" spans="2:3">
      <c r="B790" s="23" t="s">
        <v>3952</v>
      </c>
      <c r="C790" s="32">
        <v>276</v>
      </c>
    </row>
    <row r="791" spans="2:3">
      <c r="B791" s="23" t="s">
        <v>3953</v>
      </c>
      <c r="C791" s="32">
        <v>832</v>
      </c>
    </row>
    <row r="792" spans="2:3">
      <c r="B792" s="23" t="s">
        <v>3954</v>
      </c>
      <c r="C792" s="32">
        <v>3846</v>
      </c>
    </row>
    <row r="793" spans="2:3">
      <c r="B793" s="23" t="s">
        <v>3955</v>
      </c>
      <c r="C793" s="32">
        <v>1221</v>
      </c>
    </row>
    <row r="794" spans="2:3">
      <c r="B794" s="23" t="s">
        <v>3554</v>
      </c>
      <c r="C794" s="32">
        <v>160</v>
      </c>
    </row>
    <row r="795" spans="2:3">
      <c r="B795" s="23" t="s">
        <v>3956</v>
      </c>
      <c r="C795" s="32">
        <v>1419</v>
      </c>
    </row>
    <row r="796" spans="2:3">
      <c r="B796" s="23" t="s">
        <v>3957</v>
      </c>
      <c r="C796" s="32">
        <v>277</v>
      </c>
    </row>
    <row r="797" spans="2:3">
      <c r="B797" s="23" t="s">
        <v>3486</v>
      </c>
      <c r="C797" s="32">
        <v>5353</v>
      </c>
    </row>
    <row r="798" spans="2:3">
      <c r="B798" s="23" t="s">
        <v>3958</v>
      </c>
      <c r="C798" s="32">
        <v>135</v>
      </c>
    </row>
    <row r="799" spans="2:3">
      <c r="B799" s="23" t="s">
        <v>3959</v>
      </c>
      <c r="C799" s="32">
        <v>1066</v>
      </c>
    </row>
    <row r="800" spans="2:3">
      <c r="B800" s="23" t="s">
        <v>3960</v>
      </c>
      <c r="C800" s="32">
        <v>1243</v>
      </c>
    </row>
    <row r="801" spans="2:3">
      <c r="B801" s="23" t="s">
        <v>3961</v>
      </c>
      <c r="C801" s="32">
        <v>117</v>
      </c>
    </row>
    <row r="802" spans="2:3">
      <c r="B802" s="23" t="s">
        <v>3962</v>
      </c>
      <c r="C802" s="32">
        <v>1051</v>
      </c>
    </row>
    <row r="803" spans="2:3">
      <c r="B803" s="23" t="s">
        <v>3963</v>
      </c>
      <c r="C803" s="32">
        <v>2108</v>
      </c>
    </row>
    <row r="804" spans="2:3">
      <c r="B804" s="23" t="s">
        <v>3964</v>
      </c>
      <c r="C804" s="32">
        <v>570</v>
      </c>
    </row>
    <row r="805" spans="2:3">
      <c r="B805" s="23" t="s">
        <v>3965</v>
      </c>
      <c r="C805" s="32">
        <v>343</v>
      </c>
    </row>
    <row r="806" spans="2:3">
      <c r="B806" s="23" t="s">
        <v>3966</v>
      </c>
      <c r="C806" s="32">
        <v>2734</v>
      </c>
    </row>
    <row r="807" spans="2:3">
      <c r="B807" s="23" t="s">
        <v>3487</v>
      </c>
      <c r="C807" s="32">
        <v>4751</v>
      </c>
    </row>
    <row r="808" spans="2:3">
      <c r="B808" s="23" t="s">
        <v>3967</v>
      </c>
      <c r="C808" s="32">
        <v>1673</v>
      </c>
    </row>
    <row r="809" spans="2:3">
      <c r="B809" s="23" t="s">
        <v>3488</v>
      </c>
      <c r="C809" s="32">
        <v>27</v>
      </c>
    </row>
    <row r="810" spans="2:3">
      <c r="B810" s="23" t="s">
        <v>562</v>
      </c>
      <c r="C810" s="32">
        <v>349</v>
      </c>
    </row>
    <row r="811" spans="2:3">
      <c r="B811" s="23" t="s">
        <v>3605</v>
      </c>
      <c r="C811" s="32">
        <v>6684</v>
      </c>
    </row>
    <row r="812" spans="2:3">
      <c r="B812" s="23" t="s">
        <v>3968</v>
      </c>
      <c r="C812" s="32">
        <v>2117</v>
      </c>
    </row>
    <row r="813" spans="2:3">
      <c r="B813" s="23" t="s">
        <v>563</v>
      </c>
      <c r="C813" s="32">
        <v>2216</v>
      </c>
    </row>
    <row r="814" spans="2:3">
      <c r="B814" s="23" t="s">
        <v>3969</v>
      </c>
      <c r="C814" s="32">
        <v>2778</v>
      </c>
    </row>
    <row r="815" spans="2:3">
      <c r="B815" s="23" t="s">
        <v>3970</v>
      </c>
      <c r="C815" s="32">
        <v>2936</v>
      </c>
    </row>
    <row r="816" spans="2:3">
      <c r="B816" s="23" t="s">
        <v>3971</v>
      </c>
      <c r="C816" s="32">
        <v>602</v>
      </c>
    </row>
    <row r="817" spans="2:3">
      <c r="B817" s="23" t="s">
        <v>564</v>
      </c>
      <c r="C817" s="32">
        <v>997</v>
      </c>
    </row>
    <row r="818" spans="2:3">
      <c r="B818" s="23" t="s">
        <v>565</v>
      </c>
      <c r="C818" s="32">
        <v>490</v>
      </c>
    </row>
    <row r="819" spans="2:3">
      <c r="B819" s="23" t="s">
        <v>3972</v>
      </c>
      <c r="C819" s="32">
        <v>480</v>
      </c>
    </row>
    <row r="820" spans="2:3">
      <c r="B820" s="23" t="s">
        <v>3489</v>
      </c>
      <c r="C820" s="32">
        <v>1168</v>
      </c>
    </row>
    <row r="821" spans="2:3">
      <c r="B821" s="23" t="s">
        <v>3973</v>
      </c>
      <c r="C821" s="32">
        <v>58</v>
      </c>
    </row>
    <row r="822" spans="2:3">
      <c r="B822" s="23" t="s">
        <v>3555</v>
      </c>
      <c r="C822" s="32">
        <v>1020</v>
      </c>
    </row>
    <row r="823" spans="2:3">
      <c r="B823" s="23" t="s">
        <v>3974</v>
      </c>
      <c r="C823" s="32">
        <v>679</v>
      </c>
    </row>
    <row r="824" spans="2:3">
      <c r="B824" s="23" t="s">
        <v>3975</v>
      </c>
      <c r="C824" s="32">
        <v>1759</v>
      </c>
    </row>
    <row r="825" spans="2:3">
      <c r="B825" s="23" t="s">
        <v>566</v>
      </c>
      <c r="C825" s="32">
        <v>311</v>
      </c>
    </row>
    <row r="826" spans="2:3">
      <c r="B826" s="23" t="s">
        <v>3976</v>
      </c>
      <c r="C826" s="32">
        <v>1921</v>
      </c>
    </row>
    <row r="827" spans="2:3">
      <c r="B827" s="23" t="s">
        <v>3977</v>
      </c>
      <c r="C827" s="32">
        <v>22</v>
      </c>
    </row>
    <row r="828" spans="2:3">
      <c r="B828" s="23" t="s">
        <v>3978</v>
      </c>
      <c r="C828" s="32">
        <v>1518</v>
      </c>
    </row>
    <row r="829" spans="2:3">
      <c r="B829" s="23" t="s">
        <v>3979</v>
      </c>
      <c r="C829" s="32">
        <v>654</v>
      </c>
    </row>
    <row r="830" spans="2:3">
      <c r="B830" s="23" t="s">
        <v>3980</v>
      </c>
      <c r="C830" s="32">
        <v>281</v>
      </c>
    </row>
    <row r="831" spans="2:3">
      <c r="B831" s="23" t="s">
        <v>567</v>
      </c>
      <c r="C831" s="32">
        <v>334</v>
      </c>
    </row>
    <row r="832" spans="2:3">
      <c r="B832" s="23" t="s">
        <v>3981</v>
      </c>
      <c r="C832" s="32">
        <v>2425</v>
      </c>
    </row>
    <row r="833" spans="2:3">
      <c r="B833" s="23" t="s">
        <v>3982</v>
      </c>
      <c r="C833" s="32">
        <v>8</v>
      </c>
    </row>
    <row r="834" spans="2:3">
      <c r="B834" s="23" t="s">
        <v>3983</v>
      </c>
      <c r="C834" s="32">
        <v>690</v>
      </c>
    </row>
    <row r="835" spans="2:3">
      <c r="B835" s="23" t="s">
        <v>3984</v>
      </c>
      <c r="C835" s="32">
        <v>1504</v>
      </c>
    </row>
    <row r="836" spans="2:3">
      <c r="B836" s="23" t="s">
        <v>568</v>
      </c>
      <c r="C836" s="32">
        <v>131</v>
      </c>
    </row>
    <row r="837" spans="2:3">
      <c r="B837" s="23" t="s">
        <v>3985</v>
      </c>
      <c r="C837" s="32">
        <v>688</v>
      </c>
    </row>
    <row r="838" spans="2:3">
      <c r="B838" s="23" t="s">
        <v>3986</v>
      </c>
      <c r="C838" s="32">
        <v>1626</v>
      </c>
    </row>
    <row r="839" spans="2:3">
      <c r="B839" s="23" t="s">
        <v>3987</v>
      </c>
      <c r="C839" s="32">
        <v>1059</v>
      </c>
    </row>
    <row r="840" spans="2:3">
      <c r="B840" s="23" t="s">
        <v>3988</v>
      </c>
      <c r="C840" s="32">
        <v>25</v>
      </c>
    </row>
    <row r="841" spans="2:3">
      <c r="B841" s="23" t="s">
        <v>3989</v>
      </c>
      <c r="C841" s="32">
        <v>2607</v>
      </c>
    </row>
    <row r="842" spans="2:3">
      <c r="B842" s="23" t="s">
        <v>3990</v>
      </c>
      <c r="C842" s="32">
        <v>375</v>
      </c>
    </row>
    <row r="843" spans="2:3">
      <c r="B843" s="23" t="s">
        <v>3991</v>
      </c>
      <c r="C843" s="32">
        <v>894</v>
      </c>
    </row>
    <row r="844" spans="2:3">
      <c r="B844" s="23" t="s">
        <v>3556</v>
      </c>
      <c r="C844" s="32">
        <v>1705</v>
      </c>
    </row>
    <row r="845" spans="2:3">
      <c r="B845" s="23" t="s">
        <v>569</v>
      </c>
      <c r="C845" s="32">
        <v>2460</v>
      </c>
    </row>
    <row r="846" spans="2:3">
      <c r="B846" s="23" t="s">
        <v>3992</v>
      </c>
      <c r="C846" s="32">
        <v>2349</v>
      </c>
    </row>
    <row r="847" spans="2:3">
      <c r="B847" s="23" t="s">
        <v>3993</v>
      </c>
      <c r="C847" s="32">
        <v>4</v>
      </c>
    </row>
    <row r="848" spans="2:3">
      <c r="B848" s="23" t="s">
        <v>3994</v>
      </c>
      <c r="C848" s="32">
        <v>1</v>
      </c>
    </row>
    <row r="849" spans="2:3">
      <c r="B849" s="23" t="s">
        <v>3995</v>
      </c>
      <c r="C849" s="32">
        <v>1341</v>
      </c>
    </row>
    <row r="850" spans="2:3">
      <c r="B850" s="23" t="s">
        <v>3996</v>
      </c>
      <c r="C850" s="32">
        <v>2218</v>
      </c>
    </row>
    <row r="851" spans="2:3">
      <c r="B851" s="23" t="s">
        <v>3997</v>
      </c>
      <c r="C851" s="32">
        <v>1961</v>
      </c>
    </row>
    <row r="852" spans="2:3">
      <c r="B852" s="23" t="s">
        <v>3998</v>
      </c>
      <c r="C852" s="32">
        <v>1533</v>
      </c>
    </row>
    <row r="853" spans="2:3">
      <c r="B853" s="23" t="s">
        <v>3999</v>
      </c>
      <c r="C853" s="32">
        <v>8</v>
      </c>
    </row>
    <row r="854" spans="2:3">
      <c r="B854" s="23" t="s">
        <v>4000</v>
      </c>
      <c r="C854" s="32">
        <v>10</v>
      </c>
    </row>
    <row r="855" spans="2:3">
      <c r="B855" s="23" t="s">
        <v>4001</v>
      </c>
      <c r="C855" s="32">
        <v>1172</v>
      </c>
    </row>
    <row r="856" spans="2:3">
      <c r="B856" s="23" t="s">
        <v>570</v>
      </c>
      <c r="C856" s="32">
        <v>6</v>
      </c>
    </row>
    <row r="857" spans="2:3">
      <c r="B857" s="23" t="s">
        <v>4002</v>
      </c>
      <c r="C857" s="32">
        <v>1303</v>
      </c>
    </row>
    <row r="858" spans="2:3">
      <c r="B858" s="23" t="s">
        <v>3606</v>
      </c>
      <c r="C858" s="32">
        <v>1046</v>
      </c>
    </row>
    <row r="859" spans="2:3">
      <c r="B859" s="23" t="s">
        <v>4003</v>
      </c>
      <c r="C859" s="32">
        <v>2238</v>
      </c>
    </row>
    <row r="860" spans="2:3">
      <c r="B860" s="23" t="s">
        <v>3607</v>
      </c>
      <c r="C860" s="32">
        <v>1522</v>
      </c>
    </row>
    <row r="861" spans="2:3">
      <c r="B861" s="23" t="s">
        <v>4004</v>
      </c>
      <c r="C861" s="32">
        <v>1202</v>
      </c>
    </row>
    <row r="862" spans="2:3">
      <c r="B862" s="23" t="s">
        <v>571</v>
      </c>
      <c r="C862" s="32">
        <v>1199</v>
      </c>
    </row>
    <row r="863" spans="2:3">
      <c r="B863" s="23" t="s">
        <v>4005</v>
      </c>
      <c r="C863" s="32">
        <v>1779</v>
      </c>
    </row>
    <row r="864" spans="2:3">
      <c r="B864" s="23" t="s">
        <v>4006</v>
      </c>
      <c r="C864" s="32">
        <v>3270</v>
      </c>
    </row>
    <row r="865" spans="2:3">
      <c r="B865" s="23" t="s">
        <v>3490</v>
      </c>
      <c r="C865" s="32">
        <v>7674</v>
      </c>
    </row>
    <row r="866" spans="2:3">
      <c r="B866" s="23" t="s">
        <v>4007</v>
      </c>
      <c r="C866" s="32">
        <v>2615</v>
      </c>
    </row>
    <row r="867" spans="2:3">
      <c r="B867" s="23" t="s">
        <v>4008</v>
      </c>
      <c r="C867" s="32">
        <v>987</v>
      </c>
    </row>
    <row r="868" spans="2:3">
      <c r="B868" s="23" t="s">
        <v>3557</v>
      </c>
      <c r="C868" s="32">
        <v>372</v>
      </c>
    </row>
    <row r="869" spans="2:3">
      <c r="B869" s="23" t="s">
        <v>4009</v>
      </c>
      <c r="C869" s="32">
        <v>4378</v>
      </c>
    </row>
    <row r="870" spans="2:3">
      <c r="B870" s="23" t="s">
        <v>4010</v>
      </c>
      <c r="C870" s="32">
        <v>43</v>
      </c>
    </row>
    <row r="871" spans="2:3">
      <c r="B871" s="23" t="s">
        <v>4011</v>
      </c>
      <c r="C871" s="32">
        <v>1164</v>
      </c>
    </row>
    <row r="872" spans="2:3">
      <c r="B872" s="23" t="s">
        <v>4012</v>
      </c>
      <c r="C872" s="32">
        <v>1476</v>
      </c>
    </row>
    <row r="873" spans="2:3">
      <c r="B873" s="23" t="s">
        <v>4013</v>
      </c>
      <c r="C873" s="32">
        <v>117</v>
      </c>
    </row>
    <row r="874" spans="2:3">
      <c r="B874" s="23" t="s">
        <v>1433</v>
      </c>
      <c r="C874" s="32">
        <v>5578</v>
      </c>
    </row>
    <row r="875" spans="2:3">
      <c r="B875" s="23" t="s">
        <v>4014</v>
      </c>
      <c r="C875" s="32">
        <v>1608</v>
      </c>
    </row>
    <row r="876" spans="2:3">
      <c r="B876" s="23" t="s">
        <v>4015</v>
      </c>
      <c r="C876" s="32">
        <v>259</v>
      </c>
    </row>
    <row r="877" spans="2:3">
      <c r="B877" s="23" t="s">
        <v>4016</v>
      </c>
      <c r="C877" s="32">
        <v>138</v>
      </c>
    </row>
    <row r="878" spans="2:3">
      <c r="B878" s="23" t="s">
        <v>4017</v>
      </c>
      <c r="C878" s="32">
        <v>1283</v>
      </c>
    </row>
    <row r="879" spans="2:3">
      <c r="B879" s="23" t="s">
        <v>4018</v>
      </c>
      <c r="C879" s="32">
        <v>77</v>
      </c>
    </row>
    <row r="880" spans="2:3">
      <c r="B880" s="23" t="s">
        <v>4019</v>
      </c>
      <c r="C880" s="32">
        <v>4854</v>
      </c>
    </row>
    <row r="881" spans="2:3">
      <c r="B881" s="23" t="s">
        <v>4020</v>
      </c>
      <c r="C881" s="32">
        <v>893</v>
      </c>
    </row>
    <row r="882" spans="2:3">
      <c r="B882" s="23" t="s">
        <v>4021</v>
      </c>
      <c r="C882" s="32">
        <v>1621</v>
      </c>
    </row>
    <row r="883" spans="2:3">
      <c r="B883" s="23" t="s">
        <v>3608</v>
      </c>
      <c r="C883" s="32">
        <v>1450</v>
      </c>
    </row>
    <row r="884" spans="2:3">
      <c r="B884" s="23" t="s">
        <v>4022</v>
      </c>
      <c r="C884" s="32">
        <v>1488</v>
      </c>
    </row>
    <row r="885" spans="2:3">
      <c r="B885" s="23" t="s">
        <v>572</v>
      </c>
      <c r="C885" s="32">
        <v>1</v>
      </c>
    </row>
    <row r="886" spans="2:3">
      <c r="B886" s="23" t="s">
        <v>4023</v>
      </c>
      <c r="C886" s="32">
        <v>230</v>
      </c>
    </row>
    <row r="887" spans="2:3">
      <c r="B887" s="23" t="s">
        <v>4024</v>
      </c>
      <c r="C887" s="32">
        <v>881</v>
      </c>
    </row>
    <row r="888" spans="2:3">
      <c r="B888" s="23" t="s">
        <v>3491</v>
      </c>
      <c r="C888" s="32">
        <v>957</v>
      </c>
    </row>
    <row r="889" spans="2:3">
      <c r="B889" s="23" t="s">
        <v>4025</v>
      </c>
      <c r="C889" s="32">
        <v>24</v>
      </c>
    </row>
    <row r="890" spans="2:3">
      <c r="B890" s="23" t="s">
        <v>4026</v>
      </c>
      <c r="C890" s="32">
        <v>941</v>
      </c>
    </row>
    <row r="891" spans="2:3">
      <c r="B891" s="23" t="s">
        <v>4027</v>
      </c>
      <c r="C891" s="32">
        <v>2852</v>
      </c>
    </row>
    <row r="892" spans="2:3">
      <c r="B892" s="23" t="s">
        <v>4028</v>
      </c>
      <c r="C892" s="32">
        <v>123</v>
      </c>
    </row>
    <row r="893" spans="2:3">
      <c r="B893" s="23" t="s">
        <v>4029</v>
      </c>
      <c r="C893" s="32">
        <v>809</v>
      </c>
    </row>
    <row r="894" spans="2:3">
      <c r="B894" s="23" t="s">
        <v>3492</v>
      </c>
      <c r="C894" s="32">
        <v>104</v>
      </c>
    </row>
    <row r="895" spans="2:3">
      <c r="B895" s="23" t="s">
        <v>573</v>
      </c>
      <c r="C895" s="32">
        <v>536</v>
      </c>
    </row>
    <row r="896" spans="2:3">
      <c r="B896" s="23" t="s">
        <v>4030</v>
      </c>
      <c r="C896" s="32">
        <v>2848</v>
      </c>
    </row>
    <row r="897" spans="2:3">
      <c r="B897" s="23" t="s">
        <v>4031</v>
      </c>
      <c r="C897" s="32">
        <v>860</v>
      </c>
    </row>
    <row r="898" spans="2:3">
      <c r="B898" s="23" t="s">
        <v>4032</v>
      </c>
      <c r="C898" s="32">
        <v>2797</v>
      </c>
    </row>
    <row r="899" spans="2:3">
      <c r="B899" s="23" t="s">
        <v>4033</v>
      </c>
      <c r="C899" s="32">
        <v>3690</v>
      </c>
    </row>
    <row r="900" spans="2:3">
      <c r="B900" s="23" t="s">
        <v>4034</v>
      </c>
      <c r="C900" s="32">
        <v>2482</v>
      </c>
    </row>
    <row r="901" spans="2:3">
      <c r="B901" s="23" t="s">
        <v>4035</v>
      </c>
      <c r="C901" s="32">
        <v>1589</v>
      </c>
    </row>
    <row r="902" spans="2:3">
      <c r="B902" s="23" t="s">
        <v>4036</v>
      </c>
      <c r="C902" s="32">
        <v>119</v>
      </c>
    </row>
    <row r="904" spans="2:3" ht="13">
      <c r="B904" s="26" t="s">
        <v>1789</v>
      </c>
      <c r="C904" s="25" t="s">
        <v>1788</v>
      </c>
    </row>
    <row r="905" spans="2:3">
      <c r="B905" s="23" t="s">
        <v>3896</v>
      </c>
      <c r="C905" s="32">
        <v>25</v>
      </c>
    </row>
    <row r="906" spans="2:3">
      <c r="B906" s="23" t="s">
        <v>3753</v>
      </c>
      <c r="C906" s="32">
        <v>187</v>
      </c>
    </row>
    <row r="907" spans="2:3">
      <c r="B907" s="23" t="s">
        <v>3897</v>
      </c>
      <c r="C907" s="32">
        <v>1</v>
      </c>
    </row>
    <row r="908" spans="2:3">
      <c r="B908" s="23" t="s">
        <v>3754</v>
      </c>
      <c r="C908" s="32">
        <v>13</v>
      </c>
    </row>
    <row r="909" spans="2:3">
      <c r="B909" s="23" t="s">
        <v>3756</v>
      </c>
      <c r="C909" s="32">
        <v>39</v>
      </c>
    </row>
    <row r="910" spans="2:3">
      <c r="B910" s="23" t="s">
        <v>3758</v>
      </c>
      <c r="C910" s="32">
        <v>350</v>
      </c>
    </row>
    <row r="911" spans="2:3">
      <c r="B911" s="23" t="s">
        <v>3544</v>
      </c>
      <c r="C911" s="32">
        <v>11</v>
      </c>
    </row>
    <row r="912" spans="2:3">
      <c r="B912" s="23" t="s">
        <v>3761</v>
      </c>
      <c r="C912" s="32">
        <v>52</v>
      </c>
    </row>
    <row r="913" spans="2:3">
      <c r="B913" s="23" t="s">
        <v>3762</v>
      </c>
      <c r="C913" s="32">
        <v>267</v>
      </c>
    </row>
    <row r="914" spans="2:3">
      <c r="B914" s="23" t="s">
        <v>3763</v>
      </c>
      <c r="C914" s="32">
        <v>314</v>
      </c>
    </row>
    <row r="915" spans="2:3">
      <c r="B915" s="23" t="s">
        <v>3593</v>
      </c>
      <c r="C915" s="32">
        <v>39</v>
      </c>
    </row>
    <row r="916" spans="2:3">
      <c r="B916" s="23" t="s">
        <v>3471</v>
      </c>
      <c r="C916" s="32">
        <v>39</v>
      </c>
    </row>
    <row r="917" spans="2:3">
      <c r="B917" s="23" t="s">
        <v>3766</v>
      </c>
      <c r="C917" s="32">
        <v>2</v>
      </c>
    </row>
    <row r="918" spans="2:3">
      <c r="B918" s="23" t="s">
        <v>3767</v>
      </c>
      <c r="C918" s="32">
        <v>1031</v>
      </c>
    </row>
    <row r="919" spans="2:3">
      <c r="B919" s="23" t="s">
        <v>938</v>
      </c>
      <c r="C919" s="32">
        <v>85</v>
      </c>
    </row>
    <row r="920" spans="2:3">
      <c r="B920" s="23" t="s">
        <v>939</v>
      </c>
      <c r="C920" s="32">
        <v>10</v>
      </c>
    </row>
    <row r="921" spans="2:3">
      <c r="B921" s="23" t="s">
        <v>3770</v>
      </c>
      <c r="C921" s="32">
        <v>20</v>
      </c>
    </row>
    <row r="922" spans="2:3">
      <c r="B922" s="23" t="s">
        <v>3472</v>
      </c>
      <c r="C922" s="32">
        <v>398</v>
      </c>
    </row>
    <row r="923" spans="2:3">
      <c r="B923" s="23" t="s">
        <v>3773</v>
      </c>
      <c r="C923" s="32">
        <v>33</v>
      </c>
    </row>
    <row r="924" spans="2:3">
      <c r="B924" s="23" t="s">
        <v>3774</v>
      </c>
      <c r="C924" s="32">
        <v>1</v>
      </c>
    </row>
    <row r="925" spans="2:3">
      <c r="B925" s="23" t="s">
        <v>940</v>
      </c>
      <c r="C925" s="32">
        <v>82</v>
      </c>
    </row>
    <row r="926" spans="2:3">
      <c r="B926" s="23" t="s">
        <v>3898</v>
      </c>
      <c r="C926" s="32">
        <v>103</v>
      </c>
    </row>
    <row r="927" spans="2:3">
      <c r="B927" s="23" t="s">
        <v>3776</v>
      </c>
      <c r="C927" s="32">
        <v>100</v>
      </c>
    </row>
    <row r="928" spans="2:3">
      <c r="B928" s="23" t="s">
        <v>3777</v>
      </c>
      <c r="C928" s="32">
        <v>108</v>
      </c>
    </row>
    <row r="929" spans="2:3">
      <c r="B929" s="23" t="s">
        <v>3778</v>
      </c>
      <c r="C929" s="32">
        <v>3</v>
      </c>
    </row>
    <row r="930" spans="2:3">
      <c r="B930" s="23" t="s">
        <v>3899</v>
      </c>
      <c r="C930" s="32">
        <v>156</v>
      </c>
    </row>
    <row r="931" spans="2:3">
      <c r="B931" s="23" t="s">
        <v>942</v>
      </c>
      <c r="C931" s="32">
        <v>60</v>
      </c>
    </row>
    <row r="932" spans="2:3">
      <c r="B932" s="23" t="s">
        <v>3780</v>
      </c>
      <c r="C932" s="32">
        <v>12</v>
      </c>
    </row>
    <row r="933" spans="2:3">
      <c r="B933" s="23" t="s">
        <v>3900</v>
      </c>
      <c r="C933" s="32">
        <v>2</v>
      </c>
    </row>
    <row r="934" spans="2:3">
      <c r="B934" s="23" t="s">
        <v>3781</v>
      </c>
      <c r="C934" s="32">
        <v>2</v>
      </c>
    </row>
    <row r="935" spans="2:3">
      <c r="B935" s="23" t="s">
        <v>3782</v>
      </c>
      <c r="C935" s="32">
        <v>26</v>
      </c>
    </row>
    <row r="936" spans="2:3">
      <c r="B936" s="23" t="s">
        <v>3783</v>
      </c>
      <c r="C936" s="32">
        <v>9</v>
      </c>
    </row>
    <row r="937" spans="2:3">
      <c r="B937" s="23" t="s">
        <v>3784</v>
      </c>
      <c r="C937" s="32">
        <v>3</v>
      </c>
    </row>
    <row r="938" spans="2:3">
      <c r="B938" s="23" t="s">
        <v>3785</v>
      </c>
      <c r="C938" s="32">
        <v>37</v>
      </c>
    </row>
    <row r="939" spans="2:3">
      <c r="B939" s="23" t="s">
        <v>3786</v>
      </c>
      <c r="C939" s="32">
        <v>38</v>
      </c>
    </row>
    <row r="940" spans="2:3">
      <c r="B940" s="23" t="s">
        <v>3788</v>
      </c>
      <c r="C940" s="32">
        <v>22</v>
      </c>
    </row>
    <row r="941" spans="2:3">
      <c r="B941" s="23" t="s">
        <v>3789</v>
      </c>
      <c r="C941" s="32">
        <v>30</v>
      </c>
    </row>
    <row r="942" spans="2:3">
      <c r="B942" s="23" t="s">
        <v>3473</v>
      </c>
      <c r="C942" s="32">
        <v>40</v>
      </c>
    </row>
    <row r="943" spans="2:3">
      <c r="B943" s="23" t="s">
        <v>3791</v>
      </c>
      <c r="C943" s="32">
        <v>267</v>
      </c>
    </row>
    <row r="944" spans="2:3">
      <c r="B944" s="23" t="s">
        <v>3794</v>
      </c>
      <c r="C944" s="32">
        <v>114</v>
      </c>
    </row>
    <row r="945" spans="2:3">
      <c r="B945" s="23" t="s">
        <v>3595</v>
      </c>
      <c r="C945" s="32">
        <v>205</v>
      </c>
    </row>
    <row r="946" spans="2:3">
      <c r="B946" s="23" t="s">
        <v>3796</v>
      </c>
      <c r="C946" s="32">
        <v>190</v>
      </c>
    </row>
    <row r="947" spans="2:3">
      <c r="B947" s="23" t="s">
        <v>3596</v>
      </c>
      <c r="C947" s="32">
        <v>193</v>
      </c>
    </row>
    <row r="948" spans="2:3">
      <c r="B948" s="23" t="s">
        <v>3901</v>
      </c>
      <c r="C948" s="32">
        <v>70</v>
      </c>
    </row>
    <row r="949" spans="2:3">
      <c r="B949" s="23" t="s">
        <v>3474</v>
      </c>
      <c r="C949" s="32">
        <v>253</v>
      </c>
    </row>
    <row r="950" spans="2:3">
      <c r="B950" s="23" t="s">
        <v>3799</v>
      </c>
      <c r="C950" s="32">
        <v>1</v>
      </c>
    </row>
    <row r="951" spans="2:3">
      <c r="B951" s="23" t="s">
        <v>3801</v>
      </c>
      <c r="C951" s="32">
        <v>124</v>
      </c>
    </row>
    <row r="952" spans="2:3">
      <c r="B952" s="23" t="s">
        <v>3802</v>
      </c>
      <c r="C952" s="32">
        <v>43</v>
      </c>
    </row>
    <row r="953" spans="2:3">
      <c r="B953" s="23" t="s">
        <v>3547</v>
      </c>
      <c r="C953" s="32">
        <v>24</v>
      </c>
    </row>
    <row r="954" spans="2:3">
      <c r="B954" s="23" t="s">
        <v>3808</v>
      </c>
      <c r="C954" s="32">
        <v>47</v>
      </c>
    </row>
    <row r="955" spans="2:3">
      <c r="B955" s="23" t="s">
        <v>3809</v>
      </c>
      <c r="C955" s="32">
        <v>60</v>
      </c>
    </row>
    <row r="956" spans="2:3">
      <c r="B956" s="23" t="s">
        <v>3811</v>
      </c>
      <c r="C956" s="32">
        <v>80</v>
      </c>
    </row>
    <row r="957" spans="2:3">
      <c r="B957" s="23" t="s">
        <v>3476</v>
      </c>
      <c r="C957" s="32">
        <v>34</v>
      </c>
    </row>
    <row r="958" spans="2:3">
      <c r="B958" s="23" t="s">
        <v>3821</v>
      </c>
      <c r="C958" s="32">
        <v>71</v>
      </c>
    </row>
    <row r="959" spans="2:3">
      <c r="B959" s="23" t="s">
        <v>3597</v>
      </c>
      <c r="C959" s="32">
        <v>6</v>
      </c>
    </row>
    <row r="960" spans="2:3">
      <c r="B960" s="23" t="s">
        <v>3823</v>
      </c>
      <c r="C960" s="32">
        <v>2</v>
      </c>
    </row>
    <row r="961" spans="2:3">
      <c r="B961" s="23" t="s">
        <v>3824</v>
      </c>
      <c r="C961" s="32">
        <v>4</v>
      </c>
    </row>
    <row r="962" spans="2:3">
      <c r="B962" s="23" t="s">
        <v>3825</v>
      </c>
      <c r="C962" s="32">
        <v>201</v>
      </c>
    </row>
    <row r="963" spans="2:3">
      <c r="B963" s="23" t="s">
        <v>3826</v>
      </c>
      <c r="C963" s="32">
        <v>6</v>
      </c>
    </row>
    <row r="964" spans="2:3">
      <c r="B964" s="23" t="s">
        <v>555</v>
      </c>
      <c r="C964" s="32">
        <v>122</v>
      </c>
    </row>
    <row r="965" spans="2:3">
      <c r="B965" s="23" t="s">
        <v>3548</v>
      </c>
      <c r="C965" s="32">
        <v>203</v>
      </c>
    </row>
    <row r="966" spans="2:3">
      <c r="B966" s="23" t="s">
        <v>3833</v>
      </c>
      <c r="C966" s="32">
        <v>4</v>
      </c>
    </row>
    <row r="967" spans="2:3">
      <c r="B967" s="23" t="s">
        <v>3835</v>
      </c>
      <c r="C967" s="32">
        <v>33</v>
      </c>
    </row>
    <row r="968" spans="2:3">
      <c r="B968" s="23" t="s">
        <v>3841</v>
      </c>
      <c r="C968" s="32">
        <v>41</v>
      </c>
    </row>
    <row r="969" spans="2:3">
      <c r="B969" s="23" t="s">
        <v>3843</v>
      </c>
      <c r="C969" s="32">
        <v>100</v>
      </c>
    </row>
    <row r="970" spans="2:3">
      <c r="B970" s="23" t="s">
        <v>3844</v>
      </c>
      <c r="C970" s="32">
        <v>115</v>
      </c>
    </row>
    <row r="971" spans="2:3">
      <c r="B971" s="23" t="s">
        <v>3854</v>
      </c>
      <c r="C971" s="32">
        <v>788</v>
      </c>
    </row>
    <row r="972" spans="2:3">
      <c r="B972" s="23" t="s">
        <v>3855</v>
      </c>
      <c r="C972" s="32">
        <v>165</v>
      </c>
    </row>
    <row r="973" spans="2:3">
      <c r="B973" s="23" t="s">
        <v>3902</v>
      </c>
      <c r="C973" s="32">
        <v>11</v>
      </c>
    </row>
    <row r="974" spans="2:3">
      <c r="B974" s="23" t="s">
        <v>3857</v>
      </c>
      <c r="C974" s="32">
        <v>127</v>
      </c>
    </row>
    <row r="975" spans="2:3">
      <c r="B975" s="23" t="s">
        <v>3858</v>
      </c>
      <c r="C975" s="32">
        <v>82</v>
      </c>
    </row>
    <row r="976" spans="2:3">
      <c r="B976" s="23" t="s">
        <v>3598</v>
      </c>
      <c r="C976" s="32">
        <v>2</v>
      </c>
    </row>
    <row r="977" spans="2:3">
      <c r="B977" s="23" t="s">
        <v>552</v>
      </c>
      <c r="C977" s="32">
        <v>41</v>
      </c>
    </row>
    <row r="978" spans="2:3">
      <c r="B978" s="23" t="s">
        <v>3861</v>
      </c>
      <c r="C978" s="32">
        <v>98</v>
      </c>
    </row>
    <row r="979" spans="2:3">
      <c r="B979" s="23" t="s">
        <v>3479</v>
      </c>
      <c r="C979" s="32">
        <v>644</v>
      </c>
    </row>
    <row r="980" spans="2:3">
      <c r="B980" s="23" t="s">
        <v>3865</v>
      </c>
      <c r="C980" s="32">
        <v>5</v>
      </c>
    </row>
    <row r="981" spans="2:3">
      <c r="B981" s="23" t="s">
        <v>3550</v>
      </c>
      <c r="C981" s="32">
        <v>72</v>
      </c>
    </row>
    <row r="982" spans="2:3">
      <c r="B982" s="23" t="s">
        <v>3867</v>
      </c>
      <c r="C982" s="32">
        <v>66</v>
      </c>
    </row>
    <row r="983" spans="2:3">
      <c r="B983" s="23" t="s">
        <v>3870</v>
      </c>
      <c r="C983" s="32">
        <v>146</v>
      </c>
    </row>
    <row r="984" spans="2:3">
      <c r="B984" s="23" t="s">
        <v>1432</v>
      </c>
      <c r="C984" s="32">
        <v>971</v>
      </c>
    </row>
    <row r="985" spans="2:3">
      <c r="B985" s="23" t="s">
        <v>3903</v>
      </c>
      <c r="C985" s="32">
        <v>175</v>
      </c>
    </row>
    <row r="986" spans="2:3">
      <c r="B986" s="23" t="s">
        <v>3875</v>
      </c>
      <c r="C986" s="32">
        <v>1</v>
      </c>
    </row>
    <row r="987" spans="2:3">
      <c r="B987" s="23" t="s">
        <v>3876</v>
      </c>
      <c r="C987" s="32">
        <v>68</v>
      </c>
    </row>
    <row r="988" spans="2:3">
      <c r="B988" s="23" t="s">
        <v>3878</v>
      </c>
      <c r="C988" s="32">
        <v>21</v>
      </c>
    </row>
    <row r="989" spans="2:3">
      <c r="B989" s="23" t="s">
        <v>3879</v>
      </c>
      <c r="C989" s="32">
        <v>1559</v>
      </c>
    </row>
    <row r="990" spans="2:3">
      <c r="B990" s="23" t="s">
        <v>3880</v>
      </c>
      <c r="C990" s="32">
        <v>195</v>
      </c>
    </row>
    <row r="991" spans="2:3">
      <c r="B991" s="23" t="s">
        <v>556</v>
      </c>
      <c r="C991" s="32">
        <v>2</v>
      </c>
    </row>
    <row r="992" spans="2:3">
      <c r="B992" s="23" t="s">
        <v>3481</v>
      </c>
      <c r="C992" s="32">
        <v>182</v>
      </c>
    </row>
    <row r="993" spans="2:3">
      <c r="B993" s="23" t="s">
        <v>3885</v>
      </c>
      <c r="C993" s="32">
        <v>5</v>
      </c>
    </row>
    <row r="994" spans="2:3">
      <c r="B994" s="23" t="s">
        <v>3886</v>
      </c>
      <c r="C994" s="32">
        <v>310</v>
      </c>
    </row>
    <row r="995" spans="2:3">
      <c r="B995" s="23" t="s">
        <v>3887</v>
      </c>
      <c r="C995" s="32">
        <v>26</v>
      </c>
    </row>
    <row r="996" spans="2:3">
      <c r="B996" s="23" t="s">
        <v>3888</v>
      </c>
      <c r="C996" s="32">
        <v>65</v>
      </c>
    </row>
    <row r="997" spans="2:3">
      <c r="B997" s="23" t="s">
        <v>3480</v>
      </c>
      <c r="C997" s="32">
        <v>220</v>
      </c>
    </row>
    <row r="998" spans="2:3">
      <c r="B998" s="23" t="s">
        <v>3889</v>
      </c>
      <c r="C998" s="32">
        <v>4</v>
      </c>
    </row>
    <row r="999" spans="2:3">
      <c r="B999" s="23" t="s">
        <v>3891</v>
      </c>
      <c r="C999" s="32">
        <v>103</v>
      </c>
    </row>
    <row r="1000" spans="2:3">
      <c r="B1000" s="23" t="s">
        <v>3894</v>
      </c>
      <c r="C1000" s="32">
        <v>15</v>
      </c>
    </row>
    <row r="1001" spans="2:3">
      <c r="B1001" s="23" t="s">
        <v>3904</v>
      </c>
      <c r="C1001" s="32">
        <v>187</v>
      </c>
    </row>
    <row r="1002" spans="2:3">
      <c r="B1002" s="23" t="s">
        <v>3905</v>
      </c>
      <c r="C1002" s="32">
        <v>469</v>
      </c>
    </row>
    <row r="1003" spans="2:3">
      <c r="B1003" s="23" t="s">
        <v>3906</v>
      </c>
      <c r="C1003" s="32">
        <v>1990</v>
      </c>
    </row>
    <row r="1004" spans="2:3">
      <c r="B1004" s="23" t="s">
        <v>3907</v>
      </c>
      <c r="C1004" s="32">
        <v>1559</v>
      </c>
    </row>
    <row r="1005" spans="2:3">
      <c r="B1005" s="23" t="s">
        <v>3908</v>
      </c>
      <c r="C1005" s="32">
        <v>2027</v>
      </c>
    </row>
    <row r="1006" spans="2:3">
      <c r="B1006" s="23" t="s">
        <v>3551</v>
      </c>
      <c r="C1006" s="32">
        <v>1135</v>
      </c>
    </row>
    <row r="1007" spans="2:3">
      <c r="B1007" s="23" t="s">
        <v>3909</v>
      </c>
      <c r="C1007" s="32">
        <v>1284</v>
      </c>
    </row>
    <row r="1008" spans="2:3">
      <c r="B1008" s="23" t="s">
        <v>3910</v>
      </c>
      <c r="C1008" s="32">
        <v>909</v>
      </c>
    </row>
    <row r="1009" spans="2:3">
      <c r="B1009" s="23" t="s">
        <v>3552</v>
      </c>
      <c r="C1009" s="32">
        <v>1233</v>
      </c>
    </row>
    <row r="1010" spans="2:3">
      <c r="B1010" s="23" t="s">
        <v>3911</v>
      </c>
      <c r="C1010" s="32">
        <v>1277</v>
      </c>
    </row>
    <row r="1011" spans="2:3">
      <c r="B1011" s="23" t="s">
        <v>3601</v>
      </c>
      <c r="C1011" s="32">
        <v>452</v>
      </c>
    </row>
    <row r="1012" spans="2:3">
      <c r="B1012" s="23" t="s">
        <v>3912</v>
      </c>
      <c r="C1012" s="32">
        <v>4</v>
      </c>
    </row>
    <row r="1013" spans="2:3">
      <c r="B1013" s="23" t="s">
        <v>3913</v>
      </c>
      <c r="C1013" s="32">
        <v>1</v>
      </c>
    </row>
    <row r="1014" spans="2:3">
      <c r="B1014" s="23" t="s">
        <v>3914</v>
      </c>
      <c r="C1014" s="32">
        <v>34</v>
      </c>
    </row>
    <row r="1015" spans="2:3">
      <c r="B1015" s="23" t="s">
        <v>3553</v>
      </c>
      <c r="C1015" s="32">
        <v>2063</v>
      </c>
    </row>
    <row r="1016" spans="2:3">
      <c r="B1016" s="23" t="s">
        <v>3482</v>
      </c>
      <c r="C1016" s="32">
        <v>6887</v>
      </c>
    </row>
    <row r="1017" spans="2:3">
      <c r="B1017" s="23" t="s">
        <v>3915</v>
      </c>
      <c r="C1017" s="32">
        <v>2</v>
      </c>
    </row>
    <row r="1018" spans="2:3">
      <c r="B1018" s="23" t="s">
        <v>3916</v>
      </c>
      <c r="C1018" s="32">
        <v>41</v>
      </c>
    </row>
    <row r="1019" spans="2:3">
      <c r="B1019" s="23" t="s">
        <v>3917</v>
      </c>
      <c r="C1019" s="32">
        <v>641</v>
      </c>
    </row>
    <row r="1020" spans="2:3">
      <c r="B1020" s="23" t="s">
        <v>3918</v>
      </c>
      <c r="C1020" s="32">
        <v>1655</v>
      </c>
    </row>
    <row r="1021" spans="2:3">
      <c r="B1021" s="23" t="s">
        <v>557</v>
      </c>
      <c r="C1021" s="32">
        <v>2455</v>
      </c>
    </row>
    <row r="1022" spans="2:3">
      <c r="B1022" s="23" t="s">
        <v>558</v>
      </c>
      <c r="C1022" s="32">
        <v>1361</v>
      </c>
    </row>
    <row r="1023" spans="2:3">
      <c r="B1023" s="23" t="s">
        <v>3919</v>
      </c>
      <c r="C1023" s="32">
        <v>266</v>
      </c>
    </row>
    <row r="1024" spans="2:3">
      <c r="B1024" s="23" t="s">
        <v>3602</v>
      </c>
      <c r="C1024" s="32">
        <v>2098</v>
      </c>
    </row>
    <row r="1025" spans="2:3">
      <c r="B1025" s="23" t="s">
        <v>3920</v>
      </c>
      <c r="C1025" s="32">
        <v>1342</v>
      </c>
    </row>
    <row r="1026" spans="2:3">
      <c r="B1026" s="23" t="s">
        <v>3921</v>
      </c>
      <c r="C1026" s="32">
        <v>938</v>
      </c>
    </row>
    <row r="1027" spans="2:3">
      <c r="B1027" s="23" t="s">
        <v>3483</v>
      </c>
      <c r="C1027" s="32">
        <v>3638</v>
      </c>
    </row>
    <row r="1028" spans="2:3">
      <c r="B1028" s="23" t="s">
        <v>3922</v>
      </c>
      <c r="C1028" s="32">
        <v>561</v>
      </c>
    </row>
    <row r="1029" spans="2:3">
      <c r="B1029" s="23" t="s">
        <v>3923</v>
      </c>
      <c r="C1029" s="32">
        <v>300</v>
      </c>
    </row>
    <row r="1030" spans="2:3">
      <c r="B1030" s="23" t="s">
        <v>3924</v>
      </c>
      <c r="C1030" s="32">
        <v>705</v>
      </c>
    </row>
    <row r="1031" spans="2:3">
      <c r="B1031" s="23" t="s">
        <v>3925</v>
      </c>
      <c r="C1031" s="32">
        <v>801</v>
      </c>
    </row>
    <row r="1032" spans="2:3">
      <c r="B1032" s="23" t="s">
        <v>559</v>
      </c>
      <c r="C1032" s="32">
        <v>1520</v>
      </c>
    </row>
    <row r="1033" spans="2:3">
      <c r="B1033" s="23" t="s">
        <v>3926</v>
      </c>
      <c r="C1033" s="32">
        <v>166</v>
      </c>
    </row>
    <row r="1034" spans="2:3">
      <c r="B1034" s="23" t="s">
        <v>3927</v>
      </c>
      <c r="C1034" s="32">
        <v>219</v>
      </c>
    </row>
    <row r="1035" spans="2:3">
      <c r="B1035" s="23" t="s">
        <v>3928</v>
      </c>
      <c r="C1035" s="32">
        <v>1793</v>
      </c>
    </row>
    <row r="1036" spans="2:3">
      <c r="B1036" s="23" t="s">
        <v>3929</v>
      </c>
      <c r="C1036" s="32">
        <v>685</v>
      </c>
    </row>
    <row r="1037" spans="2:3">
      <c r="B1037" s="23" t="s">
        <v>3930</v>
      </c>
      <c r="C1037" s="32">
        <v>2</v>
      </c>
    </row>
    <row r="1038" spans="2:3">
      <c r="B1038" s="23" t="s">
        <v>560</v>
      </c>
      <c r="C1038" s="32">
        <v>898</v>
      </c>
    </row>
    <row r="1039" spans="2:3">
      <c r="B1039" s="23" t="s">
        <v>3931</v>
      </c>
      <c r="C1039" s="32">
        <v>697</v>
      </c>
    </row>
    <row r="1040" spans="2:3">
      <c r="B1040" s="23" t="s">
        <v>3932</v>
      </c>
      <c r="C1040" s="32">
        <v>1896</v>
      </c>
    </row>
    <row r="1041" spans="2:3">
      <c r="B1041" s="23" t="s">
        <v>3933</v>
      </c>
      <c r="C1041" s="32">
        <v>37</v>
      </c>
    </row>
    <row r="1042" spans="2:3">
      <c r="B1042" s="23" t="s">
        <v>3934</v>
      </c>
      <c r="C1042" s="32">
        <v>96</v>
      </c>
    </row>
    <row r="1043" spans="2:3">
      <c r="B1043" s="23" t="s">
        <v>3935</v>
      </c>
      <c r="C1043" s="32">
        <v>2446</v>
      </c>
    </row>
    <row r="1044" spans="2:3">
      <c r="B1044" s="23" t="s">
        <v>3936</v>
      </c>
      <c r="C1044" s="32">
        <v>132</v>
      </c>
    </row>
    <row r="1045" spans="2:3">
      <c r="B1045" s="23" t="s">
        <v>3937</v>
      </c>
      <c r="C1045" s="32">
        <v>1178</v>
      </c>
    </row>
    <row r="1046" spans="2:3">
      <c r="B1046" s="23" t="s">
        <v>3938</v>
      </c>
      <c r="C1046" s="32">
        <v>1778</v>
      </c>
    </row>
    <row r="1047" spans="2:3">
      <c r="B1047" s="23" t="s">
        <v>3939</v>
      </c>
      <c r="C1047" s="32">
        <v>1281</v>
      </c>
    </row>
    <row r="1048" spans="2:3">
      <c r="B1048" s="23" t="s">
        <v>3940</v>
      </c>
      <c r="C1048" s="32">
        <v>2571</v>
      </c>
    </row>
    <row r="1049" spans="2:3">
      <c r="B1049" s="23" t="s">
        <v>3941</v>
      </c>
      <c r="C1049" s="32">
        <v>56</v>
      </c>
    </row>
    <row r="1050" spans="2:3">
      <c r="B1050" s="23" t="s">
        <v>3942</v>
      </c>
      <c r="C1050" s="32">
        <v>4547</v>
      </c>
    </row>
    <row r="1051" spans="2:3">
      <c r="B1051" s="23" t="s">
        <v>3484</v>
      </c>
      <c r="C1051" s="32">
        <v>987</v>
      </c>
    </row>
    <row r="1052" spans="2:3">
      <c r="B1052" s="23" t="s">
        <v>3943</v>
      </c>
      <c r="C1052" s="32">
        <v>1251</v>
      </c>
    </row>
    <row r="1053" spans="2:3">
      <c r="B1053" s="23" t="s">
        <v>3944</v>
      </c>
      <c r="C1053" s="32">
        <v>36</v>
      </c>
    </row>
    <row r="1054" spans="2:3">
      <c r="B1054" s="23" t="s">
        <v>3945</v>
      </c>
      <c r="C1054" s="32">
        <v>497</v>
      </c>
    </row>
    <row r="1055" spans="2:3">
      <c r="B1055" s="23" t="s">
        <v>3946</v>
      </c>
      <c r="C1055" s="32">
        <v>1486</v>
      </c>
    </row>
    <row r="1056" spans="2:3">
      <c r="B1056" s="23" t="s">
        <v>561</v>
      </c>
      <c r="C1056" s="32">
        <v>1771</v>
      </c>
    </row>
    <row r="1057" spans="2:3">
      <c r="B1057" s="23" t="s">
        <v>3947</v>
      </c>
      <c r="C1057" s="32">
        <v>2502</v>
      </c>
    </row>
    <row r="1058" spans="2:3">
      <c r="B1058" s="23" t="s">
        <v>3603</v>
      </c>
      <c r="C1058" s="32">
        <v>830</v>
      </c>
    </row>
    <row r="1059" spans="2:3">
      <c r="B1059" s="23" t="s">
        <v>3948</v>
      </c>
      <c r="C1059" s="32">
        <v>304</v>
      </c>
    </row>
    <row r="1060" spans="2:3">
      <c r="B1060" s="23" t="s">
        <v>3604</v>
      </c>
      <c r="C1060" s="32">
        <v>433</v>
      </c>
    </row>
    <row r="1061" spans="2:3">
      <c r="B1061" s="23" t="s">
        <v>3949</v>
      </c>
      <c r="C1061" s="32">
        <v>335</v>
      </c>
    </row>
    <row r="1062" spans="2:3">
      <c r="B1062" s="23" t="s">
        <v>3485</v>
      </c>
      <c r="C1062" s="32">
        <v>6429</v>
      </c>
    </row>
    <row r="1063" spans="2:3">
      <c r="B1063" s="23" t="s">
        <v>3950</v>
      </c>
      <c r="C1063" s="32">
        <v>81</v>
      </c>
    </row>
    <row r="1064" spans="2:3">
      <c r="B1064" s="23" t="s">
        <v>3951</v>
      </c>
      <c r="C1064" s="32">
        <v>96</v>
      </c>
    </row>
    <row r="1065" spans="2:3">
      <c r="B1065" s="23" t="s">
        <v>3952</v>
      </c>
      <c r="C1065" s="32">
        <v>276</v>
      </c>
    </row>
    <row r="1066" spans="2:3">
      <c r="B1066" s="23" t="s">
        <v>3953</v>
      </c>
      <c r="C1066" s="32">
        <v>832</v>
      </c>
    </row>
    <row r="1067" spans="2:3">
      <c r="B1067" s="23" t="s">
        <v>3954</v>
      </c>
      <c r="C1067" s="32">
        <v>3846</v>
      </c>
    </row>
    <row r="1068" spans="2:3">
      <c r="B1068" s="23" t="s">
        <v>3955</v>
      </c>
      <c r="C1068" s="32">
        <v>1221</v>
      </c>
    </row>
    <row r="1069" spans="2:3">
      <c r="B1069" s="23" t="s">
        <v>3554</v>
      </c>
      <c r="C1069" s="32">
        <v>160</v>
      </c>
    </row>
    <row r="1070" spans="2:3">
      <c r="B1070" s="23" t="s">
        <v>3956</v>
      </c>
      <c r="C1070" s="32">
        <v>1419</v>
      </c>
    </row>
    <row r="1071" spans="2:3">
      <c r="B1071" s="23" t="s">
        <v>3957</v>
      </c>
      <c r="C1071" s="32">
        <v>277</v>
      </c>
    </row>
    <row r="1072" spans="2:3">
      <c r="B1072" s="23" t="s">
        <v>3486</v>
      </c>
      <c r="C1072" s="32">
        <v>5353</v>
      </c>
    </row>
    <row r="1073" spans="2:3">
      <c r="B1073" s="23" t="s">
        <v>3958</v>
      </c>
      <c r="C1073" s="32">
        <v>135</v>
      </c>
    </row>
    <row r="1074" spans="2:3">
      <c r="B1074" s="23" t="s">
        <v>3959</v>
      </c>
      <c r="C1074" s="32">
        <v>1066</v>
      </c>
    </row>
    <row r="1075" spans="2:3">
      <c r="B1075" s="23" t="s">
        <v>3960</v>
      </c>
      <c r="C1075" s="32">
        <v>1243</v>
      </c>
    </row>
    <row r="1076" spans="2:3">
      <c r="B1076" s="23" t="s">
        <v>3961</v>
      </c>
      <c r="C1076" s="32">
        <v>117</v>
      </c>
    </row>
    <row r="1077" spans="2:3">
      <c r="B1077" s="23" t="s">
        <v>3962</v>
      </c>
      <c r="C1077" s="32">
        <v>1051</v>
      </c>
    </row>
    <row r="1078" spans="2:3">
      <c r="B1078" s="23" t="s">
        <v>3963</v>
      </c>
      <c r="C1078" s="32">
        <v>2108</v>
      </c>
    </row>
    <row r="1079" spans="2:3">
      <c r="B1079" s="23" t="s">
        <v>3964</v>
      </c>
      <c r="C1079" s="32">
        <v>570</v>
      </c>
    </row>
    <row r="1080" spans="2:3">
      <c r="B1080" s="23" t="s">
        <v>3965</v>
      </c>
      <c r="C1080" s="32">
        <v>343</v>
      </c>
    </row>
    <row r="1081" spans="2:3">
      <c r="B1081" s="23" t="s">
        <v>3966</v>
      </c>
      <c r="C1081" s="32">
        <v>2734</v>
      </c>
    </row>
    <row r="1082" spans="2:3">
      <c r="B1082" s="23" t="s">
        <v>3487</v>
      </c>
      <c r="C1082" s="32">
        <v>4751</v>
      </c>
    </row>
    <row r="1083" spans="2:3">
      <c r="B1083" s="23" t="s">
        <v>3967</v>
      </c>
      <c r="C1083" s="32">
        <v>1673</v>
      </c>
    </row>
    <row r="1084" spans="2:3">
      <c r="B1084" s="23" t="s">
        <v>3488</v>
      </c>
      <c r="C1084" s="32">
        <v>27</v>
      </c>
    </row>
    <row r="1085" spans="2:3">
      <c r="B1085" s="23" t="s">
        <v>562</v>
      </c>
      <c r="C1085" s="32">
        <v>349</v>
      </c>
    </row>
    <row r="1086" spans="2:3">
      <c r="B1086" s="23" t="s">
        <v>3605</v>
      </c>
      <c r="C1086" s="32">
        <v>6684</v>
      </c>
    </row>
    <row r="1087" spans="2:3">
      <c r="B1087" s="23" t="s">
        <v>3968</v>
      </c>
      <c r="C1087" s="32">
        <v>2117</v>
      </c>
    </row>
    <row r="1088" spans="2:3">
      <c r="B1088" s="23" t="s">
        <v>563</v>
      </c>
      <c r="C1088" s="32">
        <v>2216</v>
      </c>
    </row>
    <row r="1089" spans="2:3">
      <c r="B1089" s="23" t="s">
        <v>3969</v>
      </c>
      <c r="C1089" s="32">
        <v>2778</v>
      </c>
    </row>
    <row r="1090" spans="2:3">
      <c r="B1090" s="23" t="s">
        <v>3970</v>
      </c>
      <c r="C1090" s="32">
        <v>2936</v>
      </c>
    </row>
    <row r="1091" spans="2:3">
      <c r="B1091" s="23" t="s">
        <v>3971</v>
      </c>
      <c r="C1091" s="32">
        <v>602</v>
      </c>
    </row>
    <row r="1092" spans="2:3">
      <c r="B1092" s="23" t="s">
        <v>564</v>
      </c>
      <c r="C1092" s="32">
        <v>997</v>
      </c>
    </row>
    <row r="1093" spans="2:3">
      <c r="B1093" s="23" t="s">
        <v>565</v>
      </c>
      <c r="C1093" s="32">
        <v>490</v>
      </c>
    </row>
    <row r="1094" spans="2:3">
      <c r="B1094" s="23" t="s">
        <v>3972</v>
      </c>
      <c r="C1094" s="32">
        <v>480</v>
      </c>
    </row>
    <row r="1095" spans="2:3">
      <c r="B1095" s="23" t="s">
        <v>3489</v>
      </c>
      <c r="C1095" s="32">
        <v>1168</v>
      </c>
    </row>
    <row r="1096" spans="2:3">
      <c r="B1096" s="23" t="s">
        <v>3973</v>
      </c>
      <c r="C1096" s="32">
        <v>58</v>
      </c>
    </row>
    <row r="1097" spans="2:3">
      <c r="B1097" s="23" t="s">
        <v>3555</v>
      </c>
      <c r="C1097" s="32">
        <v>1020</v>
      </c>
    </row>
    <row r="1098" spans="2:3">
      <c r="B1098" s="23" t="s">
        <v>3974</v>
      </c>
      <c r="C1098" s="32">
        <v>679</v>
      </c>
    </row>
    <row r="1099" spans="2:3">
      <c r="B1099" s="23" t="s">
        <v>3975</v>
      </c>
      <c r="C1099" s="32">
        <v>1759</v>
      </c>
    </row>
    <row r="1100" spans="2:3">
      <c r="B1100" s="23" t="s">
        <v>566</v>
      </c>
      <c r="C1100" s="32">
        <v>311</v>
      </c>
    </row>
    <row r="1101" spans="2:3">
      <c r="B1101" s="23" t="s">
        <v>3976</v>
      </c>
      <c r="C1101" s="32">
        <v>1921</v>
      </c>
    </row>
    <row r="1102" spans="2:3">
      <c r="B1102" s="23" t="s">
        <v>3977</v>
      </c>
      <c r="C1102" s="32">
        <v>22</v>
      </c>
    </row>
    <row r="1103" spans="2:3">
      <c r="B1103" s="23" t="s">
        <v>3978</v>
      </c>
      <c r="C1103" s="32">
        <v>1518</v>
      </c>
    </row>
    <row r="1104" spans="2:3">
      <c r="B1104" s="23" t="s">
        <v>3979</v>
      </c>
      <c r="C1104" s="32">
        <v>654</v>
      </c>
    </row>
    <row r="1105" spans="2:3">
      <c r="B1105" s="23" t="s">
        <v>3980</v>
      </c>
      <c r="C1105" s="32">
        <v>281</v>
      </c>
    </row>
    <row r="1106" spans="2:3">
      <c r="B1106" s="23" t="s">
        <v>567</v>
      </c>
      <c r="C1106" s="32">
        <v>334</v>
      </c>
    </row>
    <row r="1107" spans="2:3">
      <c r="B1107" s="23" t="s">
        <v>3981</v>
      </c>
      <c r="C1107" s="32">
        <v>2425</v>
      </c>
    </row>
    <row r="1108" spans="2:3">
      <c r="B1108" s="23" t="s">
        <v>3982</v>
      </c>
      <c r="C1108" s="32">
        <v>8</v>
      </c>
    </row>
    <row r="1109" spans="2:3">
      <c r="B1109" s="23" t="s">
        <v>3983</v>
      </c>
      <c r="C1109" s="32">
        <v>690</v>
      </c>
    </row>
    <row r="1110" spans="2:3">
      <c r="B1110" s="23" t="s">
        <v>3984</v>
      </c>
      <c r="C1110" s="32">
        <v>1504</v>
      </c>
    </row>
    <row r="1111" spans="2:3">
      <c r="B1111" s="23" t="s">
        <v>568</v>
      </c>
      <c r="C1111" s="32">
        <v>131</v>
      </c>
    </row>
    <row r="1112" spans="2:3">
      <c r="B1112" s="23" t="s">
        <v>3985</v>
      </c>
      <c r="C1112" s="32">
        <v>688</v>
      </c>
    </row>
    <row r="1113" spans="2:3">
      <c r="B1113" s="23" t="s">
        <v>3986</v>
      </c>
      <c r="C1113" s="32">
        <v>1626</v>
      </c>
    </row>
    <row r="1114" spans="2:3">
      <c r="B1114" s="23" t="s">
        <v>3987</v>
      </c>
      <c r="C1114" s="32">
        <v>1059</v>
      </c>
    </row>
    <row r="1115" spans="2:3">
      <c r="B1115" s="23" t="s">
        <v>3988</v>
      </c>
      <c r="C1115" s="32">
        <v>25</v>
      </c>
    </row>
    <row r="1116" spans="2:3">
      <c r="B1116" s="23" t="s">
        <v>3989</v>
      </c>
      <c r="C1116" s="32">
        <v>2607</v>
      </c>
    </row>
    <row r="1117" spans="2:3">
      <c r="B1117" s="23" t="s">
        <v>3990</v>
      </c>
      <c r="C1117" s="32">
        <v>375</v>
      </c>
    </row>
    <row r="1118" spans="2:3">
      <c r="B1118" s="23" t="s">
        <v>3991</v>
      </c>
      <c r="C1118" s="32">
        <v>894</v>
      </c>
    </row>
    <row r="1119" spans="2:3">
      <c r="B1119" s="23" t="s">
        <v>3556</v>
      </c>
      <c r="C1119" s="32">
        <v>1705</v>
      </c>
    </row>
    <row r="1120" spans="2:3">
      <c r="B1120" s="23" t="s">
        <v>569</v>
      </c>
      <c r="C1120" s="32">
        <v>2460</v>
      </c>
    </row>
    <row r="1121" spans="2:3">
      <c r="B1121" s="23" t="s">
        <v>3992</v>
      </c>
      <c r="C1121" s="32">
        <v>2349</v>
      </c>
    </row>
    <row r="1122" spans="2:3">
      <c r="B1122" s="23" t="s">
        <v>3993</v>
      </c>
      <c r="C1122" s="32">
        <v>4</v>
      </c>
    </row>
    <row r="1123" spans="2:3">
      <c r="B1123" s="23" t="s">
        <v>3994</v>
      </c>
      <c r="C1123" s="32">
        <v>1</v>
      </c>
    </row>
    <row r="1124" spans="2:3">
      <c r="B1124" s="23" t="s">
        <v>3995</v>
      </c>
      <c r="C1124" s="32">
        <v>1341</v>
      </c>
    </row>
    <row r="1125" spans="2:3">
      <c r="B1125" s="23" t="s">
        <v>3996</v>
      </c>
      <c r="C1125" s="32">
        <v>2218</v>
      </c>
    </row>
    <row r="1126" spans="2:3">
      <c r="B1126" s="23" t="s">
        <v>3997</v>
      </c>
      <c r="C1126" s="32">
        <v>1961</v>
      </c>
    </row>
    <row r="1127" spans="2:3">
      <c r="B1127" s="23" t="s">
        <v>3998</v>
      </c>
      <c r="C1127" s="32">
        <v>1533</v>
      </c>
    </row>
    <row r="1128" spans="2:3">
      <c r="B1128" s="23" t="s">
        <v>3999</v>
      </c>
      <c r="C1128" s="32">
        <v>8</v>
      </c>
    </row>
    <row r="1129" spans="2:3">
      <c r="B1129" s="23" t="s">
        <v>4000</v>
      </c>
      <c r="C1129" s="32">
        <v>10</v>
      </c>
    </row>
    <row r="1130" spans="2:3">
      <c r="B1130" s="23" t="s">
        <v>4001</v>
      </c>
      <c r="C1130" s="32">
        <v>1172</v>
      </c>
    </row>
    <row r="1131" spans="2:3">
      <c r="B1131" s="23" t="s">
        <v>570</v>
      </c>
      <c r="C1131" s="32">
        <v>6</v>
      </c>
    </row>
    <row r="1132" spans="2:3">
      <c r="B1132" s="23" t="s">
        <v>4002</v>
      </c>
      <c r="C1132" s="32">
        <v>1303</v>
      </c>
    </row>
    <row r="1133" spans="2:3">
      <c r="B1133" s="23" t="s">
        <v>3606</v>
      </c>
      <c r="C1133" s="32">
        <v>1046</v>
      </c>
    </row>
    <row r="1134" spans="2:3">
      <c r="B1134" s="23" t="s">
        <v>4003</v>
      </c>
      <c r="C1134" s="32">
        <v>2238</v>
      </c>
    </row>
    <row r="1135" spans="2:3">
      <c r="B1135" s="23" t="s">
        <v>3607</v>
      </c>
      <c r="C1135" s="32">
        <v>1522</v>
      </c>
    </row>
    <row r="1136" spans="2:3">
      <c r="B1136" s="23" t="s">
        <v>4004</v>
      </c>
      <c r="C1136" s="32">
        <v>1202</v>
      </c>
    </row>
    <row r="1137" spans="2:3">
      <c r="B1137" s="23" t="s">
        <v>571</v>
      </c>
      <c r="C1137" s="32">
        <v>1199</v>
      </c>
    </row>
    <row r="1138" spans="2:3">
      <c r="B1138" s="23" t="s">
        <v>4005</v>
      </c>
      <c r="C1138" s="32">
        <v>1779</v>
      </c>
    </row>
    <row r="1139" spans="2:3">
      <c r="B1139" s="23" t="s">
        <v>4006</v>
      </c>
      <c r="C1139" s="32">
        <v>3270</v>
      </c>
    </row>
    <row r="1140" spans="2:3">
      <c r="B1140" s="23" t="s">
        <v>3490</v>
      </c>
      <c r="C1140" s="32">
        <v>7674</v>
      </c>
    </row>
    <row r="1141" spans="2:3">
      <c r="B1141" s="23" t="s">
        <v>4007</v>
      </c>
      <c r="C1141" s="32">
        <v>2615</v>
      </c>
    </row>
    <row r="1142" spans="2:3">
      <c r="B1142" s="23" t="s">
        <v>4008</v>
      </c>
      <c r="C1142" s="32">
        <v>987</v>
      </c>
    </row>
    <row r="1143" spans="2:3">
      <c r="B1143" s="23" t="s">
        <v>3557</v>
      </c>
      <c r="C1143" s="32">
        <v>372</v>
      </c>
    </row>
    <row r="1144" spans="2:3">
      <c r="B1144" s="23" t="s">
        <v>4009</v>
      </c>
      <c r="C1144" s="32">
        <v>4378</v>
      </c>
    </row>
    <row r="1145" spans="2:3">
      <c r="B1145" s="23" t="s">
        <v>4010</v>
      </c>
      <c r="C1145" s="32">
        <v>43</v>
      </c>
    </row>
    <row r="1146" spans="2:3">
      <c r="B1146" s="23" t="s">
        <v>4011</v>
      </c>
      <c r="C1146" s="32">
        <v>1164</v>
      </c>
    </row>
    <row r="1147" spans="2:3">
      <c r="B1147" s="23" t="s">
        <v>4012</v>
      </c>
      <c r="C1147" s="32">
        <v>1476</v>
      </c>
    </row>
    <row r="1148" spans="2:3">
      <c r="B1148" s="23" t="s">
        <v>4013</v>
      </c>
      <c r="C1148" s="32">
        <v>117</v>
      </c>
    </row>
    <row r="1149" spans="2:3">
      <c r="B1149" s="23" t="s">
        <v>1433</v>
      </c>
      <c r="C1149" s="32">
        <v>5578</v>
      </c>
    </row>
    <row r="1150" spans="2:3">
      <c r="B1150" s="23" t="s">
        <v>4014</v>
      </c>
      <c r="C1150" s="32">
        <v>1608</v>
      </c>
    </row>
    <row r="1151" spans="2:3">
      <c r="B1151" s="23" t="s">
        <v>4015</v>
      </c>
      <c r="C1151" s="32">
        <v>259</v>
      </c>
    </row>
    <row r="1152" spans="2:3">
      <c r="B1152" s="23" t="s">
        <v>4016</v>
      </c>
      <c r="C1152" s="32">
        <v>138</v>
      </c>
    </row>
    <row r="1153" spans="2:3">
      <c r="B1153" s="23" t="s">
        <v>4017</v>
      </c>
      <c r="C1153" s="32">
        <v>1283</v>
      </c>
    </row>
    <row r="1154" spans="2:3">
      <c r="B1154" s="23" t="s">
        <v>4018</v>
      </c>
      <c r="C1154" s="32">
        <v>77</v>
      </c>
    </row>
    <row r="1155" spans="2:3">
      <c r="B1155" s="23" t="s">
        <v>4019</v>
      </c>
      <c r="C1155" s="32">
        <v>4854</v>
      </c>
    </row>
    <row r="1156" spans="2:3">
      <c r="B1156" s="23" t="s">
        <v>4020</v>
      </c>
      <c r="C1156" s="32">
        <v>893</v>
      </c>
    </row>
    <row r="1157" spans="2:3">
      <c r="B1157" s="23" t="s">
        <v>4021</v>
      </c>
      <c r="C1157" s="32">
        <v>1621</v>
      </c>
    </row>
    <row r="1158" spans="2:3">
      <c r="B1158" s="23" t="s">
        <v>3608</v>
      </c>
      <c r="C1158" s="32">
        <v>1450</v>
      </c>
    </row>
    <row r="1159" spans="2:3">
      <c r="B1159" s="23" t="s">
        <v>4022</v>
      </c>
      <c r="C1159" s="32">
        <v>1488</v>
      </c>
    </row>
    <row r="1160" spans="2:3">
      <c r="B1160" s="23" t="s">
        <v>572</v>
      </c>
      <c r="C1160" s="32">
        <v>1</v>
      </c>
    </row>
    <row r="1161" spans="2:3">
      <c r="B1161" s="23" t="s">
        <v>4023</v>
      </c>
      <c r="C1161" s="32">
        <v>230</v>
      </c>
    </row>
    <row r="1162" spans="2:3">
      <c r="B1162" s="23" t="s">
        <v>4024</v>
      </c>
      <c r="C1162" s="32">
        <v>881</v>
      </c>
    </row>
    <row r="1163" spans="2:3">
      <c r="B1163" s="23" t="s">
        <v>3491</v>
      </c>
      <c r="C1163" s="32">
        <v>957</v>
      </c>
    </row>
    <row r="1164" spans="2:3">
      <c r="B1164" s="23" t="s">
        <v>4025</v>
      </c>
      <c r="C1164" s="32">
        <v>24</v>
      </c>
    </row>
    <row r="1165" spans="2:3">
      <c r="B1165" s="23" t="s">
        <v>4026</v>
      </c>
      <c r="C1165" s="32">
        <v>941</v>
      </c>
    </row>
    <row r="1166" spans="2:3">
      <c r="B1166" s="23" t="s">
        <v>4027</v>
      </c>
      <c r="C1166" s="32">
        <v>2852</v>
      </c>
    </row>
    <row r="1167" spans="2:3">
      <c r="B1167" s="23" t="s">
        <v>4028</v>
      </c>
      <c r="C1167" s="32">
        <v>123</v>
      </c>
    </row>
    <row r="1168" spans="2:3">
      <c r="B1168" s="23" t="s">
        <v>4029</v>
      </c>
      <c r="C1168" s="32">
        <v>809</v>
      </c>
    </row>
    <row r="1169" spans="2:3">
      <c r="B1169" s="23" t="s">
        <v>3492</v>
      </c>
      <c r="C1169" s="32">
        <v>104</v>
      </c>
    </row>
    <row r="1170" spans="2:3">
      <c r="B1170" s="23" t="s">
        <v>573</v>
      </c>
      <c r="C1170" s="32">
        <v>536</v>
      </c>
    </row>
    <row r="1171" spans="2:3">
      <c r="B1171" s="23" t="s">
        <v>4030</v>
      </c>
      <c r="C1171" s="32">
        <v>2848</v>
      </c>
    </row>
    <row r="1172" spans="2:3">
      <c r="B1172" s="23" t="s">
        <v>4031</v>
      </c>
      <c r="C1172" s="32">
        <v>860</v>
      </c>
    </row>
    <row r="1173" spans="2:3">
      <c r="B1173" s="23" t="s">
        <v>4032</v>
      </c>
      <c r="C1173" s="32">
        <v>2797</v>
      </c>
    </row>
    <row r="1174" spans="2:3">
      <c r="B1174" s="23" t="s">
        <v>4033</v>
      </c>
      <c r="C1174" s="32">
        <v>3690</v>
      </c>
    </row>
    <row r="1175" spans="2:3">
      <c r="B1175" s="23" t="s">
        <v>4034</v>
      </c>
      <c r="C1175" s="32">
        <v>2482</v>
      </c>
    </row>
    <row r="1176" spans="2:3">
      <c r="B1176" s="23" t="s">
        <v>4035</v>
      </c>
      <c r="C1176" s="32">
        <v>1589</v>
      </c>
    </row>
    <row r="1177" spans="2:3">
      <c r="B1177" s="23" t="s">
        <v>4036</v>
      </c>
      <c r="C1177" s="32">
        <v>119</v>
      </c>
    </row>
    <row r="1180" spans="2:3" ht="13">
      <c r="B1180" s="26" t="s">
        <v>1434</v>
      </c>
      <c r="C1180" s="25" t="s">
        <v>1791</v>
      </c>
    </row>
    <row r="1181" spans="2:3">
      <c r="B1181" s="23" t="s">
        <v>3896</v>
      </c>
      <c r="C1181" s="32">
        <v>13335240</v>
      </c>
    </row>
    <row r="1182" spans="2:3">
      <c r="B1182" s="23" t="s">
        <v>3753</v>
      </c>
      <c r="C1182" s="32">
        <v>106013051</v>
      </c>
    </row>
    <row r="1183" spans="2:3">
      <c r="B1183" s="23" t="s">
        <v>3897</v>
      </c>
      <c r="C1183" s="32">
        <v>662437.5</v>
      </c>
    </row>
    <row r="1184" spans="2:3">
      <c r="B1184" s="23" t="s">
        <v>3754</v>
      </c>
      <c r="C1184" s="32">
        <v>8108775.2699999996</v>
      </c>
    </row>
    <row r="1185" spans="2:3">
      <c r="B1185" s="23" t="s">
        <v>3756</v>
      </c>
      <c r="C1185" s="32">
        <v>29350770.09</v>
      </c>
    </row>
    <row r="1186" spans="2:3">
      <c r="B1186" s="23" t="s">
        <v>3758</v>
      </c>
      <c r="C1186" s="32">
        <v>233934962.09999999</v>
      </c>
    </row>
    <row r="1187" spans="2:3">
      <c r="B1187" s="23" t="s">
        <v>3544</v>
      </c>
      <c r="C1187" s="32">
        <v>7655290.1399999997</v>
      </c>
    </row>
    <row r="1188" spans="2:3">
      <c r="B1188" s="23" t="s">
        <v>3761</v>
      </c>
      <c r="C1188" s="32">
        <v>50277661.240000002</v>
      </c>
    </row>
    <row r="1189" spans="2:3">
      <c r="B1189" s="23" t="s">
        <v>3762</v>
      </c>
      <c r="C1189" s="32">
        <v>185169937.53</v>
      </c>
    </row>
    <row r="1190" spans="2:3">
      <c r="B1190" s="23" t="s">
        <v>3763</v>
      </c>
      <c r="C1190" s="32">
        <v>198635536.41999999</v>
      </c>
    </row>
    <row r="1191" spans="2:3">
      <c r="B1191" s="23" t="s">
        <v>3593</v>
      </c>
      <c r="C1191" s="32">
        <v>37708062.630000003</v>
      </c>
    </row>
    <row r="1192" spans="2:3">
      <c r="B1192" s="23" t="s">
        <v>3471</v>
      </c>
      <c r="C1192" s="32">
        <v>30577937.5</v>
      </c>
    </row>
    <row r="1193" spans="2:3">
      <c r="B1193" s="23" t="s">
        <v>3766</v>
      </c>
      <c r="C1193" s="32">
        <v>2141950</v>
      </c>
    </row>
    <row r="1194" spans="2:3">
      <c r="B1194" s="23" t="s">
        <v>3767</v>
      </c>
      <c r="C1194" s="32">
        <v>593774331.84000003</v>
      </c>
    </row>
    <row r="1195" spans="2:3">
      <c r="B1195" s="23" t="s">
        <v>938</v>
      </c>
      <c r="C1195" s="32">
        <v>68951176.219999999</v>
      </c>
    </row>
    <row r="1196" spans="2:3">
      <c r="B1196" s="23" t="s">
        <v>939</v>
      </c>
      <c r="C1196" s="32">
        <v>7347600</v>
      </c>
    </row>
    <row r="1197" spans="2:3">
      <c r="B1197" s="23" t="s">
        <v>3770</v>
      </c>
      <c r="C1197" s="32">
        <v>13083577.5</v>
      </c>
    </row>
    <row r="1198" spans="2:3">
      <c r="B1198" s="23" t="s">
        <v>3472</v>
      </c>
      <c r="C1198" s="32">
        <v>396707125.55000001</v>
      </c>
    </row>
    <row r="1199" spans="2:3">
      <c r="B1199" s="23" t="s">
        <v>3773</v>
      </c>
      <c r="C1199" s="32">
        <v>30896750.010000002</v>
      </c>
    </row>
    <row r="1200" spans="2:3">
      <c r="B1200" s="23" t="s">
        <v>3774</v>
      </c>
      <c r="C1200" s="32">
        <v>735437.5</v>
      </c>
    </row>
    <row r="1201" spans="2:3">
      <c r="B1201" s="23" t="s">
        <v>940</v>
      </c>
      <c r="C1201" s="32">
        <v>71736508.579999998</v>
      </c>
    </row>
    <row r="1202" spans="2:3">
      <c r="B1202" s="23" t="s">
        <v>3898</v>
      </c>
      <c r="C1202" s="32">
        <v>63770653.979999997</v>
      </c>
    </row>
    <row r="1203" spans="2:3">
      <c r="B1203" s="23" t="s">
        <v>3776</v>
      </c>
      <c r="C1203" s="32">
        <v>58023224.630000003</v>
      </c>
    </row>
    <row r="1204" spans="2:3">
      <c r="B1204" s="23" t="s">
        <v>3777</v>
      </c>
      <c r="C1204" s="32">
        <v>56818394.460000001</v>
      </c>
    </row>
    <row r="1205" spans="2:3">
      <c r="B1205" s="23" t="s">
        <v>3778</v>
      </c>
      <c r="C1205" s="32">
        <v>2030512.5</v>
      </c>
    </row>
    <row r="1206" spans="2:3">
      <c r="B1206" s="23" t="s">
        <v>3899</v>
      </c>
      <c r="C1206" s="32">
        <v>78018209.439999998</v>
      </c>
    </row>
    <row r="1207" spans="2:3">
      <c r="B1207" s="23" t="s">
        <v>942</v>
      </c>
      <c r="C1207" s="32">
        <v>34407330</v>
      </c>
    </row>
    <row r="1208" spans="2:3">
      <c r="B1208" s="23" t="s">
        <v>3780</v>
      </c>
      <c r="C1208" s="32">
        <v>6289110</v>
      </c>
    </row>
    <row r="1209" spans="2:3">
      <c r="B1209" s="23" t="s">
        <v>3900</v>
      </c>
      <c r="C1209" s="32">
        <v>1735480</v>
      </c>
    </row>
    <row r="1210" spans="2:3">
      <c r="B1210" s="23" t="s">
        <v>3781</v>
      </c>
      <c r="C1210" s="32">
        <v>1015027.5</v>
      </c>
    </row>
    <row r="1211" spans="2:3">
      <c r="B1211" s="23" t="s">
        <v>3782</v>
      </c>
      <c r="C1211" s="32">
        <v>15993812.630000001</v>
      </c>
    </row>
    <row r="1212" spans="2:3">
      <c r="B1212" s="23" t="s">
        <v>3783</v>
      </c>
      <c r="C1212" s="32">
        <v>6161187.5300000003</v>
      </c>
    </row>
    <row r="1213" spans="2:3">
      <c r="B1213" s="23" t="s">
        <v>3784</v>
      </c>
      <c r="C1213" s="32">
        <v>2959780</v>
      </c>
    </row>
    <row r="1214" spans="2:3">
      <c r="B1214" s="23" t="s">
        <v>3785</v>
      </c>
      <c r="C1214" s="32">
        <v>24687700.02</v>
      </c>
    </row>
    <row r="1215" spans="2:3">
      <c r="B1215" s="23" t="s">
        <v>3786</v>
      </c>
      <c r="C1215" s="32">
        <v>29769250.050000001</v>
      </c>
    </row>
    <row r="1216" spans="2:3">
      <c r="B1216" s="23" t="s">
        <v>3788</v>
      </c>
      <c r="C1216" s="32">
        <v>26961374.829999998</v>
      </c>
    </row>
    <row r="1217" spans="2:3">
      <c r="B1217" s="23" t="s">
        <v>3789</v>
      </c>
      <c r="C1217" s="32">
        <v>24351483.829999998</v>
      </c>
    </row>
    <row r="1218" spans="2:3">
      <c r="B1218" s="23" t="s">
        <v>3473</v>
      </c>
      <c r="C1218" s="32">
        <v>27748712.699999999</v>
      </c>
    </row>
    <row r="1219" spans="2:3">
      <c r="B1219" s="23" t="s">
        <v>3791</v>
      </c>
      <c r="C1219" s="32">
        <v>314842492.5</v>
      </c>
    </row>
    <row r="1220" spans="2:3">
      <c r="B1220" s="23" t="s">
        <v>3794</v>
      </c>
      <c r="C1220" s="32">
        <v>72899778.109999999</v>
      </c>
    </row>
    <row r="1221" spans="2:3">
      <c r="B1221" s="23" t="s">
        <v>3595</v>
      </c>
      <c r="C1221" s="32">
        <v>151651899.65000001</v>
      </c>
    </row>
    <row r="1222" spans="2:3">
      <c r="B1222" s="23" t="s">
        <v>3796</v>
      </c>
      <c r="C1222" s="32">
        <v>142577798.5</v>
      </c>
    </row>
    <row r="1223" spans="2:3">
      <c r="B1223" s="23" t="s">
        <v>3596</v>
      </c>
      <c r="C1223" s="32">
        <v>105017464.27</v>
      </c>
    </row>
    <row r="1224" spans="2:3">
      <c r="B1224" s="23" t="s">
        <v>3901</v>
      </c>
      <c r="C1224" s="32">
        <v>56836574.969999999</v>
      </c>
    </row>
    <row r="1225" spans="2:3">
      <c r="B1225" s="23" t="s">
        <v>3474</v>
      </c>
      <c r="C1225" s="32">
        <v>279963038.63</v>
      </c>
    </row>
    <row r="1226" spans="2:3">
      <c r="B1226" s="23" t="s">
        <v>3799</v>
      </c>
      <c r="C1226" s="32">
        <v>842545</v>
      </c>
    </row>
    <row r="1227" spans="2:3">
      <c r="B1227" s="23" t="s">
        <v>3801</v>
      </c>
      <c r="C1227" s="32">
        <v>60111810.880000003</v>
      </c>
    </row>
    <row r="1228" spans="2:3">
      <c r="B1228" s="23" t="s">
        <v>3802</v>
      </c>
      <c r="C1228" s="32">
        <v>51465820.140000001</v>
      </c>
    </row>
    <row r="1229" spans="2:3">
      <c r="B1229" s="23" t="s">
        <v>3547</v>
      </c>
      <c r="C1229" s="32">
        <v>18033420.18</v>
      </c>
    </row>
    <row r="1230" spans="2:3">
      <c r="B1230" s="23" t="s">
        <v>3808</v>
      </c>
      <c r="C1230" s="32">
        <v>31116540.359999999</v>
      </c>
    </row>
    <row r="1231" spans="2:3">
      <c r="B1231" s="23" t="s">
        <v>3809</v>
      </c>
      <c r="C1231" s="32">
        <v>32969635.890000001</v>
      </c>
    </row>
    <row r="1232" spans="2:3">
      <c r="B1232" s="23" t="s">
        <v>3811</v>
      </c>
      <c r="C1232" s="32">
        <v>42352424.25</v>
      </c>
    </row>
    <row r="1233" spans="2:3">
      <c r="B1233" s="23" t="s">
        <v>3476</v>
      </c>
      <c r="C1233" s="32">
        <v>19025474.719999999</v>
      </c>
    </row>
    <row r="1234" spans="2:3">
      <c r="B1234" s="23" t="s">
        <v>3821</v>
      </c>
      <c r="C1234" s="32">
        <v>36858262.840000004</v>
      </c>
    </row>
    <row r="1235" spans="2:3">
      <c r="B1235" s="23" t="s">
        <v>3597</v>
      </c>
      <c r="C1235" s="32">
        <v>4052800.32</v>
      </c>
    </row>
    <row r="1236" spans="2:3">
      <c r="B1236" s="23" t="s">
        <v>3823</v>
      </c>
      <c r="C1236" s="32">
        <v>1278500</v>
      </c>
    </row>
    <row r="1237" spans="2:3">
      <c r="B1237" s="23" t="s">
        <v>3824</v>
      </c>
      <c r="C1237" s="32">
        <v>2178200</v>
      </c>
    </row>
    <row r="1238" spans="2:3">
      <c r="B1238" s="23" t="s">
        <v>3825</v>
      </c>
      <c r="C1238" s="32">
        <v>163206228.25</v>
      </c>
    </row>
    <row r="1239" spans="2:3">
      <c r="B1239" s="23" t="s">
        <v>3826</v>
      </c>
      <c r="C1239" s="32">
        <v>4600312.5</v>
      </c>
    </row>
    <row r="1240" spans="2:3">
      <c r="B1240" s="23" t="s">
        <v>555</v>
      </c>
      <c r="C1240" s="32">
        <v>82813800.040000007</v>
      </c>
    </row>
    <row r="1241" spans="2:3">
      <c r="B1241" s="23" t="s">
        <v>3548</v>
      </c>
      <c r="C1241" s="32">
        <v>141579252.63</v>
      </c>
    </row>
    <row r="1242" spans="2:3">
      <c r="B1242" s="23" t="s">
        <v>3833</v>
      </c>
      <c r="C1242" s="32">
        <v>2132505</v>
      </c>
    </row>
    <row r="1243" spans="2:3">
      <c r="B1243" s="23" t="s">
        <v>3835</v>
      </c>
      <c r="C1243" s="32">
        <v>26938795.600000001</v>
      </c>
    </row>
    <row r="1244" spans="2:3">
      <c r="B1244" s="23" t="s">
        <v>3841</v>
      </c>
      <c r="C1244" s="32">
        <v>47498720.560000002</v>
      </c>
    </row>
    <row r="1245" spans="2:3">
      <c r="B1245" s="23" t="s">
        <v>3843</v>
      </c>
      <c r="C1245" s="32">
        <v>78416525</v>
      </c>
    </row>
    <row r="1246" spans="2:3">
      <c r="B1246" s="23" t="s">
        <v>3844</v>
      </c>
      <c r="C1246" s="32">
        <v>132128687.31</v>
      </c>
    </row>
    <row r="1247" spans="2:3">
      <c r="B1247" s="23" t="s">
        <v>3854</v>
      </c>
      <c r="C1247" s="32">
        <v>509943316.32999998</v>
      </c>
    </row>
    <row r="1248" spans="2:3">
      <c r="B1248" s="23" t="s">
        <v>3855</v>
      </c>
      <c r="C1248" s="32">
        <v>97924849.930000007</v>
      </c>
    </row>
    <row r="1249" spans="2:3">
      <c r="B1249" s="23" t="s">
        <v>3902</v>
      </c>
      <c r="C1249" s="32">
        <v>6907110.0199999996</v>
      </c>
    </row>
    <row r="1250" spans="2:3">
      <c r="B1250" s="23" t="s">
        <v>3857</v>
      </c>
      <c r="C1250" s="32">
        <v>93682250.349999994</v>
      </c>
    </row>
    <row r="1251" spans="2:3">
      <c r="B1251" s="23" t="s">
        <v>3858</v>
      </c>
      <c r="C1251" s="32">
        <v>49753925.979999997</v>
      </c>
    </row>
    <row r="1252" spans="2:3">
      <c r="B1252" s="23" t="s">
        <v>3598</v>
      </c>
      <c r="C1252" s="32">
        <v>1968687.5</v>
      </c>
    </row>
    <row r="1253" spans="2:3">
      <c r="B1253" s="23" t="s">
        <v>552</v>
      </c>
      <c r="C1253" s="32">
        <v>39804643.200000003</v>
      </c>
    </row>
    <row r="1254" spans="2:3">
      <c r="B1254" s="23" t="s">
        <v>3861</v>
      </c>
      <c r="C1254" s="32">
        <v>101845746.27</v>
      </c>
    </row>
    <row r="1255" spans="2:3">
      <c r="B1255" s="23" t="s">
        <v>3479</v>
      </c>
      <c r="C1255" s="32">
        <v>483860149.35000002</v>
      </c>
    </row>
    <row r="1256" spans="2:3">
      <c r="B1256" s="23" t="s">
        <v>3865</v>
      </c>
      <c r="C1256" s="32">
        <v>3162220</v>
      </c>
    </row>
    <row r="1257" spans="2:3">
      <c r="B1257" s="23" t="s">
        <v>3550</v>
      </c>
      <c r="C1257" s="32">
        <v>52841325.380000003</v>
      </c>
    </row>
    <row r="1258" spans="2:3">
      <c r="B1258" s="23" t="s">
        <v>3867</v>
      </c>
      <c r="C1258" s="32">
        <v>40029951.060000002</v>
      </c>
    </row>
    <row r="1259" spans="2:3">
      <c r="B1259" s="23" t="s">
        <v>3870</v>
      </c>
      <c r="C1259" s="32">
        <v>73806703.319999993</v>
      </c>
    </row>
    <row r="1260" spans="2:3">
      <c r="B1260" s="23" t="s">
        <v>1432</v>
      </c>
      <c r="C1260" s="32">
        <v>683684557.27999997</v>
      </c>
    </row>
    <row r="1261" spans="2:3">
      <c r="B1261" s="23" t="s">
        <v>3903</v>
      </c>
      <c r="C1261" s="32">
        <v>104151423.59999999</v>
      </c>
    </row>
    <row r="1262" spans="2:3">
      <c r="B1262" s="23" t="s">
        <v>3875</v>
      </c>
      <c r="C1262" s="32">
        <v>652650</v>
      </c>
    </row>
    <row r="1263" spans="2:3">
      <c r="B1263" s="23" t="s">
        <v>3876</v>
      </c>
      <c r="C1263" s="32">
        <v>36557465.020000003</v>
      </c>
    </row>
    <row r="1264" spans="2:3">
      <c r="B1264" s="23" t="s">
        <v>3878</v>
      </c>
      <c r="C1264" s="32">
        <v>13636644.890000001</v>
      </c>
    </row>
    <row r="1265" spans="2:3">
      <c r="B1265" s="23" t="s">
        <v>3879</v>
      </c>
      <c r="C1265" s="32">
        <v>801534865.36000001</v>
      </c>
    </row>
    <row r="1266" spans="2:3">
      <c r="B1266" s="23" t="s">
        <v>3880</v>
      </c>
      <c r="C1266" s="32">
        <v>199448560.30000001</v>
      </c>
    </row>
    <row r="1267" spans="2:3">
      <c r="B1267" s="23" t="s">
        <v>556</v>
      </c>
      <c r="C1267" s="32">
        <v>1117040</v>
      </c>
    </row>
    <row r="1268" spans="2:3">
      <c r="B1268" s="23" t="s">
        <v>3481</v>
      </c>
      <c r="C1268" s="32">
        <v>120178589.45999999</v>
      </c>
    </row>
    <row r="1269" spans="2:3">
      <c r="B1269" s="23" t="s">
        <v>3885</v>
      </c>
      <c r="C1269" s="32">
        <v>2476950</v>
      </c>
    </row>
    <row r="1270" spans="2:3">
      <c r="B1270" s="23" t="s">
        <v>3886</v>
      </c>
      <c r="C1270" s="32">
        <v>146638419.86000001</v>
      </c>
    </row>
    <row r="1271" spans="2:3">
      <c r="B1271" s="23" t="s">
        <v>3887</v>
      </c>
      <c r="C1271" s="32">
        <v>16214360.24</v>
      </c>
    </row>
    <row r="1272" spans="2:3">
      <c r="B1272" s="23" t="s">
        <v>3888</v>
      </c>
      <c r="C1272" s="32">
        <v>81833919.650000006</v>
      </c>
    </row>
    <row r="1273" spans="2:3">
      <c r="B1273" s="23" t="s">
        <v>3480</v>
      </c>
      <c r="C1273" s="32">
        <v>133074350.23999999</v>
      </c>
    </row>
    <row r="1274" spans="2:3">
      <c r="B1274" s="23" t="s">
        <v>3889</v>
      </c>
      <c r="C1274" s="32">
        <v>2380439.96</v>
      </c>
    </row>
    <row r="1275" spans="2:3">
      <c r="B1275" s="23" t="s">
        <v>3891</v>
      </c>
      <c r="C1275" s="32">
        <v>50818216.289999999</v>
      </c>
    </row>
    <row r="1276" spans="2:3">
      <c r="B1276" s="23" t="s">
        <v>3894</v>
      </c>
      <c r="C1276" s="32">
        <v>10408874.550000001</v>
      </c>
    </row>
    <row r="1277" spans="2:3">
      <c r="B1277" s="23" t="s">
        <v>3904</v>
      </c>
      <c r="C1277" s="32">
        <v>110273597.90000001</v>
      </c>
    </row>
    <row r="1278" spans="2:3">
      <c r="B1278" s="23" t="s">
        <v>3905</v>
      </c>
      <c r="C1278" s="32">
        <v>302446750.19</v>
      </c>
    </row>
    <row r="1279" spans="2:3">
      <c r="B1279" s="23" t="s">
        <v>3906</v>
      </c>
      <c r="C1279" s="32">
        <v>1269676987.0799999</v>
      </c>
    </row>
    <row r="1280" spans="2:3">
      <c r="B1280" s="23" t="s">
        <v>3907</v>
      </c>
      <c r="C1280" s="32">
        <v>1179886762.74</v>
      </c>
    </row>
    <row r="1281" spans="2:3">
      <c r="B1281" s="23" t="s">
        <v>3908</v>
      </c>
      <c r="C1281" s="32">
        <v>1261692048.48</v>
      </c>
    </row>
    <row r="1282" spans="2:3">
      <c r="B1282" s="23" t="s">
        <v>3551</v>
      </c>
      <c r="C1282" s="32">
        <v>769949064.70000005</v>
      </c>
    </row>
    <row r="1283" spans="2:3">
      <c r="B1283" s="23" t="s">
        <v>3909</v>
      </c>
      <c r="C1283" s="32">
        <v>1230681763.6300001</v>
      </c>
    </row>
    <row r="1284" spans="2:3">
      <c r="B1284" s="23" t="s">
        <v>3910</v>
      </c>
      <c r="C1284" s="32">
        <v>624296309.73000002</v>
      </c>
    </row>
    <row r="1285" spans="2:3">
      <c r="B1285" s="23" t="s">
        <v>3552</v>
      </c>
      <c r="C1285" s="32">
        <v>729996237.92999995</v>
      </c>
    </row>
    <row r="1286" spans="2:3">
      <c r="B1286" s="23" t="s">
        <v>3911</v>
      </c>
      <c r="C1286" s="32">
        <v>786200705.58000004</v>
      </c>
    </row>
    <row r="1287" spans="2:3">
      <c r="B1287" s="23" t="s">
        <v>3601</v>
      </c>
      <c r="C1287" s="32">
        <v>432971188.00999999</v>
      </c>
    </row>
    <row r="1288" spans="2:3">
      <c r="B1288" s="23" t="s">
        <v>3912</v>
      </c>
      <c r="C1288" s="32">
        <v>2355475</v>
      </c>
    </row>
    <row r="1289" spans="2:3">
      <c r="B1289" s="23" t="s">
        <v>3913</v>
      </c>
      <c r="C1289" s="32">
        <v>588072.5</v>
      </c>
    </row>
    <row r="1290" spans="2:3">
      <c r="B1290" s="23" t="s">
        <v>3914</v>
      </c>
      <c r="C1290" s="32">
        <v>26004050</v>
      </c>
    </row>
    <row r="1291" spans="2:3">
      <c r="B1291" s="23" t="s">
        <v>3553</v>
      </c>
      <c r="C1291" s="32">
        <v>1248385119.4100001</v>
      </c>
    </row>
    <row r="1292" spans="2:3">
      <c r="B1292" s="23" t="s">
        <v>3482</v>
      </c>
      <c r="C1292" s="32">
        <v>5313017141.7299995</v>
      </c>
    </row>
    <row r="1293" spans="2:3">
      <c r="B1293" s="23" t="s">
        <v>3915</v>
      </c>
      <c r="C1293" s="32">
        <v>1374487.5</v>
      </c>
    </row>
    <row r="1294" spans="2:3">
      <c r="B1294" s="23" t="s">
        <v>3916</v>
      </c>
      <c r="C1294" s="32">
        <v>32522662.5</v>
      </c>
    </row>
    <row r="1295" spans="2:3">
      <c r="B1295" s="23" t="s">
        <v>3917</v>
      </c>
      <c r="C1295" s="32">
        <v>692841755.5</v>
      </c>
    </row>
    <row r="1296" spans="2:3">
      <c r="B1296" s="23" t="s">
        <v>3918</v>
      </c>
      <c r="C1296" s="32">
        <v>1022578114.3200001</v>
      </c>
    </row>
    <row r="1297" spans="2:3">
      <c r="B1297" s="23" t="s">
        <v>557</v>
      </c>
      <c r="C1297" s="32">
        <v>1927834491.3800001</v>
      </c>
    </row>
    <row r="1298" spans="2:3">
      <c r="B1298" s="23" t="s">
        <v>558</v>
      </c>
      <c r="C1298" s="32">
        <v>959074213.24000001</v>
      </c>
    </row>
    <row r="1299" spans="2:3">
      <c r="B1299" s="23" t="s">
        <v>3919</v>
      </c>
      <c r="C1299" s="32">
        <v>136054324.90000001</v>
      </c>
    </row>
    <row r="1300" spans="2:3">
      <c r="B1300" s="23" t="s">
        <v>3602</v>
      </c>
      <c r="C1300" s="32">
        <v>2503171127.5799999</v>
      </c>
    </row>
    <row r="1301" spans="2:3">
      <c r="B1301" s="23" t="s">
        <v>3920</v>
      </c>
      <c r="C1301" s="32">
        <v>836005758.52999997</v>
      </c>
    </row>
    <row r="1302" spans="2:3">
      <c r="B1302" s="23" t="s">
        <v>3921</v>
      </c>
      <c r="C1302" s="32">
        <v>623868251.92999995</v>
      </c>
    </row>
    <row r="1303" spans="2:3">
      <c r="B1303" s="23" t="s">
        <v>3483</v>
      </c>
      <c r="C1303" s="32">
        <v>3512650332.8000002</v>
      </c>
    </row>
    <row r="1304" spans="2:3">
      <c r="B1304" s="23" t="s">
        <v>3922</v>
      </c>
      <c r="C1304" s="32">
        <v>508023597.5</v>
      </c>
    </row>
    <row r="1305" spans="2:3">
      <c r="B1305" s="23" t="s">
        <v>3923</v>
      </c>
      <c r="C1305" s="32">
        <v>291594749.85000002</v>
      </c>
    </row>
    <row r="1306" spans="2:3">
      <c r="B1306" s="23" t="s">
        <v>3924</v>
      </c>
      <c r="C1306" s="32">
        <v>530756686.73000002</v>
      </c>
    </row>
    <row r="1307" spans="2:3">
      <c r="B1307" s="23" t="s">
        <v>3925</v>
      </c>
      <c r="C1307" s="32">
        <v>748059775.5</v>
      </c>
    </row>
    <row r="1308" spans="2:3">
      <c r="B1308" s="23" t="s">
        <v>559</v>
      </c>
      <c r="C1308" s="32">
        <v>1302276447.7</v>
      </c>
    </row>
    <row r="1309" spans="2:3">
      <c r="B1309" s="23" t="s">
        <v>3926</v>
      </c>
      <c r="C1309" s="32">
        <v>105735621.48</v>
      </c>
    </row>
    <row r="1310" spans="2:3">
      <c r="B1310" s="23" t="s">
        <v>3927</v>
      </c>
      <c r="C1310" s="32">
        <v>127491186.90000001</v>
      </c>
    </row>
    <row r="1311" spans="2:3">
      <c r="B1311" s="23" t="s">
        <v>3928</v>
      </c>
      <c r="C1311" s="32">
        <v>958831695.40999997</v>
      </c>
    </row>
    <row r="1312" spans="2:3">
      <c r="B1312" s="23" t="s">
        <v>3929</v>
      </c>
      <c r="C1312" s="32">
        <v>461918891.50999999</v>
      </c>
    </row>
    <row r="1313" spans="2:3">
      <c r="B1313" s="23" t="s">
        <v>3930</v>
      </c>
      <c r="C1313" s="32">
        <v>1024200</v>
      </c>
    </row>
    <row r="1314" spans="2:3">
      <c r="B1314" s="23" t="s">
        <v>560</v>
      </c>
      <c r="C1314" s="32">
        <v>515426926.58999997</v>
      </c>
    </row>
    <row r="1315" spans="2:3">
      <c r="B1315" s="23" t="s">
        <v>3931</v>
      </c>
      <c r="C1315" s="32">
        <v>470768863.50999999</v>
      </c>
    </row>
    <row r="1316" spans="2:3">
      <c r="B1316" s="23" t="s">
        <v>3932</v>
      </c>
      <c r="C1316" s="32">
        <v>998569667.70000005</v>
      </c>
    </row>
    <row r="1317" spans="2:3">
      <c r="B1317" s="23" t="s">
        <v>3933</v>
      </c>
      <c r="C1317" s="32">
        <v>29392459.960000001</v>
      </c>
    </row>
    <row r="1318" spans="2:3">
      <c r="B1318" s="23" t="s">
        <v>3934</v>
      </c>
      <c r="C1318" s="32">
        <v>48728033.850000001</v>
      </c>
    </row>
    <row r="1319" spans="2:3">
      <c r="B1319" s="23" t="s">
        <v>3935</v>
      </c>
      <c r="C1319" s="32">
        <v>1542394182.4100001</v>
      </c>
    </row>
    <row r="1320" spans="2:3">
      <c r="B1320" s="23" t="s">
        <v>3936</v>
      </c>
      <c r="C1320" s="32">
        <v>91193504.349999994</v>
      </c>
    </row>
    <row r="1321" spans="2:3">
      <c r="B1321" s="23" t="s">
        <v>3937</v>
      </c>
      <c r="C1321" s="32">
        <v>1151618536.79</v>
      </c>
    </row>
    <row r="1322" spans="2:3">
      <c r="B1322" s="23" t="s">
        <v>3938</v>
      </c>
      <c r="C1322" s="32">
        <v>1136632650.6199999</v>
      </c>
    </row>
    <row r="1323" spans="2:3">
      <c r="B1323" s="23" t="s">
        <v>3939</v>
      </c>
      <c r="C1323" s="32">
        <v>1024388048.51</v>
      </c>
    </row>
    <row r="1324" spans="2:3">
      <c r="B1324" s="23" t="s">
        <v>3940</v>
      </c>
      <c r="C1324" s="32">
        <v>1631420753.78</v>
      </c>
    </row>
    <row r="1325" spans="2:3">
      <c r="B1325" s="23" t="s">
        <v>3941</v>
      </c>
      <c r="C1325" s="32">
        <v>68486424.950000003</v>
      </c>
    </row>
    <row r="1326" spans="2:3">
      <c r="B1326" s="23" t="s">
        <v>3942</v>
      </c>
      <c r="C1326" s="32">
        <v>3668387890.23</v>
      </c>
    </row>
    <row r="1327" spans="2:3">
      <c r="B1327" s="23" t="s">
        <v>3484</v>
      </c>
      <c r="C1327" s="32">
        <v>693831070.25999999</v>
      </c>
    </row>
    <row r="1328" spans="2:3">
      <c r="B1328" s="23" t="s">
        <v>3943</v>
      </c>
      <c r="C1328" s="32">
        <v>1437257496.5</v>
      </c>
    </row>
    <row r="1329" spans="2:3">
      <c r="B1329" s="23" t="s">
        <v>3944</v>
      </c>
      <c r="C1329" s="32">
        <v>29506265.620000001</v>
      </c>
    </row>
    <row r="1330" spans="2:3">
      <c r="B1330" s="23" t="s">
        <v>3945</v>
      </c>
      <c r="C1330" s="32">
        <v>282464857.39999998</v>
      </c>
    </row>
    <row r="1331" spans="2:3">
      <c r="B1331" s="23" t="s">
        <v>3946</v>
      </c>
      <c r="C1331" s="32">
        <v>1024942157.89</v>
      </c>
    </row>
    <row r="1332" spans="2:3">
      <c r="B1332" s="23" t="s">
        <v>561</v>
      </c>
      <c r="C1332" s="32">
        <v>1144822567.9200001</v>
      </c>
    </row>
    <row r="1333" spans="2:3">
      <c r="B1333" s="23" t="s">
        <v>3947</v>
      </c>
      <c r="C1333" s="32">
        <v>1581322016.27</v>
      </c>
    </row>
    <row r="1334" spans="2:3">
      <c r="B1334" s="23" t="s">
        <v>3603</v>
      </c>
      <c r="C1334" s="32">
        <v>597275699.79999995</v>
      </c>
    </row>
    <row r="1335" spans="2:3">
      <c r="B1335" s="23" t="s">
        <v>3948</v>
      </c>
      <c r="C1335" s="32">
        <v>225625103.19999999</v>
      </c>
    </row>
    <row r="1336" spans="2:3">
      <c r="B1336" s="23" t="s">
        <v>3604</v>
      </c>
      <c r="C1336" s="32">
        <v>229749869.31999999</v>
      </c>
    </row>
    <row r="1337" spans="2:3">
      <c r="B1337" s="23" t="s">
        <v>3949</v>
      </c>
      <c r="C1337" s="32">
        <v>289700849.92000002</v>
      </c>
    </row>
    <row r="1338" spans="2:3">
      <c r="B1338" s="23" t="s">
        <v>3485</v>
      </c>
      <c r="C1338" s="32">
        <v>7015849437.6300001</v>
      </c>
    </row>
    <row r="1339" spans="2:3">
      <c r="B1339" s="23" t="s">
        <v>3950</v>
      </c>
      <c r="C1339" s="32">
        <v>66157796.649999999</v>
      </c>
    </row>
    <row r="1340" spans="2:3">
      <c r="B1340" s="23" t="s">
        <v>3951</v>
      </c>
      <c r="C1340" s="32">
        <v>80273474.640000001</v>
      </c>
    </row>
    <row r="1341" spans="2:3">
      <c r="B1341" s="23" t="s">
        <v>3952</v>
      </c>
      <c r="C1341" s="32">
        <v>136666080.43000001</v>
      </c>
    </row>
    <row r="1342" spans="2:3">
      <c r="B1342" s="23" t="s">
        <v>3953</v>
      </c>
      <c r="C1342" s="32">
        <v>949559038.67999995</v>
      </c>
    </row>
    <row r="1343" spans="2:3">
      <c r="B1343" s="23" t="s">
        <v>3954</v>
      </c>
      <c r="C1343" s="32">
        <v>2747432378.3099999</v>
      </c>
    </row>
    <row r="1344" spans="2:3">
      <c r="B1344" s="23" t="s">
        <v>3955</v>
      </c>
      <c r="C1344" s="32">
        <v>1099048539.0999999</v>
      </c>
    </row>
    <row r="1345" spans="2:3">
      <c r="B1345" s="23" t="s">
        <v>3554</v>
      </c>
      <c r="C1345" s="32">
        <v>122113950.69</v>
      </c>
    </row>
    <row r="1346" spans="2:3">
      <c r="B1346" s="23" t="s">
        <v>3956</v>
      </c>
      <c r="C1346" s="32">
        <v>835800184.26999998</v>
      </c>
    </row>
    <row r="1347" spans="2:3">
      <c r="B1347" s="23" t="s">
        <v>3957</v>
      </c>
      <c r="C1347" s="32">
        <v>174982505.66999999</v>
      </c>
    </row>
    <row r="1348" spans="2:3">
      <c r="B1348" s="23" t="s">
        <v>3486</v>
      </c>
      <c r="C1348" s="32">
        <v>5191950333.1499996</v>
      </c>
    </row>
    <row r="1349" spans="2:3">
      <c r="B1349" s="23" t="s">
        <v>3958</v>
      </c>
      <c r="C1349" s="32">
        <v>87431467.629999995</v>
      </c>
    </row>
    <row r="1350" spans="2:3">
      <c r="B1350" s="23" t="s">
        <v>3959</v>
      </c>
      <c r="C1350" s="32">
        <v>596039020.83000004</v>
      </c>
    </row>
    <row r="1351" spans="2:3">
      <c r="B1351" s="23" t="s">
        <v>3960</v>
      </c>
      <c r="C1351" s="32">
        <v>897629024.97000003</v>
      </c>
    </row>
    <row r="1352" spans="2:3">
      <c r="B1352" s="23" t="s">
        <v>3961</v>
      </c>
      <c r="C1352" s="32">
        <v>60055534.130000003</v>
      </c>
    </row>
    <row r="1353" spans="2:3">
      <c r="B1353" s="23" t="s">
        <v>3962</v>
      </c>
      <c r="C1353" s="32">
        <v>777211109.20000005</v>
      </c>
    </row>
    <row r="1354" spans="2:3">
      <c r="B1354" s="23" t="s">
        <v>3963</v>
      </c>
      <c r="C1354" s="32">
        <v>1580509056.26</v>
      </c>
    </row>
    <row r="1355" spans="2:3">
      <c r="B1355" s="23" t="s">
        <v>3964</v>
      </c>
      <c r="C1355" s="32">
        <v>359383636.24000001</v>
      </c>
    </row>
    <row r="1356" spans="2:3">
      <c r="B1356" s="23" t="s">
        <v>3965</v>
      </c>
      <c r="C1356" s="32">
        <v>180284953.68000001</v>
      </c>
    </row>
    <row r="1357" spans="2:3">
      <c r="B1357" s="23" t="s">
        <v>3966</v>
      </c>
      <c r="C1357" s="32">
        <v>1698456425.8399999</v>
      </c>
    </row>
    <row r="1358" spans="2:3">
      <c r="B1358" s="23" t="s">
        <v>3487</v>
      </c>
      <c r="C1358" s="32">
        <v>2528922235.1399999</v>
      </c>
    </row>
    <row r="1359" spans="2:3">
      <c r="B1359" s="23" t="s">
        <v>3967</v>
      </c>
      <c r="C1359" s="32">
        <v>851528774.47000003</v>
      </c>
    </row>
    <row r="1360" spans="2:3">
      <c r="B1360" s="23" t="s">
        <v>3488</v>
      </c>
      <c r="C1360" s="32">
        <v>15506479.92</v>
      </c>
    </row>
    <row r="1361" spans="2:3">
      <c r="B1361" s="23" t="s">
        <v>562</v>
      </c>
      <c r="C1361" s="32">
        <v>174460615.77000001</v>
      </c>
    </row>
    <row r="1362" spans="2:3">
      <c r="B1362" s="23" t="s">
        <v>3605</v>
      </c>
      <c r="C1362" s="32">
        <v>4453260605.9200001</v>
      </c>
    </row>
    <row r="1363" spans="2:3">
      <c r="B1363" s="23" t="s">
        <v>3968</v>
      </c>
      <c r="C1363" s="32">
        <v>1363408324.95</v>
      </c>
    </row>
    <row r="1364" spans="2:3">
      <c r="B1364" s="23" t="s">
        <v>563</v>
      </c>
      <c r="C1364" s="32">
        <v>1604407488.1500001</v>
      </c>
    </row>
    <row r="1365" spans="2:3">
      <c r="B1365" s="23" t="s">
        <v>3969</v>
      </c>
      <c r="C1365" s="32">
        <v>1479175647.0999999</v>
      </c>
    </row>
    <row r="1366" spans="2:3">
      <c r="B1366" s="23" t="s">
        <v>3970</v>
      </c>
      <c r="C1366" s="32">
        <v>2279307531.8499999</v>
      </c>
    </row>
    <row r="1367" spans="2:3">
      <c r="B1367" s="23" t="s">
        <v>3971</v>
      </c>
      <c r="C1367" s="32">
        <v>450918078.77999997</v>
      </c>
    </row>
    <row r="1368" spans="2:3">
      <c r="B1368" s="23" t="s">
        <v>564</v>
      </c>
      <c r="C1368" s="32">
        <v>585507193.54999995</v>
      </c>
    </row>
    <row r="1369" spans="2:3">
      <c r="B1369" s="23" t="s">
        <v>565</v>
      </c>
      <c r="C1369" s="32">
        <v>344479750.05000001</v>
      </c>
    </row>
    <row r="1370" spans="2:3">
      <c r="B1370" s="23" t="s">
        <v>3972</v>
      </c>
      <c r="C1370" s="32">
        <v>351295997.56</v>
      </c>
    </row>
    <row r="1371" spans="2:3">
      <c r="B1371" s="23" t="s">
        <v>3489</v>
      </c>
      <c r="C1371" s="32">
        <v>980150164.84000003</v>
      </c>
    </row>
    <row r="1372" spans="2:3">
      <c r="B1372" s="23" t="s">
        <v>3973</v>
      </c>
      <c r="C1372" s="32">
        <v>67899456.060000002</v>
      </c>
    </row>
    <row r="1373" spans="2:3">
      <c r="B1373" s="23" t="s">
        <v>3555</v>
      </c>
      <c r="C1373" s="32">
        <v>683619405.25999999</v>
      </c>
    </row>
    <row r="1374" spans="2:3">
      <c r="B1374" s="23" t="s">
        <v>3974</v>
      </c>
      <c r="C1374" s="32">
        <v>1091049561.8299999</v>
      </c>
    </row>
    <row r="1375" spans="2:3">
      <c r="B1375" s="23" t="s">
        <v>3975</v>
      </c>
      <c r="C1375" s="32">
        <v>1024256060.3</v>
      </c>
    </row>
    <row r="1376" spans="2:3">
      <c r="B1376" s="23" t="s">
        <v>566</v>
      </c>
      <c r="C1376" s="32">
        <v>194893534.63999999</v>
      </c>
    </row>
    <row r="1377" spans="2:3">
      <c r="B1377" s="23" t="s">
        <v>3976</v>
      </c>
      <c r="C1377" s="32">
        <v>1024508003.37</v>
      </c>
    </row>
    <row r="1378" spans="2:3">
      <c r="B1378" s="23" t="s">
        <v>3977</v>
      </c>
      <c r="C1378" s="32">
        <v>18458624.91</v>
      </c>
    </row>
    <row r="1379" spans="2:3">
      <c r="B1379" s="23" t="s">
        <v>3978</v>
      </c>
      <c r="C1379" s="32">
        <v>1245190375.23</v>
      </c>
    </row>
    <row r="1380" spans="2:3">
      <c r="B1380" s="23" t="s">
        <v>3979</v>
      </c>
      <c r="C1380" s="32">
        <v>454106799.45999998</v>
      </c>
    </row>
    <row r="1381" spans="2:3">
      <c r="B1381" s="23" t="s">
        <v>3980</v>
      </c>
      <c r="C1381" s="32">
        <v>236085000.59999999</v>
      </c>
    </row>
    <row r="1382" spans="2:3">
      <c r="B1382" s="23" t="s">
        <v>567</v>
      </c>
      <c r="C1382" s="32">
        <v>184749659.87</v>
      </c>
    </row>
    <row r="1383" spans="2:3">
      <c r="B1383" s="23" t="s">
        <v>3981</v>
      </c>
      <c r="C1383" s="32">
        <v>2108041131.1199999</v>
      </c>
    </row>
    <row r="1384" spans="2:3">
      <c r="B1384" s="23" t="s">
        <v>3982</v>
      </c>
      <c r="C1384" s="32">
        <v>6474350</v>
      </c>
    </row>
    <row r="1385" spans="2:3">
      <c r="B1385" s="23" t="s">
        <v>3983</v>
      </c>
      <c r="C1385" s="32">
        <v>847277833.75999999</v>
      </c>
    </row>
    <row r="1386" spans="2:3">
      <c r="B1386" s="23" t="s">
        <v>3984</v>
      </c>
      <c r="C1386" s="32">
        <v>930132214.00999999</v>
      </c>
    </row>
    <row r="1387" spans="2:3">
      <c r="B1387" s="23" t="s">
        <v>568</v>
      </c>
      <c r="C1387" s="32">
        <v>64802518.310000002</v>
      </c>
    </row>
    <row r="1388" spans="2:3">
      <c r="B1388" s="23" t="s">
        <v>3985</v>
      </c>
      <c r="C1388" s="32">
        <v>535140099.39999998</v>
      </c>
    </row>
    <row r="1389" spans="2:3">
      <c r="B1389" s="23" t="s">
        <v>3986</v>
      </c>
      <c r="C1389" s="32">
        <v>1870127621.5999999</v>
      </c>
    </row>
    <row r="1390" spans="2:3">
      <c r="B1390" s="23" t="s">
        <v>3987</v>
      </c>
      <c r="C1390" s="32">
        <v>935131579.5</v>
      </c>
    </row>
    <row r="1391" spans="2:3">
      <c r="B1391" s="23" t="s">
        <v>3988</v>
      </c>
      <c r="C1391" s="32">
        <v>14161041</v>
      </c>
    </row>
    <row r="1392" spans="2:3">
      <c r="B1392" s="23" t="s">
        <v>3989</v>
      </c>
      <c r="C1392" s="32">
        <v>1671963318.55</v>
      </c>
    </row>
    <row r="1393" spans="2:3">
      <c r="B1393" s="23" t="s">
        <v>3990</v>
      </c>
      <c r="C1393" s="32">
        <v>204439212.80000001</v>
      </c>
    </row>
    <row r="1394" spans="2:3">
      <c r="B1394" s="23" t="s">
        <v>3991</v>
      </c>
      <c r="C1394" s="32">
        <v>899720376.29999995</v>
      </c>
    </row>
    <row r="1395" spans="2:3">
      <c r="B1395" s="23" t="s">
        <v>3556</v>
      </c>
      <c r="C1395" s="32">
        <v>871962207</v>
      </c>
    </row>
    <row r="1396" spans="2:3">
      <c r="B1396" s="23" t="s">
        <v>569</v>
      </c>
      <c r="C1396" s="32">
        <v>1396033340.4100001</v>
      </c>
    </row>
    <row r="1397" spans="2:3">
      <c r="B1397" s="23" t="s">
        <v>3992</v>
      </c>
      <c r="C1397" s="32">
        <v>2178137832.0700002</v>
      </c>
    </row>
    <row r="1398" spans="2:3">
      <c r="B1398" s="23" t="s">
        <v>3993</v>
      </c>
      <c r="C1398" s="32">
        <v>2780175</v>
      </c>
    </row>
    <row r="1399" spans="2:3">
      <c r="B1399" s="23" t="s">
        <v>3994</v>
      </c>
      <c r="C1399" s="32">
        <v>621825</v>
      </c>
    </row>
    <row r="1400" spans="2:3">
      <c r="B1400" s="23" t="s">
        <v>3995</v>
      </c>
      <c r="C1400" s="32">
        <v>712269639.89999998</v>
      </c>
    </row>
    <row r="1401" spans="2:3">
      <c r="B1401" s="23" t="s">
        <v>3996</v>
      </c>
      <c r="C1401" s="32">
        <v>1314363682.97</v>
      </c>
    </row>
    <row r="1402" spans="2:3">
      <c r="B1402" s="23" t="s">
        <v>3997</v>
      </c>
      <c r="C1402" s="32">
        <v>1145249491.27</v>
      </c>
    </row>
    <row r="1403" spans="2:3">
      <c r="B1403" s="23" t="s">
        <v>3998</v>
      </c>
      <c r="C1403" s="32">
        <v>772189069.32000005</v>
      </c>
    </row>
    <row r="1404" spans="2:3">
      <c r="B1404" s="23" t="s">
        <v>3999</v>
      </c>
      <c r="C1404" s="32">
        <v>2869300</v>
      </c>
    </row>
    <row r="1405" spans="2:3">
      <c r="B1405" s="23" t="s">
        <v>4000</v>
      </c>
      <c r="C1405" s="32">
        <v>6229317.5199999996</v>
      </c>
    </row>
    <row r="1406" spans="2:3">
      <c r="B1406" s="23" t="s">
        <v>4001</v>
      </c>
      <c r="C1406" s="32">
        <v>886891297.64999998</v>
      </c>
    </row>
    <row r="1407" spans="2:3">
      <c r="B1407" s="23" t="s">
        <v>570</v>
      </c>
      <c r="C1407" s="32">
        <v>2882300</v>
      </c>
    </row>
    <row r="1408" spans="2:3">
      <c r="B1408" s="23" t="s">
        <v>4002</v>
      </c>
      <c r="C1408" s="32">
        <v>773579738.69000006</v>
      </c>
    </row>
    <row r="1409" spans="2:3">
      <c r="B1409" s="23" t="s">
        <v>3606</v>
      </c>
      <c r="C1409" s="32">
        <v>988839875.17999995</v>
      </c>
    </row>
    <row r="1410" spans="2:3">
      <c r="B1410" s="23" t="s">
        <v>4003</v>
      </c>
      <c r="C1410" s="32">
        <v>1154245256.0599999</v>
      </c>
    </row>
    <row r="1411" spans="2:3">
      <c r="B1411" s="23" t="s">
        <v>3607</v>
      </c>
      <c r="C1411" s="32">
        <v>834604889.85000002</v>
      </c>
    </row>
    <row r="1412" spans="2:3">
      <c r="B1412" s="23" t="s">
        <v>4004</v>
      </c>
      <c r="C1412" s="32">
        <v>954369883.89999998</v>
      </c>
    </row>
    <row r="1413" spans="2:3">
      <c r="B1413" s="23" t="s">
        <v>571</v>
      </c>
      <c r="C1413" s="32">
        <v>1131146041.5999999</v>
      </c>
    </row>
    <row r="1414" spans="2:3">
      <c r="B1414" s="23" t="s">
        <v>4005</v>
      </c>
      <c r="C1414" s="32">
        <v>1734827926.72</v>
      </c>
    </row>
    <row r="1415" spans="2:3">
      <c r="B1415" s="23" t="s">
        <v>4006</v>
      </c>
      <c r="C1415" s="32">
        <v>1541901983.8499999</v>
      </c>
    </row>
    <row r="1416" spans="2:3">
      <c r="B1416" s="23" t="s">
        <v>3490</v>
      </c>
      <c r="C1416" s="32">
        <v>5614072564.0500002</v>
      </c>
    </row>
    <row r="1417" spans="2:3">
      <c r="B1417" s="23" t="s">
        <v>4007</v>
      </c>
      <c r="C1417" s="32">
        <v>1473949587.3399999</v>
      </c>
    </row>
    <row r="1418" spans="2:3">
      <c r="B1418" s="23" t="s">
        <v>4008</v>
      </c>
      <c r="C1418" s="32">
        <v>647557537.29999995</v>
      </c>
    </row>
    <row r="1419" spans="2:3">
      <c r="B1419" s="23" t="s">
        <v>3557</v>
      </c>
      <c r="C1419" s="32">
        <v>250557861.53</v>
      </c>
    </row>
    <row r="1420" spans="2:3">
      <c r="B1420" s="23" t="s">
        <v>4009</v>
      </c>
      <c r="C1420" s="32">
        <v>2591817147.8200002</v>
      </c>
    </row>
    <row r="1421" spans="2:3">
      <c r="B1421" s="23" t="s">
        <v>4010</v>
      </c>
      <c r="C1421" s="32">
        <v>16789350.109999999</v>
      </c>
    </row>
    <row r="1422" spans="2:3">
      <c r="B1422" s="23" t="s">
        <v>4011</v>
      </c>
      <c r="C1422" s="32">
        <v>1226269949.28</v>
      </c>
    </row>
    <row r="1423" spans="2:3">
      <c r="B1423" s="23" t="s">
        <v>4012</v>
      </c>
      <c r="C1423" s="32">
        <v>694461609.70000005</v>
      </c>
    </row>
    <row r="1424" spans="2:3">
      <c r="B1424" s="23" t="s">
        <v>4013</v>
      </c>
      <c r="C1424" s="32">
        <v>72248399.920000002</v>
      </c>
    </row>
    <row r="1425" spans="2:3">
      <c r="B1425" s="23" t="s">
        <v>1433</v>
      </c>
      <c r="C1425" s="32">
        <v>3784404600.9299998</v>
      </c>
    </row>
    <row r="1426" spans="2:3">
      <c r="B1426" s="23" t="s">
        <v>4014</v>
      </c>
      <c r="C1426" s="32">
        <v>982902265.04999995</v>
      </c>
    </row>
    <row r="1427" spans="2:3">
      <c r="B1427" s="23" t="s">
        <v>4015</v>
      </c>
      <c r="C1427" s="32">
        <v>152522755.46000001</v>
      </c>
    </row>
    <row r="1428" spans="2:3">
      <c r="B1428" s="23" t="s">
        <v>4016</v>
      </c>
      <c r="C1428" s="32">
        <v>98209107.659999996</v>
      </c>
    </row>
    <row r="1429" spans="2:3">
      <c r="B1429" s="23" t="s">
        <v>4017</v>
      </c>
      <c r="C1429" s="32">
        <v>552477273.60000002</v>
      </c>
    </row>
    <row r="1430" spans="2:3">
      <c r="B1430" s="23" t="s">
        <v>4018</v>
      </c>
      <c r="C1430" s="32">
        <v>49024201.200000003</v>
      </c>
    </row>
    <row r="1431" spans="2:3">
      <c r="B1431" s="23" t="s">
        <v>4019</v>
      </c>
      <c r="C1431" s="32">
        <v>2600647573.3000002</v>
      </c>
    </row>
    <row r="1432" spans="2:3">
      <c r="B1432" s="23" t="s">
        <v>4020</v>
      </c>
      <c r="C1432" s="32">
        <v>570644365.00999999</v>
      </c>
    </row>
    <row r="1433" spans="2:3">
      <c r="B1433" s="23" t="s">
        <v>4021</v>
      </c>
      <c r="C1433" s="32">
        <v>834046041.91999996</v>
      </c>
    </row>
    <row r="1434" spans="2:3">
      <c r="B1434" s="23" t="s">
        <v>3608</v>
      </c>
      <c r="C1434" s="32">
        <v>838645322.40999997</v>
      </c>
    </row>
    <row r="1435" spans="2:3">
      <c r="B1435" s="23" t="s">
        <v>4022</v>
      </c>
      <c r="C1435" s="32">
        <v>1440622185.2</v>
      </c>
    </row>
    <row r="1436" spans="2:3">
      <c r="B1436" s="23" t="s">
        <v>572</v>
      </c>
      <c r="C1436" s="32">
        <v>556400</v>
      </c>
    </row>
    <row r="1437" spans="2:3">
      <c r="B1437" s="23" t="s">
        <v>4023</v>
      </c>
      <c r="C1437" s="32">
        <v>200714159.58000001</v>
      </c>
    </row>
    <row r="1438" spans="2:3">
      <c r="B1438" s="23" t="s">
        <v>4024</v>
      </c>
      <c r="C1438" s="32">
        <v>519491524.68000001</v>
      </c>
    </row>
    <row r="1439" spans="2:3">
      <c r="B1439" s="23" t="s">
        <v>3491</v>
      </c>
      <c r="C1439" s="32">
        <v>610751155.36000001</v>
      </c>
    </row>
    <row r="1440" spans="2:3">
      <c r="B1440" s="23" t="s">
        <v>4025</v>
      </c>
      <c r="C1440" s="32">
        <v>21349449.949999999</v>
      </c>
    </row>
    <row r="1441" spans="2:3">
      <c r="B1441" s="23" t="s">
        <v>4026</v>
      </c>
      <c r="C1441" s="32">
        <v>464400940.01999998</v>
      </c>
    </row>
    <row r="1442" spans="2:3">
      <c r="B1442" s="23" t="s">
        <v>4027</v>
      </c>
      <c r="C1442" s="32">
        <v>1371068165.8099999</v>
      </c>
    </row>
    <row r="1443" spans="2:3">
      <c r="B1443" s="23" t="s">
        <v>4028</v>
      </c>
      <c r="C1443" s="32">
        <v>78526940.180000007</v>
      </c>
    </row>
    <row r="1444" spans="2:3">
      <c r="B1444" s="23" t="s">
        <v>4029</v>
      </c>
      <c r="C1444" s="32">
        <v>1019954527.95</v>
      </c>
    </row>
    <row r="1445" spans="2:3">
      <c r="B1445" s="23" t="s">
        <v>3492</v>
      </c>
      <c r="C1445" s="32">
        <v>63155200.030000001</v>
      </c>
    </row>
    <row r="1446" spans="2:3">
      <c r="B1446" s="23" t="s">
        <v>573</v>
      </c>
      <c r="C1446" s="32">
        <v>335028679.81999999</v>
      </c>
    </row>
    <row r="1447" spans="2:3">
      <c r="B1447" s="23" t="s">
        <v>4030</v>
      </c>
      <c r="C1447" s="32">
        <v>1545286570.48</v>
      </c>
    </row>
    <row r="1448" spans="2:3">
      <c r="B1448" s="23" t="s">
        <v>4031</v>
      </c>
      <c r="C1448" s="32">
        <v>790185306.62</v>
      </c>
    </row>
    <row r="1449" spans="2:3">
      <c r="B1449" s="23" t="s">
        <v>4032</v>
      </c>
      <c r="C1449" s="32">
        <v>1332564800.4000001</v>
      </c>
    </row>
    <row r="1450" spans="2:3">
      <c r="B1450" s="23" t="s">
        <v>4033</v>
      </c>
      <c r="C1450" s="32">
        <v>2081215290.9400001</v>
      </c>
    </row>
    <row r="1451" spans="2:3">
      <c r="B1451" s="23" t="s">
        <v>4034</v>
      </c>
      <c r="C1451" s="32">
        <v>1608818181.1099999</v>
      </c>
    </row>
    <row r="1452" spans="2:3">
      <c r="B1452" s="23" t="s">
        <v>4035</v>
      </c>
      <c r="C1452" s="32">
        <v>1118193608.24</v>
      </c>
    </row>
    <row r="1453" spans="2:3">
      <c r="B1453" s="23" t="s">
        <v>4036</v>
      </c>
      <c r="C1453" s="32">
        <v>107276762.97</v>
      </c>
    </row>
    <row r="1454" spans="2:3" ht="13">
      <c r="C1454" s="25">
        <f>SUM(C1180:C1453)</f>
        <v>175695081471.74997</v>
      </c>
    </row>
    <row r="1456" spans="2:3" ht="13">
      <c r="B1456" s="26" t="s">
        <v>1790</v>
      </c>
      <c r="C1456" s="25" t="s">
        <v>1791</v>
      </c>
    </row>
    <row r="1457" spans="2:3">
      <c r="B1457" s="23" t="s">
        <v>3896</v>
      </c>
      <c r="C1457" s="32">
        <v>14137080.08</v>
      </c>
    </row>
    <row r="1458" spans="2:3">
      <c r="B1458" s="23" t="s">
        <v>3753</v>
      </c>
      <c r="C1458" s="32">
        <v>110882696.75</v>
      </c>
    </row>
    <row r="1459" spans="2:3">
      <c r="B1459" s="23" t="s">
        <v>3897</v>
      </c>
      <c r="C1459" s="32">
        <v>651500</v>
      </c>
    </row>
    <row r="1460" spans="2:3">
      <c r="B1460" s="23" t="s">
        <v>3754</v>
      </c>
      <c r="C1460" s="32">
        <v>8349567.3600000003</v>
      </c>
    </row>
    <row r="1461" spans="2:3">
      <c r="B1461" s="23" t="s">
        <v>3756</v>
      </c>
      <c r="C1461" s="32">
        <v>29709808.449999999</v>
      </c>
    </row>
    <row r="1462" spans="2:3">
      <c r="B1462" s="23" t="s">
        <v>3758</v>
      </c>
      <c r="C1462" s="32">
        <v>219197268.46000001</v>
      </c>
    </row>
    <row r="1463" spans="2:3">
      <c r="B1463" s="23" t="s">
        <v>3544</v>
      </c>
      <c r="C1463" s="32">
        <v>7532691</v>
      </c>
    </row>
    <row r="1464" spans="2:3">
      <c r="B1464" s="23" t="s">
        <v>3761</v>
      </c>
      <c r="C1464" s="32">
        <v>50130908.799999997</v>
      </c>
    </row>
    <row r="1465" spans="2:3">
      <c r="B1465" s="23" t="s">
        <v>3762</v>
      </c>
      <c r="C1465" s="32">
        <v>184161564.61000001</v>
      </c>
    </row>
    <row r="1466" spans="2:3">
      <c r="B1466" s="23" t="s">
        <v>3763</v>
      </c>
      <c r="C1466" s="32">
        <v>194368860.19999999</v>
      </c>
    </row>
    <row r="1467" spans="2:3">
      <c r="B1467" s="23" t="s">
        <v>3593</v>
      </c>
      <c r="C1467" s="32">
        <v>38813072.030000001</v>
      </c>
    </row>
    <row r="1468" spans="2:3">
      <c r="B1468" s="23" t="s">
        <v>3471</v>
      </c>
      <c r="C1468" s="32">
        <v>30759945.329999998</v>
      </c>
    </row>
    <row r="1469" spans="2:3">
      <c r="B1469" s="23" t="s">
        <v>3766</v>
      </c>
      <c r="C1469" s="32">
        <v>2166737.25</v>
      </c>
    </row>
    <row r="1470" spans="2:3">
      <c r="B1470" s="23" t="s">
        <v>3767</v>
      </c>
      <c r="C1470" s="32">
        <v>641557605.47000003</v>
      </c>
    </row>
    <row r="1471" spans="2:3">
      <c r="B1471" s="23" t="s">
        <v>938</v>
      </c>
      <c r="C1471" s="32">
        <v>67135734.739999995</v>
      </c>
    </row>
    <row r="1472" spans="2:3">
      <c r="B1472" s="23" t="s">
        <v>939</v>
      </c>
      <c r="C1472" s="32">
        <v>7062787.0599999996</v>
      </c>
    </row>
    <row r="1473" spans="2:3">
      <c r="B1473" s="23" t="s">
        <v>3770</v>
      </c>
      <c r="C1473" s="32">
        <v>12524371.09</v>
      </c>
    </row>
    <row r="1474" spans="2:3">
      <c r="B1474" s="23" t="s">
        <v>3472</v>
      </c>
      <c r="C1474" s="32">
        <v>387637940.67000002</v>
      </c>
    </row>
    <row r="1475" spans="2:3">
      <c r="B1475" s="23" t="s">
        <v>3773</v>
      </c>
      <c r="C1475" s="32">
        <v>32272073.170000002</v>
      </c>
    </row>
    <row r="1476" spans="2:3">
      <c r="B1476" s="23" t="s">
        <v>3774</v>
      </c>
      <c r="C1476" s="32">
        <v>760541.23</v>
      </c>
    </row>
    <row r="1477" spans="2:3">
      <c r="B1477" s="23" t="s">
        <v>940</v>
      </c>
      <c r="C1477" s="32">
        <v>70651641.25</v>
      </c>
    </row>
    <row r="1478" spans="2:3">
      <c r="B1478" s="23" t="s">
        <v>3898</v>
      </c>
      <c r="C1478" s="32">
        <v>65260535.340000004</v>
      </c>
    </row>
    <row r="1479" spans="2:3">
      <c r="B1479" s="23" t="s">
        <v>3776</v>
      </c>
      <c r="C1479" s="32">
        <v>60176250.460000001</v>
      </c>
    </row>
    <row r="1480" spans="2:3">
      <c r="B1480" s="23" t="s">
        <v>3777</v>
      </c>
      <c r="C1480" s="32">
        <v>57409712.380000003</v>
      </c>
    </row>
    <row r="1481" spans="2:3">
      <c r="B1481" s="23" t="s">
        <v>3778</v>
      </c>
      <c r="C1481" s="32">
        <v>2030149.29</v>
      </c>
    </row>
    <row r="1482" spans="2:3">
      <c r="B1482" s="23" t="s">
        <v>3899</v>
      </c>
      <c r="C1482" s="32">
        <v>77381730</v>
      </c>
    </row>
    <row r="1483" spans="2:3">
      <c r="B1483" s="23" t="s">
        <v>942</v>
      </c>
      <c r="C1483" s="32">
        <v>35028473.049999997</v>
      </c>
    </row>
    <row r="1484" spans="2:3">
      <c r="B1484" s="23" t="s">
        <v>3780</v>
      </c>
      <c r="C1484" s="32">
        <v>6348487.4699999997</v>
      </c>
    </row>
    <row r="1485" spans="2:3">
      <c r="B1485" s="23" t="s">
        <v>3900</v>
      </c>
      <c r="C1485" s="32">
        <v>1640020</v>
      </c>
    </row>
    <row r="1486" spans="2:3">
      <c r="B1486" s="23" t="s">
        <v>3781</v>
      </c>
      <c r="C1486" s="32">
        <v>1022777.88</v>
      </c>
    </row>
    <row r="1487" spans="2:3">
      <c r="B1487" s="23" t="s">
        <v>3782</v>
      </c>
      <c r="C1487" s="32">
        <v>16617528</v>
      </c>
    </row>
    <row r="1488" spans="2:3">
      <c r="B1488" s="23" t="s">
        <v>3783</v>
      </c>
      <c r="C1488" s="32">
        <v>6202262.5700000003</v>
      </c>
    </row>
    <row r="1489" spans="2:3">
      <c r="B1489" s="23" t="s">
        <v>3784</v>
      </c>
      <c r="C1489" s="32">
        <v>2950530.18</v>
      </c>
    </row>
    <row r="1490" spans="2:3">
      <c r="B1490" s="23" t="s">
        <v>3785</v>
      </c>
      <c r="C1490" s="32">
        <v>24260230.52</v>
      </c>
    </row>
    <row r="1491" spans="2:3">
      <c r="B1491" s="23" t="s">
        <v>3786</v>
      </c>
      <c r="C1491" s="32">
        <v>29781516.440000001</v>
      </c>
    </row>
    <row r="1492" spans="2:3">
      <c r="B1492" s="23" t="s">
        <v>3788</v>
      </c>
      <c r="C1492" s="32">
        <v>26840863.190000001</v>
      </c>
    </row>
    <row r="1493" spans="2:3">
      <c r="B1493" s="23" t="s">
        <v>3789</v>
      </c>
      <c r="C1493" s="32">
        <v>24181243.100000001</v>
      </c>
    </row>
    <row r="1494" spans="2:3">
      <c r="B1494" s="23" t="s">
        <v>3473</v>
      </c>
      <c r="C1494" s="32">
        <v>28189666.550000001</v>
      </c>
    </row>
    <row r="1495" spans="2:3">
      <c r="B1495" s="23" t="s">
        <v>3791</v>
      </c>
      <c r="C1495" s="32">
        <v>309924240.11000001</v>
      </c>
    </row>
    <row r="1496" spans="2:3">
      <c r="B1496" s="23" t="s">
        <v>3794</v>
      </c>
      <c r="C1496" s="32">
        <v>72780408.269999996</v>
      </c>
    </row>
    <row r="1497" spans="2:3">
      <c r="B1497" s="23" t="s">
        <v>3595</v>
      </c>
      <c r="C1497" s="32">
        <v>148597049.94999999</v>
      </c>
    </row>
    <row r="1498" spans="2:3">
      <c r="B1498" s="23" t="s">
        <v>3796</v>
      </c>
      <c r="C1498" s="32">
        <v>141880543.78</v>
      </c>
    </row>
    <row r="1499" spans="2:3">
      <c r="B1499" s="23" t="s">
        <v>3596</v>
      </c>
      <c r="C1499" s="32">
        <v>103898502.77</v>
      </c>
    </row>
    <row r="1500" spans="2:3">
      <c r="B1500" s="23" t="s">
        <v>3901</v>
      </c>
      <c r="C1500" s="32">
        <v>59166075.170000002</v>
      </c>
    </row>
    <row r="1501" spans="2:3">
      <c r="B1501" s="23" t="s">
        <v>3474</v>
      </c>
      <c r="C1501" s="32">
        <v>280564172.63</v>
      </c>
    </row>
    <row r="1502" spans="2:3">
      <c r="B1502" s="23" t="s">
        <v>3799</v>
      </c>
      <c r="C1502" s="32">
        <v>825935</v>
      </c>
    </row>
    <row r="1503" spans="2:3">
      <c r="B1503" s="23" t="s">
        <v>3801</v>
      </c>
      <c r="C1503" s="32">
        <v>62068659.640000001</v>
      </c>
    </row>
    <row r="1504" spans="2:3">
      <c r="B1504" s="23" t="s">
        <v>3802</v>
      </c>
      <c r="C1504" s="32">
        <v>48692770.93</v>
      </c>
    </row>
    <row r="1505" spans="2:3">
      <c r="B1505" s="23" t="s">
        <v>3547</v>
      </c>
      <c r="C1505" s="32">
        <v>18538551.920000002</v>
      </c>
    </row>
    <row r="1506" spans="2:3">
      <c r="B1506" s="23" t="s">
        <v>3808</v>
      </c>
      <c r="C1506" s="32">
        <v>30479031.219999999</v>
      </c>
    </row>
    <row r="1507" spans="2:3">
      <c r="B1507" s="23" t="s">
        <v>3809</v>
      </c>
      <c r="C1507" s="32">
        <v>33743513.869999997</v>
      </c>
    </row>
    <row r="1508" spans="2:3">
      <c r="B1508" s="23" t="s">
        <v>3811</v>
      </c>
      <c r="C1508" s="32">
        <v>42246554.280000001</v>
      </c>
    </row>
    <row r="1509" spans="2:3">
      <c r="B1509" s="23" t="s">
        <v>3476</v>
      </c>
      <c r="C1509" s="32">
        <v>18205400.870000001</v>
      </c>
    </row>
    <row r="1510" spans="2:3">
      <c r="B1510" s="23" t="s">
        <v>3821</v>
      </c>
      <c r="C1510" s="32">
        <v>36641848.859999999</v>
      </c>
    </row>
    <row r="1511" spans="2:3">
      <c r="B1511" s="23" t="s">
        <v>3597</v>
      </c>
      <c r="C1511" s="32">
        <v>4029775.42</v>
      </c>
    </row>
    <row r="1512" spans="2:3">
      <c r="B1512" s="23" t="s">
        <v>3823</v>
      </c>
      <c r="C1512" s="32">
        <v>1273692.3899999999</v>
      </c>
    </row>
    <row r="1513" spans="2:3">
      <c r="B1513" s="23" t="s">
        <v>3824</v>
      </c>
      <c r="C1513" s="32">
        <v>2137130.66</v>
      </c>
    </row>
    <row r="1514" spans="2:3">
      <c r="B1514" s="23" t="s">
        <v>3825</v>
      </c>
      <c r="C1514" s="32">
        <v>156767939.03999999</v>
      </c>
    </row>
    <row r="1515" spans="2:3">
      <c r="B1515" s="23" t="s">
        <v>3826</v>
      </c>
      <c r="C1515" s="32">
        <v>4492420.5</v>
      </c>
    </row>
    <row r="1516" spans="2:3">
      <c r="B1516" s="23" t="s">
        <v>555</v>
      </c>
      <c r="C1516" s="32">
        <v>84269100.150000006</v>
      </c>
    </row>
    <row r="1517" spans="2:3">
      <c r="B1517" s="23" t="s">
        <v>3548</v>
      </c>
      <c r="C1517" s="32">
        <v>139892952.12</v>
      </c>
    </row>
    <row r="1518" spans="2:3">
      <c r="B1518" s="23" t="s">
        <v>3833</v>
      </c>
      <c r="C1518" s="32">
        <v>2144949.58</v>
      </c>
    </row>
    <row r="1519" spans="2:3">
      <c r="B1519" s="23" t="s">
        <v>3835</v>
      </c>
      <c r="C1519" s="32">
        <v>27204668.629999999</v>
      </c>
    </row>
    <row r="1520" spans="2:3">
      <c r="B1520" s="23" t="s">
        <v>3841</v>
      </c>
      <c r="C1520" s="32">
        <v>46764692.509999998</v>
      </c>
    </row>
    <row r="1521" spans="2:3">
      <c r="B1521" s="23" t="s">
        <v>3843</v>
      </c>
      <c r="C1521" s="32">
        <v>78291886.469999999</v>
      </c>
    </row>
    <row r="1522" spans="2:3">
      <c r="B1522" s="23" t="s">
        <v>3844</v>
      </c>
      <c r="C1522" s="32">
        <v>133082189.95</v>
      </c>
    </row>
    <row r="1523" spans="2:3">
      <c r="B1523" s="23" t="s">
        <v>3854</v>
      </c>
      <c r="C1523" s="32">
        <v>468888165.70999998</v>
      </c>
    </row>
    <row r="1524" spans="2:3">
      <c r="B1524" s="23" t="s">
        <v>3855</v>
      </c>
      <c r="C1524" s="32">
        <v>97364786.900000006</v>
      </c>
    </row>
    <row r="1525" spans="2:3">
      <c r="B1525" s="23" t="s">
        <v>3902</v>
      </c>
      <c r="C1525" s="32">
        <v>6984547.5</v>
      </c>
    </row>
    <row r="1526" spans="2:3">
      <c r="B1526" s="23" t="s">
        <v>3857</v>
      </c>
      <c r="C1526" s="32">
        <v>96706725.849999994</v>
      </c>
    </row>
    <row r="1527" spans="2:3">
      <c r="B1527" s="23" t="s">
        <v>3858</v>
      </c>
      <c r="C1527" s="32">
        <v>49038250.799999997</v>
      </c>
    </row>
    <row r="1528" spans="2:3">
      <c r="B1528" s="23" t="s">
        <v>3598</v>
      </c>
      <c r="C1528" s="32">
        <v>1909347.34</v>
      </c>
    </row>
    <row r="1529" spans="2:3">
      <c r="B1529" s="23" t="s">
        <v>552</v>
      </c>
      <c r="C1529" s="32">
        <v>38869353.229999997</v>
      </c>
    </row>
    <row r="1530" spans="2:3">
      <c r="B1530" s="23" t="s">
        <v>3861</v>
      </c>
      <c r="C1530" s="32">
        <v>97470612.879999995</v>
      </c>
    </row>
    <row r="1531" spans="2:3">
      <c r="B1531" s="23" t="s">
        <v>3479</v>
      </c>
      <c r="C1531" s="32">
        <v>474396527.23000002</v>
      </c>
    </row>
    <row r="1532" spans="2:3">
      <c r="B1532" s="23" t="s">
        <v>3865</v>
      </c>
      <c r="C1532" s="32">
        <v>3211757.76</v>
      </c>
    </row>
    <row r="1533" spans="2:3">
      <c r="B1533" s="23" t="s">
        <v>3550</v>
      </c>
      <c r="C1533" s="32">
        <v>50970224.590000004</v>
      </c>
    </row>
    <row r="1534" spans="2:3">
      <c r="B1534" s="23" t="s">
        <v>3867</v>
      </c>
      <c r="C1534" s="32">
        <v>38992806.82</v>
      </c>
    </row>
    <row r="1535" spans="2:3">
      <c r="B1535" s="23" t="s">
        <v>3870</v>
      </c>
      <c r="C1535" s="32">
        <v>72984425.829999998</v>
      </c>
    </row>
    <row r="1536" spans="2:3">
      <c r="B1536" s="23" t="s">
        <v>1432</v>
      </c>
      <c r="C1536" s="32">
        <v>666894217.87</v>
      </c>
    </row>
    <row r="1537" spans="2:3">
      <c r="B1537" s="23" t="s">
        <v>3903</v>
      </c>
      <c r="C1537" s="32">
        <v>104383090.18000001</v>
      </c>
    </row>
    <row r="1538" spans="2:3">
      <c r="B1538" s="23" t="s">
        <v>3875</v>
      </c>
      <c r="C1538" s="32">
        <v>665514.30000000005</v>
      </c>
    </row>
    <row r="1539" spans="2:3">
      <c r="B1539" s="23" t="s">
        <v>3876</v>
      </c>
      <c r="C1539" s="32">
        <v>36719924.950000003</v>
      </c>
    </row>
    <row r="1540" spans="2:3">
      <c r="B1540" s="23" t="s">
        <v>3878</v>
      </c>
      <c r="C1540" s="32">
        <v>13488854.109999999</v>
      </c>
    </row>
    <row r="1541" spans="2:3">
      <c r="B1541" s="23" t="s">
        <v>3879</v>
      </c>
      <c r="C1541" s="32">
        <v>849237230.88</v>
      </c>
    </row>
    <row r="1542" spans="2:3">
      <c r="B1542" s="23" t="s">
        <v>3880</v>
      </c>
      <c r="C1542" s="32">
        <v>189485679.03999999</v>
      </c>
    </row>
    <row r="1543" spans="2:3">
      <c r="B1543" s="23" t="s">
        <v>556</v>
      </c>
      <c r="C1543" s="32">
        <v>1124160</v>
      </c>
    </row>
    <row r="1544" spans="2:3">
      <c r="B1544" s="23" t="s">
        <v>3481</v>
      </c>
      <c r="C1544" s="32">
        <v>119990985.48</v>
      </c>
    </row>
    <row r="1545" spans="2:3">
      <c r="B1545" s="23" t="s">
        <v>3885</v>
      </c>
      <c r="C1545" s="32">
        <v>2476799.09</v>
      </c>
    </row>
    <row r="1546" spans="2:3">
      <c r="B1546" s="23" t="s">
        <v>3886</v>
      </c>
      <c r="C1546" s="32">
        <v>149778566.19999999</v>
      </c>
    </row>
    <row r="1547" spans="2:3">
      <c r="B1547" s="23" t="s">
        <v>3887</v>
      </c>
      <c r="C1547" s="32">
        <v>16624740.08</v>
      </c>
    </row>
    <row r="1548" spans="2:3">
      <c r="B1548" s="23" t="s">
        <v>3888</v>
      </c>
      <c r="C1548" s="32">
        <v>82977201.390000001</v>
      </c>
    </row>
    <row r="1549" spans="2:3">
      <c r="B1549" s="23" t="s">
        <v>3480</v>
      </c>
      <c r="C1549" s="32">
        <v>132528558.66</v>
      </c>
    </row>
    <row r="1550" spans="2:3">
      <c r="B1550" s="23" t="s">
        <v>3889</v>
      </c>
      <c r="C1550" s="32">
        <v>2184154.66</v>
      </c>
    </row>
    <row r="1551" spans="2:3">
      <c r="B1551" s="23" t="s">
        <v>3891</v>
      </c>
      <c r="C1551" s="32">
        <v>49320074.939999998</v>
      </c>
    </row>
    <row r="1552" spans="2:3">
      <c r="B1552" s="23" t="s">
        <v>3894</v>
      </c>
      <c r="C1552" s="32">
        <v>10619664.9</v>
      </c>
    </row>
    <row r="1553" spans="2:3">
      <c r="B1553" s="23" t="s">
        <v>3904</v>
      </c>
      <c r="C1553" s="32">
        <v>96123950.400000006</v>
      </c>
    </row>
    <row r="1554" spans="2:3">
      <c r="B1554" s="23" t="s">
        <v>3905</v>
      </c>
      <c r="C1554" s="32">
        <v>307506315.61000001</v>
      </c>
    </row>
    <row r="1555" spans="2:3">
      <c r="B1555" s="23" t="s">
        <v>3906</v>
      </c>
      <c r="C1555" s="32">
        <v>1204126625.05</v>
      </c>
    </row>
    <row r="1556" spans="2:3">
      <c r="B1556" s="23" t="s">
        <v>3907</v>
      </c>
      <c r="C1556" s="32">
        <v>1216265996.22</v>
      </c>
    </row>
    <row r="1557" spans="2:3">
      <c r="B1557" s="23" t="s">
        <v>3908</v>
      </c>
      <c r="C1557" s="32">
        <v>1323355407.3599999</v>
      </c>
    </row>
    <row r="1558" spans="2:3">
      <c r="B1558" s="23" t="s">
        <v>3551</v>
      </c>
      <c r="C1558" s="32">
        <v>763263294.95000005</v>
      </c>
    </row>
    <row r="1559" spans="2:3">
      <c r="B1559" s="23" t="s">
        <v>3909</v>
      </c>
      <c r="C1559" s="32">
        <v>1155004768.6800001</v>
      </c>
    </row>
    <row r="1560" spans="2:3">
      <c r="B1560" s="23" t="s">
        <v>3910</v>
      </c>
      <c r="C1560" s="32">
        <v>625924811.36000001</v>
      </c>
    </row>
    <row r="1561" spans="2:3">
      <c r="B1561" s="23" t="s">
        <v>3552</v>
      </c>
      <c r="C1561" s="32">
        <v>750838241.82000005</v>
      </c>
    </row>
    <row r="1562" spans="2:3">
      <c r="B1562" s="23" t="s">
        <v>3911</v>
      </c>
      <c r="C1562" s="32">
        <v>760811623.55999994</v>
      </c>
    </row>
    <row r="1563" spans="2:3">
      <c r="B1563" s="23" t="s">
        <v>3601</v>
      </c>
      <c r="C1563" s="32">
        <v>432133562.06</v>
      </c>
    </row>
    <row r="1564" spans="2:3">
      <c r="B1564" s="23" t="s">
        <v>3912</v>
      </c>
      <c r="C1564" s="32">
        <v>2403497.71</v>
      </c>
    </row>
    <row r="1565" spans="2:3">
      <c r="B1565" s="23" t="s">
        <v>3913</v>
      </c>
      <c r="C1565" s="32">
        <v>582292.5</v>
      </c>
    </row>
    <row r="1566" spans="2:3">
      <c r="B1566" s="23" t="s">
        <v>3914</v>
      </c>
      <c r="C1566" s="32">
        <v>25068849.399999999</v>
      </c>
    </row>
    <row r="1567" spans="2:3">
      <c r="B1567" s="23" t="s">
        <v>3553</v>
      </c>
      <c r="C1567" s="32">
        <v>1258198039.0999999</v>
      </c>
    </row>
    <row r="1568" spans="2:3">
      <c r="B1568" s="23" t="s">
        <v>3482</v>
      </c>
      <c r="C1568" s="32">
        <v>4998560960.3299999</v>
      </c>
    </row>
    <row r="1569" spans="2:3">
      <c r="B1569" s="23" t="s">
        <v>3915</v>
      </c>
      <c r="C1569" s="32">
        <v>1360537.5</v>
      </c>
    </row>
    <row r="1570" spans="2:3">
      <c r="B1570" s="23" t="s">
        <v>3916</v>
      </c>
      <c r="C1570" s="32">
        <v>32231862.07</v>
      </c>
    </row>
    <row r="1571" spans="2:3">
      <c r="B1571" s="23" t="s">
        <v>3917</v>
      </c>
      <c r="C1571" s="32">
        <v>663165109.03999996</v>
      </c>
    </row>
    <row r="1572" spans="2:3">
      <c r="B1572" s="23" t="s">
        <v>3918</v>
      </c>
      <c r="C1572" s="32">
        <v>976380403.25999999</v>
      </c>
    </row>
    <row r="1573" spans="2:3">
      <c r="B1573" s="23" t="s">
        <v>557</v>
      </c>
      <c r="C1573" s="32">
        <v>1825642733.5599999</v>
      </c>
    </row>
    <row r="1574" spans="2:3">
      <c r="B1574" s="23" t="s">
        <v>558</v>
      </c>
      <c r="C1574" s="32">
        <v>876456845.15999997</v>
      </c>
    </row>
    <row r="1575" spans="2:3">
      <c r="B1575" s="23" t="s">
        <v>3919</v>
      </c>
      <c r="C1575" s="32">
        <v>129027256.34</v>
      </c>
    </row>
    <row r="1576" spans="2:3">
      <c r="B1576" s="23" t="s">
        <v>3602</v>
      </c>
      <c r="C1576" s="32">
        <v>2446035156.1300001</v>
      </c>
    </row>
    <row r="1577" spans="2:3">
      <c r="B1577" s="23" t="s">
        <v>3920</v>
      </c>
      <c r="C1577" s="32">
        <v>841610729.13</v>
      </c>
    </row>
    <row r="1578" spans="2:3">
      <c r="B1578" s="23" t="s">
        <v>3921</v>
      </c>
      <c r="C1578" s="32">
        <v>620601421.29999995</v>
      </c>
    </row>
    <row r="1579" spans="2:3">
      <c r="B1579" s="23" t="s">
        <v>3483</v>
      </c>
      <c r="C1579" s="32">
        <v>3358503716.6100001</v>
      </c>
    </row>
    <row r="1580" spans="2:3">
      <c r="B1580" s="23" t="s">
        <v>3922</v>
      </c>
      <c r="C1580" s="32">
        <v>500106291.27999997</v>
      </c>
    </row>
    <row r="1581" spans="2:3">
      <c r="B1581" s="23" t="s">
        <v>3923</v>
      </c>
      <c r="C1581" s="32">
        <v>291133306.12</v>
      </c>
    </row>
    <row r="1582" spans="2:3">
      <c r="B1582" s="23" t="s">
        <v>3924</v>
      </c>
      <c r="C1582" s="32">
        <v>527526583.67000002</v>
      </c>
    </row>
    <row r="1583" spans="2:3">
      <c r="B1583" s="23" t="s">
        <v>3925</v>
      </c>
      <c r="C1583" s="32">
        <v>651585852.98000002</v>
      </c>
    </row>
    <row r="1584" spans="2:3">
      <c r="B1584" s="23" t="s">
        <v>559</v>
      </c>
      <c r="C1584" s="32">
        <v>1250372465.1199999</v>
      </c>
    </row>
    <row r="1585" spans="2:3">
      <c r="B1585" s="23" t="s">
        <v>3926</v>
      </c>
      <c r="C1585" s="32">
        <v>105244577.09</v>
      </c>
    </row>
    <row r="1586" spans="2:3">
      <c r="B1586" s="23" t="s">
        <v>3927</v>
      </c>
      <c r="C1586" s="32">
        <v>126252411.92</v>
      </c>
    </row>
    <row r="1587" spans="2:3">
      <c r="B1587" s="23" t="s">
        <v>3928</v>
      </c>
      <c r="C1587" s="32">
        <v>955180137.74000001</v>
      </c>
    </row>
    <row r="1588" spans="2:3">
      <c r="B1588" s="23" t="s">
        <v>3929</v>
      </c>
      <c r="C1588" s="32">
        <v>428007227.17000002</v>
      </c>
    </row>
    <row r="1589" spans="2:3">
      <c r="B1589" s="23" t="s">
        <v>3930</v>
      </c>
      <c r="C1589" s="32">
        <v>1005480</v>
      </c>
    </row>
    <row r="1590" spans="2:3">
      <c r="B1590" s="23" t="s">
        <v>560</v>
      </c>
      <c r="C1590" s="32">
        <v>523300281.27999997</v>
      </c>
    </row>
    <row r="1591" spans="2:3">
      <c r="B1591" s="23" t="s">
        <v>3931</v>
      </c>
      <c r="C1591" s="32">
        <v>464660997.75999999</v>
      </c>
    </row>
    <row r="1592" spans="2:3">
      <c r="B1592" s="23" t="s">
        <v>3932</v>
      </c>
      <c r="C1592" s="32">
        <v>1017025063.21</v>
      </c>
    </row>
    <row r="1593" spans="2:3">
      <c r="B1593" s="23" t="s">
        <v>3933</v>
      </c>
      <c r="C1593" s="32">
        <v>29369220.16</v>
      </c>
    </row>
    <row r="1594" spans="2:3">
      <c r="B1594" s="23" t="s">
        <v>3934</v>
      </c>
      <c r="C1594" s="32">
        <v>47736892.890000001</v>
      </c>
    </row>
    <row r="1595" spans="2:3">
      <c r="B1595" s="23" t="s">
        <v>3935</v>
      </c>
      <c r="C1595" s="32">
        <v>1535039676.9000001</v>
      </c>
    </row>
    <row r="1596" spans="2:3">
      <c r="B1596" s="23" t="s">
        <v>3936</v>
      </c>
      <c r="C1596" s="32">
        <v>95939771.980000004</v>
      </c>
    </row>
    <row r="1597" spans="2:3">
      <c r="B1597" s="23" t="s">
        <v>3937</v>
      </c>
      <c r="C1597" s="32">
        <v>1103039492.97</v>
      </c>
    </row>
    <row r="1598" spans="2:3">
      <c r="B1598" s="23" t="s">
        <v>3938</v>
      </c>
      <c r="C1598" s="32">
        <v>1040894310.83</v>
      </c>
    </row>
    <row r="1599" spans="2:3">
      <c r="B1599" s="23" t="s">
        <v>3939</v>
      </c>
      <c r="C1599" s="32">
        <v>1124552348.5599999</v>
      </c>
    </row>
    <row r="1600" spans="2:3">
      <c r="B1600" s="23" t="s">
        <v>3940</v>
      </c>
      <c r="C1600" s="32">
        <v>1561364774.5799999</v>
      </c>
    </row>
    <row r="1601" spans="2:3">
      <c r="B1601" s="23" t="s">
        <v>3941</v>
      </c>
      <c r="C1601" s="32">
        <v>69198587.349999994</v>
      </c>
    </row>
    <row r="1602" spans="2:3">
      <c r="B1602" s="23" t="s">
        <v>3942</v>
      </c>
      <c r="C1602" s="32">
        <v>3688495756.6700001</v>
      </c>
    </row>
    <row r="1603" spans="2:3">
      <c r="B1603" s="23" t="s">
        <v>3484</v>
      </c>
      <c r="C1603" s="32">
        <v>707220924.36000001</v>
      </c>
    </row>
    <row r="1604" spans="2:3">
      <c r="B1604" s="23" t="s">
        <v>3943</v>
      </c>
      <c r="C1604" s="32">
        <v>1216904435.04</v>
      </c>
    </row>
    <row r="1605" spans="2:3">
      <c r="B1605" s="23" t="s">
        <v>3944</v>
      </c>
      <c r="C1605" s="32">
        <v>27531254.690000001</v>
      </c>
    </row>
    <row r="1606" spans="2:3">
      <c r="B1606" s="23" t="s">
        <v>3945</v>
      </c>
      <c r="C1606" s="32">
        <v>276951357.38</v>
      </c>
    </row>
    <row r="1607" spans="2:3">
      <c r="B1607" s="23" t="s">
        <v>3946</v>
      </c>
      <c r="C1607" s="32">
        <v>1103748558.72</v>
      </c>
    </row>
    <row r="1608" spans="2:3">
      <c r="B1608" s="23" t="s">
        <v>561</v>
      </c>
      <c r="C1608" s="32">
        <v>1103545403.4000001</v>
      </c>
    </row>
    <row r="1609" spans="2:3">
      <c r="B1609" s="23" t="s">
        <v>3947</v>
      </c>
      <c r="C1609" s="32">
        <v>1386194699.3599999</v>
      </c>
    </row>
    <row r="1610" spans="2:3">
      <c r="B1610" s="23" t="s">
        <v>3603</v>
      </c>
      <c r="C1610" s="32">
        <v>585400876.36000001</v>
      </c>
    </row>
    <row r="1611" spans="2:3">
      <c r="B1611" s="23" t="s">
        <v>3948</v>
      </c>
      <c r="C1611" s="32">
        <v>226420299.93000001</v>
      </c>
    </row>
    <row r="1612" spans="2:3">
      <c r="B1612" s="23" t="s">
        <v>3604</v>
      </c>
      <c r="C1612" s="32">
        <v>216667256.72999999</v>
      </c>
    </row>
    <row r="1613" spans="2:3">
      <c r="B1613" s="23" t="s">
        <v>3949</v>
      </c>
      <c r="C1613" s="32">
        <v>278889373.42000002</v>
      </c>
    </row>
    <row r="1614" spans="2:3">
      <c r="B1614" s="23" t="s">
        <v>3485</v>
      </c>
      <c r="C1614" s="32">
        <v>6952679709.5299997</v>
      </c>
    </row>
    <row r="1615" spans="2:3">
      <c r="B1615" s="23" t="s">
        <v>3950</v>
      </c>
      <c r="C1615" s="32">
        <v>66721159.119999997</v>
      </c>
    </row>
    <row r="1616" spans="2:3">
      <c r="B1616" s="23" t="s">
        <v>3951</v>
      </c>
      <c r="C1616" s="32">
        <v>79710075.019999996</v>
      </c>
    </row>
    <row r="1617" spans="2:3">
      <c r="B1617" s="23" t="s">
        <v>3952</v>
      </c>
      <c r="C1617" s="32">
        <v>134668962.84999999</v>
      </c>
    </row>
    <row r="1618" spans="2:3">
      <c r="B1618" s="23" t="s">
        <v>3953</v>
      </c>
      <c r="C1618" s="32">
        <v>889650791.82000005</v>
      </c>
    </row>
    <row r="1619" spans="2:3">
      <c r="B1619" s="23" t="s">
        <v>3954</v>
      </c>
      <c r="C1619" s="32">
        <v>2766853950.5900002</v>
      </c>
    </row>
    <row r="1620" spans="2:3">
      <c r="B1620" s="23" t="s">
        <v>3955</v>
      </c>
      <c r="C1620" s="32">
        <v>1078384082.77</v>
      </c>
    </row>
    <row r="1621" spans="2:3">
      <c r="B1621" s="23" t="s">
        <v>3554</v>
      </c>
      <c r="C1621" s="32">
        <v>122685599.76000001</v>
      </c>
    </row>
    <row r="1622" spans="2:3">
      <c r="B1622" s="23" t="s">
        <v>3956</v>
      </c>
      <c r="C1622" s="32">
        <v>803393798.95000005</v>
      </c>
    </row>
    <row r="1623" spans="2:3">
      <c r="B1623" s="23" t="s">
        <v>3957</v>
      </c>
      <c r="C1623" s="32">
        <v>177947095.06999999</v>
      </c>
    </row>
    <row r="1624" spans="2:3">
      <c r="B1624" s="23" t="s">
        <v>3486</v>
      </c>
      <c r="C1624" s="32">
        <v>5286904326.8299999</v>
      </c>
    </row>
    <row r="1625" spans="2:3">
      <c r="B1625" s="23" t="s">
        <v>3958</v>
      </c>
      <c r="C1625" s="32">
        <v>85342497.730000004</v>
      </c>
    </row>
    <row r="1626" spans="2:3">
      <c r="B1626" s="23" t="s">
        <v>3959</v>
      </c>
      <c r="C1626" s="32">
        <v>591134986.55999994</v>
      </c>
    </row>
    <row r="1627" spans="2:3">
      <c r="B1627" s="23" t="s">
        <v>3960</v>
      </c>
      <c r="C1627" s="32">
        <v>815344088.17999995</v>
      </c>
    </row>
    <row r="1628" spans="2:3">
      <c r="B1628" s="23" t="s">
        <v>3961</v>
      </c>
      <c r="C1628" s="32">
        <v>60915655.130000003</v>
      </c>
    </row>
    <row r="1629" spans="2:3">
      <c r="B1629" s="23" t="s">
        <v>3962</v>
      </c>
      <c r="C1629" s="32">
        <v>768233720.75</v>
      </c>
    </row>
    <row r="1630" spans="2:3">
      <c r="B1630" s="23" t="s">
        <v>3963</v>
      </c>
      <c r="C1630" s="32">
        <v>1519915941.3900001</v>
      </c>
    </row>
    <row r="1631" spans="2:3">
      <c r="B1631" s="23" t="s">
        <v>3964</v>
      </c>
      <c r="C1631" s="32">
        <v>356659314.20999998</v>
      </c>
    </row>
    <row r="1632" spans="2:3">
      <c r="B1632" s="23" t="s">
        <v>3965</v>
      </c>
      <c r="C1632" s="32">
        <v>181800950.34999999</v>
      </c>
    </row>
    <row r="1633" spans="2:3">
      <c r="B1633" s="23" t="s">
        <v>3966</v>
      </c>
      <c r="C1633" s="32">
        <v>1658280928.8299999</v>
      </c>
    </row>
    <row r="1634" spans="2:3">
      <c r="B1634" s="23" t="s">
        <v>3487</v>
      </c>
      <c r="C1634" s="32">
        <v>2450489579.25</v>
      </c>
    </row>
    <row r="1635" spans="2:3">
      <c r="B1635" s="23" t="s">
        <v>3967</v>
      </c>
      <c r="C1635" s="32">
        <v>849756781.17999995</v>
      </c>
    </row>
    <row r="1636" spans="2:3">
      <c r="B1636" s="23" t="s">
        <v>3488</v>
      </c>
      <c r="C1636" s="32">
        <v>16122171.68</v>
      </c>
    </row>
    <row r="1637" spans="2:3">
      <c r="B1637" s="23" t="s">
        <v>562</v>
      </c>
      <c r="C1637" s="32">
        <v>169779939.28</v>
      </c>
    </row>
    <row r="1638" spans="2:3">
      <c r="B1638" s="23" t="s">
        <v>3605</v>
      </c>
      <c r="C1638" s="32">
        <v>4335767296.1999998</v>
      </c>
    </row>
    <row r="1639" spans="2:3">
      <c r="B1639" s="23" t="s">
        <v>3968</v>
      </c>
      <c r="C1639" s="32">
        <v>1381200166.4100001</v>
      </c>
    </row>
    <row r="1640" spans="2:3">
      <c r="B1640" s="23" t="s">
        <v>563</v>
      </c>
      <c r="C1640" s="32">
        <v>1600441836.8900001</v>
      </c>
    </row>
    <row r="1641" spans="2:3">
      <c r="B1641" s="23" t="s">
        <v>3969</v>
      </c>
      <c r="C1641" s="32">
        <v>1485943771.8599999</v>
      </c>
    </row>
    <row r="1642" spans="2:3">
      <c r="B1642" s="23" t="s">
        <v>3970</v>
      </c>
      <c r="C1642" s="32">
        <v>2284317402.0500002</v>
      </c>
    </row>
    <row r="1643" spans="2:3">
      <c r="B1643" s="23" t="s">
        <v>3971</v>
      </c>
      <c r="C1643" s="32">
        <v>467922663.04000002</v>
      </c>
    </row>
    <row r="1644" spans="2:3">
      <c r="B1644" s="23" t="s">
        <v>564</v>
      </c>
      <c r="C1644" s="32">
        <v>553407896.23000002</v>
      </c>
    </row>
    <row r="1645" spans="2:3">
      <c r="B1645" s="23" t="s">
        <v>565</v>
      </c>
      <c r="C1645" s="32">
        <v>339766850.63999999</v>
      </c>
    </row>
    <row r="1646" spans="2:3">
      <c r="B1646" s="23" t="s">
        <v>3972</v>
      </c>
      <c r="C1646" s="32">
        <v>345730935.80000001</v>
      </c>
    </row>
    <row r="1647" spans="2:3">
      <c r="B1647" s="23" t="s">
        <v>3489</v>
      </c>
      <c r="C1647" s="32">
        <v>950954176.22000003</v>
      </c>
    </row>
    <row r="1648" spans="2:3">
      <c r="B1648" s="23" t="s">
        <v>3973</v>
      </c>
      <c r="C1648" s="32">
        <v>63714246.420000002</v>
      </c>
    </row>
    <row r="1649" spans="2:3">
      <c r="B1649" s="23" t="s">
        <v>3555</v>
      </c>
      <c r="C1649" s="32">
        <v>661204392.67999995</v>
      </c>
    </row>
    <row r="1650" spans="2:3">
      <c r="B1650" s="23" t="s">
        <v>3974</v>
      </c>
      <c r="C1650" s="32">
        <v>1018586643.5700001</v>
      </c>
    </row>
    <row r="1651" spans="2:3">
      <c r="B1651" s="23" t="s">
        <v>3975</v>
      </c>
      <c r="C1651" s="32">
        <v>1017133458.2</v>
      </c>
    </row>
    <row r="1652" spans="2:3">
      <c r="B1652" s="23" t="s">
        <v>566</v>
      </c>
      <c r="C1652" s="32">
        <v>197337874.16</v>
      </c>
    </row>
    <row r="1653" spans="2:3">
      <c r="B1653" s="23" t="s">
        <v>3976</v>
      </c>
      <c r="C1653" s="32">
        <v>985798822.13</v>
      </c>
    </row>
    <row r="1654" spans="2:3">
      <c r="B1654" s="23" t="s">
        <v>3977</v>
      </c>
      <c r="C1654" s="32">
        <v>18255674.899999999</v>
      </c>
    </row>
    <row r="1655" spans="2:3">
      <c r="B1655" s="23" t="s">
        <v>3978</v>
      </c>
      <c r="C1655" s="32">
        <v>1278253814.3099999</v>
      </c>
    </row>
    <row r="1656" spans="2:3">
      <c r="B1656" s="23" t="s">
        <v>3979</v>
      </c>
      <c r="C1656" s="32">
        <v>460723841.66000003</v>
      </c>
    </row>
    <row r="1657" spans="2:3">
      <c r="B1657" s="23" t="s">
        <v>3980</v>
      </c>
      <c r="C1657" s="32">
        <v>242079911.40000001</v>
      </c>
    </row>
    <row r="1658" spans="2:3">
      <c r="B1658" s="23" t="s">
        <v>567</v>
      </c>
      <c r="C1658" s="32">
        <v>187892915.25</v>
      </c>
    </row>
    <row r="1659" spans="2:3">
      <c r="B1659" s="23" t="s">
        <v>3981</v>
      </c>
      <c r="C1659" s="32">
        <v>2059281451.9200001</v>
      </c>
    </row>
    <row r="1660" spans="2:3">
      <c r="B1660" s="23" t="s">
        <v>3982</v>
      </c>
      <c r="C1660" s="32">
        <v>6435099.9900000002</v>
      </c>
    </row>
    <row r="1661" spans="2:3">
      <c r="B1661" s="23" t="s">
        <v>3983</v>
      </c>
      <c r="C1661" s="32">
        <v>876776374.60000002</v>
      </c>
    </row>
    <row r="1662" spans="2:3">
      <c r="B1662" s="23" t="s">
        <v>3984</v>
      </c>
      <c r="C1662" s="32">
        <v>898430392.40999997</v>
      </c>
    </row>
    <row r="1663" spans="2:3">
      <c r="B1663" s="23" t="s">
        <v>568</v>
      </c>
      <c r="C1663" s="32">
        <v>64430608.149999999</v>
      </c>
    </row>
    <row r="1664" spans="2:3">
      <c r="B1664" s="23" t="s">
        <v>3985</v>
      </c>
      <c r="C1664" s="32">
        <v>531769069.79000002</v>
      </c>
    </row>
    <row r="1665" spans="2:3">
      <c r="B1665" s="23" t="s">
        <v>3986</v>
      </c>
      <c r="C1665" s="32">
        <v>1656524250.1099999</v>
      </c>
    </row>
    <row r="1666" spans="2:3">
      <c r="B1666" s="23" t="s">
        <v>3987</v>
      </c>
      <c r="C1666" s="32">
        <v>811922330.37</v>
      </c>
    </row>
    <row r="1667" spans="2:3">
      <c r="B1667" s="23" t="s">
        <v>3988</v>
      </c>
      <c r="C1667" s="32">
        <v>14201029.619999999</v>
      </c>
    </row>
    <row r="1668" spans="2:3">
      <c r="B1668" s="23" t="s">
        <v>3989</v>
      </c>
      <c r="C1668" s="32">
        <v>1536571006.8499999</v>
      </c>
    </row>
    <row r="1669" spans="2:3">
      <c r="B1669" s="23" t="s">
        <v>3990</v>
      </c>
      <c r="C1669" s="32">
        <v>207954768.28</v>
      </c>
    </row>
    <row r="1670" spans="2:3">
      <c r="B1670" s="23" t="s">
        <v>3991</v>
      </c>
      <c r="C1670" s="32">
        <v>923791825.35000002</v>
      </c>
    </row>
    <row r="1671" spans="2:3">
      <c r="B1671" s="23" t="s">
        <v>3556</v>
      </c>
      <c r="C1671" s="32">
        <v>880509492.89999998</v>
      </c>
    </row>
    <row r="1672" spans="2:3">
      <c r="B1672" s="23" t="s">
        <v>569</v>
      </c>
      <c r="C1672" s="32">
        <v>1332996225.76</v>
      </c>
    </row>
    <row r="1673" spans="2:3">
      <c r="B1673" s="23" t="s">
        <v>3992</v>
      </c>
      <c r="C1673" s="32">
        <v>1962236336.1600001</v>
      </c>
    </row>
    <row r="1674" spans="2:3">
      <c r="B1674" s="23" t="s">
        <v>3993</v>
      </c>
      <c r="C1674" s="32">
        <v>2761087.5</v>
      </c>
    </row>
    <row r="1675" spans="2:3">
      <c r="B1675" s="23" t="s">
        <v>3994</v>
      </c>
      <c r="C1675" s="32">
        <v>617475</v>
      </c>
    </row>
    <row r="1676" spans="2:3">
      <c r="B1676" s="23" t="s">
        <v>3995</v>
      </c>
      <c r="C1676" s="32">
        <v>727734347.46000004</v>
      </c>
    </row>
    <row r="1677" spans="2:3">
      <c r="B1677" s="23" t="s">
        <v>3996</v>
      </c>
      <c r="C1677" s="32">
        <v>1340666557.95</v>
      </c>
    </row>
    <row r="1678" spans="2:3">
      <c r="B1678" s="23" t="s">
        <v>3997</v>
      </c>
      <c r="C1678" s="32">
        <v>1010963252.34</v>
      </c>
    </row>
    <row r="1679" spans="2:3">
      <c r="B1679" s="23" t="s">
        <v>3998</v>
      </c>
      <c r="C1679" s="32">
        <v>761978828.85000002</v>
      </c>
    </row>
    <row r="1680" spans="2:3">
      <c r="B1680" s="23" t="s">
        <v>3999</v>
      </c>
      <c r="C1680" s="32">
        <v>2884630</v>
      </c>
    </row>
    <row r="1681" spans="2:3">
      <c r="B1681" s="23" t="s">
        <v>4000</v>
      </c>
      <c r="C1681" s="32">
        <v>6171270</v>
      </c>
    </row>
    <row r="1682" spans="2:3">
      <c r="B1682" s="23" t="s">
        <v>4001</v>
      </c>
      <c r="C1682" s="32">
        <v>878052169.48000002</v>
      </c>
    </row>
    <row r="1683" spans="2:3">
      <c r="B1683" s="23" t="s">
        <v>570</v>
      </c>
      <c r="C1683" s="32">
        <v>2909000</v>
      </c>
    </row>
    <row r="1684" spans="2:3">
      <c r="B1684" s="23" t="s">
        <v>4002</v>
      </c>
      <c r="C1684" s="32">
        <v>751321470.45000005</v>
      </c>
    </row>
    <row r="1685" spans="2:3">
      <c r="B1685" s="23" t="s">
        <v>3606</v>
      </c>
      <c r="C1685" s="32">
        <v>969256230.54999995</v>
      </c>
    </row>
    <row r="1686" spans="2:3">
      <c r="B1686" s="23" t="s">
        <v>4003</v>
      </c>
      <c r="C1686" s="32">
        <v>1192828573.78</v>
      </c>
    </row>
    <row r="1687" spans="2:3">
      <c r="B1687" s="23" t="s">
        <v>3607</v>
      </c>
      <c r="C1687" s="32">
        <v>828407291.05999994</v>
      </c>
    </row>
    <row r="1688" spans="2:3">
      <c r="B1688" s="23" t="s">
        <v>4004</v>
      </c>
      <c r="C1688" s="32">
        <v>839059426.98000002</v>
      </c>
    </row>
    <row r="1689" spans="2:3">
      <c r="B1689" s="23" t="s">
        <v>571</v>
      </c>
      <c r="C1689" s="32">
        <v>1081039219.2</v>
      </c>
    </row>
    <row r="1690" spans="2:3">
      <c r="B1690" s="23" t="s">
        <v>4005</v>
      </c>
      <c r="C1690" s="32">
        <v>1553722307.8399999</v>
      </c>
    </row>
    <row r="1691" spans="2:3">
      <c r="B1691" s="23" t="s">
        <v>4006</v>
      </c>
      <c r="C1691" s="32">
        <v>1568553608.02</v>
      </c>
    </row>
    <row r="1692" spans="2:3">
      <c r="B1692" s="23" t="s">
        <v>3490</v>
      </c>
      <c r="C1692" s="32">
        <v>5356366634.3199997</v>
      </c>
    </row>
    <row r="1693" spans="2:3">
      <c r="B1693" s="23" t="s">
        <v>4007</v>
      </c>
      <c r="C1693" s="32">
        <v>1239495452.0899999</v>
      </c>
    </row>
    <row r="1694" spans="2:3">
      <c r="B1694" s="23" t="s">
        <v>4008</v>
      </c>
      <c r="C1694" s="32">
        <v>643885275.95000005</v>
      </c>
    </row>
    <row r="1695" spans="2:3">
      <c r="B1695" s="23" t="s">
        <v>3557</v>
      </c>
      <c r="C1695" s="32">
        <v>254909705.03</v>
      </c>
    </row>
    <row r="1696" spans="2:3">
      <c r="B1696" s="23" t="s">
        <v>4009</v>
      </c>
      <c r="C1696" s="32">
        <v>2255685348.0999999</v>
      </c>
    </row>
    <row r="1697" spans="2:3">
      <c r="B1697" s="23" t="s">
        <v>4010</v>
      </c>
      <c r="C1697" s="32">
        <v>16863824.93</v>
      </c>
    </row>
    <row r="1698" spans="2:3">
      <c r="B1698" s="23" t="s">
        <v>4011</v>
      </c>
      <c r="C1698" s="32">
        <v>1218059683.0599999</v>
      </c>
    </row>
    <row r="1699" spans="2:3">
      <c r="B1699" s="23" t="s">
        <v>4012</v>
      </c>
      <c r="C1699" s="32">
        <v>641264718.99000001</v>
      </c>
    </row>
    <row r="1700" spans="2:3">
      <c r="B1700" s="23" t="s">
        <v>4013</v>
      </c>
      <c r="C1700" s="32">
        <v>69159900.079999998</v>
      </c>
    </row>
    <row r="1701" spans="2:3">
      <c r="B1701" s="23" t="s">
        <v>1433</v>
      </c>
      <c r="C1701" s="32">
        <v>3637952348.1599998</v>
      </c>
    </row>
    <row r="1702" spans="2:3">
      <c r="B1702" s="23" t="s">
        <v>4014</v>
      </c>
      <c r="C1702" s="32">
        <v>1025948495.33</v>
      </c>
    </row>
    <row r="1703" spans="2:3">
      <c r="B1703" s="23" t="s">
        <v>4015</v>
      </c>
      <c r="C1703" s="32">
        <v>149612714.72999999</v>
      </c>
    </row>
    <row r="1704" spans="2:3">
      <c r="B1704" s="23" t="s">
        <v>4016</v>
      </c>
      <c r="C1704" s="32">
        <v>104779201.64</v>
      </c>
    </row>
    <row r="1705" spans="2:3">
      <c r="B1705" s="23" t="s">
        <v>4017</v>
      </c>
      <c r="C1705" s="32">
        <v>561520787.46000004</v>
      </c>
    </row>
    <row r="1706" spans="2:3">
      <c r="B1706" s="23" t="s">
        <v>4018</v>
      </c>
      <c r="C1706" s="32">
        <v>49528217.240000002</v>
      </c>
    </row>
    <row r="1707" spans="2:3">
      <c r="B1707" s="23" t="s">
        <v>4019</v>
      </c>
      <c r="C1707" s="32">
        <v>2510012068.4899998</v>
      </c>
    </row>
    <row r="1708" spans="2:3">
      <c r="B1708" s="23" t="s">
        <v>4020</v>
      </c>
      <c r="C1708" s="32">
        <v>558182128.35000002</v>
      </c>
    </row>
    <row r="1709" spans="2:3">
      <c r="B1709" s="23" t="s">
        <v>4021</v>
      </c>
      <c r="C1709" s="32">
        <v>882833887.36000001</v>
      </c>
    </row>
    <row r="1710" spans="2:3">
      <c r="B1710" s="23" t="s">
        <v>3608</v>
      </c>
      <c r="C1710" s="32">
        <v>823270182.36000001</v>
      </c>
    </row>
    <row r="1711" spans="2:3">
      <c r="B1711" s="23" t="s">
        <v>4022</v>
      </c>
      <c r="C1711" s="32">
        <v>1416445196.6500001</v>
      </c>
    </row>
    <row r="1712" spans="2:3">
      <c r="B1712" s="23" t="s">
        <v>572</v>
      </c>
      <c r="C1712" s="32">
        <v>555920</v>
      </c>
    </row>
    <row r="1713" spans="2:3">
      <c r="B1713" s="23" t="s">
        <v>4023</v>
      </c>
      <c r="C1713" s="32">
        <v>193564915.38</v>
      </c>
    </row>
    <row r="1714" spans="2:3">
      <c r="B1714" s="23" t="s">
        <v>4024</v>
      </c>
      <c r="C1714" s="32">
        <v>491623812.79000002</v>
      </c>
    </row>
    <row r="1715" spans="2:3">
      <c r="B1715" s="23" t="s">
        <v>3491</v>
      </c>
      <c r="C1715" s="32">
        <v>582034092.72000003</v>
      </c>
    </row>
    <row r="1716" spans="2:3">
      <c r="B1716" s="23" t="s">
        <v>4025</v>
      </c>
      <c r="C1716" s="32">
        <v>21321944.699999999</v>
      </c>
    </row>
    <row r="1717" spans="2:3">
      <c r="B1717" s="23" t="s">
        <v>4026</v>
      </c>
      <c r="C1717" s="32">
        <v>441761772.38999999</v>
      </c>
    </row>
    <row r="1718" spans="2:3">
      <c r="B1718" s="23" t="s">
        <v>4027</v>
      </c>
      <c r="C1718" s="32">
        <v>1364292917.46</v>
      </c>
    </row>
    <row r="1719" spans="2:3">
      <c r="B1719" s="23" t="s">
        <v>4028</v>
      </c>
      <c r="C1719" s="32">
        <v>79295871.189999998</v>
      </c>
    </row>
    <row r="1720" spans="2:3">
      <c r="B1720" s="23" t="s">
        <v>4029</v>
      </c>
      <c r="C1720" s="32">
        <v>982321447.57000005</v>
      </c>
    </row>
    <row r="1721" spans="2:3">
      <c r="B1721" s="23" t="s">
        <v>3492</v>
      </c>
      <c r="C1721" s="32">
        <v>63739118.899999999</v>
      </c>
    </row>
    <row r="1722" spans="2:3">
      <c r="B1722" s="23" t="s">
        <v>573</v>
      </c>
      <c r="C1722" s="32">
        <v>329190234.80000001</v>
      </c>
    </row>
    <row r="1723" spans="2:3">
      <c r="B1723" s="23" t="s">
        <v>4030</v>
      </c>
      <c r="C1723" s="32">
        <v>1517637214.1199999</v>
      </c>
    </row>
    <row r="1724" spans="2:3">
      <c r="B1724" s="23" t="s">
        <v>4031</v>
      </c>
      <c r="C1724" s="32">
        <v>774686355.75999999</v>
      </c>
    </row>
    <row r="1725" spans="2:3">
      <c r="B1725" s="23" t="s">
        <v>4032</v>
      </c>
      <c r="C1725" s="32">
        <v>1300580205.4200001</v>
      </c>
    </row>
    <row r="1726" spans="2:3">
      <c r="B1726" s="23" t="s">
        <v>4033</v>
      </c>
      <c r="C1726" s="32">
        <v>1966041567.48</v>
      </c>
    </row>
    <row r="1727" spans="2:3">
      <c r="B1727" s="23" t="s">
        <v>4034</v>
      </c>
      <c r="C1727" s="32">
        <v>1518661267.1900001</v>
      </c>
    </row>
    <row r="1728" spans="2:3">
      <c r="B1728" s="23" t="s">
        <v>4035</v>
      </c>
      <c r="C1728" s="32">
        <v>1056986186.51</v>
      </c>
    </row>
    <row r="1729" spans="2:7">
      <c r="B1729" s="23" t="s">
        <v>4036</v>
      </c>
      <c r="C1729" s="32">
        <v>106909200</v>
      </c>
    </row>
    <row r="1730" spans="2:7" ht="13">
      <c r="C1730" s="25">
        <f>SUM(C1456:C1729)</f>
        <v>170797915451.37997</v>
      </c>
    </row>
    <row r="1733" spans="2:7" ht="13">
      <c r="B1733" s="20" t="s">
        <v>1792</v>
      </c>
      <c r="C1733" s="25">
        <f xml:space="preserve"> C1730-C1454</f>
        <v>-4897166020.3699951</v>
      </c>
    </row>
    <row r="1735" spans="2:7" ht="13">
      <c r="B1735" s="20" t="s">
        <v>1793</v>
      </c>
      <c r="C1735" s="21">
        <v>45961</v>
      </c>
      <c r="D1735" s="22"/>
      <c r="E1735" s="23"/>
      <c r="F1735" s="24"/>
    </row>
    <row r="1736" spans="2:7" ht="13">
      <c r="B1736" s="20" t="s">
        <v>1780</v>
      </c>
      <c r="C1736" s="25" t="s">
        <v>1781</v>
      </c>
      <c r="D1736" s="20" t="s">
        <v>1782</v>
      </c>
      <c r="E1736" s="26" t="s">
        <v>1783</v>
      </c>
      <c r="F1736" s="27" t="s">
        <v>1784</v>
      </c>
      <c r="G1736" s="14"/>
    </row>
    <row r="1737" spans="2:7">
      <c r="B1737" s="28" t="s">
        <v>1752</v>
      </c>
      <c r="C1737" s="29" t="s">
        <v>1752</v>
      </c>
      <c r="D1737" s="28" t="s">
        <v>1752</v>
      </c>
      <c r="E1737" s="30" t="s">
        <v>1752</v>
      </c>
      <c r="F1737" s="31" t="s">
        <v>1752</v>
      </c>
    </row>
    <row r="1738" spans="2:7" ht="13">
      <c r="B1738" s="2" t="s">
        <v>1785</v>
      </c>
    </row>
    <row r="1739" spans="2:7" ht="13">
      <c r="B1739" s="2"/>
    </row>
    <row r="1740" spans="2:7" ht="13">
      <c r="B1740" s="2" t="s">
        <v>1786</v>
      </c>
    </row>
    <row r="1741" spans="2:7" ht="13">
      <c r="B1741" s="20" t="s">
        <v>1787</v>
      </c>
      <c r="C1741" s="25" t="s">
        <v>1788</v>
      </c>
      <c r="D1741" s="2"/>
    </row>
    <row r="1742" spans="2:7">
      <c r="B1742" s="22" t="s">
        <v>1752</v>
      </c>
      <c r="C1742" s="32" t="s">
        <v>1752</v>
      </c>
    </row>
    <row r="1744" spans="2:7" ht="13">
      <c r="B1744" s="20" t="s">
        <v>1789</v>
      </c>
      <c r="C1744" s="25" t="s">
        <v>1788</v>
      </c>
    </row>
    <row r="1745" spans="2:6">
      <c r="B1745" s="22" t="s">
        <v>1752</v>
      </c>
      <c r="C1745" s="32" t="s">
        <v>1752</v>
      </c>
    </row>
    <row r="1747" spans="2:6" ht="13">
      <c r="B1747" s="20" t="s">
        <v>1434</v>
      </c>
      <c r="C1747" s="25" t="s">
        <v>1791</v>
      </c>
    </row>
    <row r="1748" spans="2:6">
      <c r="B1748" s="22" t="s">
        <v>1752</v>
      </c>
      <c r="C1748" s="32" t="s">
        <v>1752</v>
      </c>
    </row>
    <row r="1750" spans="2:6" ht="13">
      <c r="B1750" s="26" t="s">
        <v>1790</v>
      </c>
      <c r="C1750" s="25" t="s">
        <v>1791</v>
      </c>
    </row>
    <row r="1751" spans="2:6">
      <c r="B1751" s="23" t="s">
        <v>1752</v>
      </c>
      <c r="C1751" s="32" t="s">
        <v>1752</v>
      </c>
    </row>
    <row r="1753" spans="2:6" ht="13">
      <c r="B1753" s="20" t="s">
        <v>1792</v>
      </c>
      <c r="C1753" s="25" t="s">
        <v>1752</v>
      </c>
    </row>
    <row r="1756" spans="2:6" ht="13">
      <c r="B1756" s="2" t="s">
        <v>1794</v>
      </c>
    </row>
    <row r="1758" spans="2:6" ht="13">
      <c r="B1758" s="20" t="s">
        <v>1780</v>
      </c>
      <c r="C1758" s="25" t="s">
        <v>1795</v>
      </c>
      <c r="D1758" s="20" t="s">
        <v>1796</v>
      </c>
      <c r="E1758" s="20" t="s">
        <v>1797</v>
      </c>
      <c r="F1758" s="14"/>
    </row>
    <row r="1759" spans="2:6">
      <c r="B1759" s="22" t="s">
        <v>1752</v>
      </c>
      <c r="C1759" s="32" t="s">
        <v>1752</v>
      </c>
      <c r="D1759" s="22" t="s">
        <v>1752</v>
      </c>
      <c r="E1759" s="22" t="s">
        <v>1752</v>
      </c>
    </row>
    <row r="1762" spans="2:80" ht="13">
      <c r="B1762" s="2" t="s">
        <v>1798</v>
      </c>
      <c r="C1762" s="12" t="s">
        <v>1752</v>
      </c>
      <c r="D1762" s="2"/>
      <c r="E1762" s="2"/>
      <c r="F1762" s="14"/>
      <c r="G1762" s="14"/>
      <c r="H1762" s="14"/>
      <c r="I1762" s="2"/>
      <c r="J1762" s="2"/>
      <c r="K1762" s="2"/>
      <c r="L1762" s="2"/>
      <c r="M1762" s="2"/>
      <c r="N1762" s="2"/>
      <c r="O1762" s="2"/>
      <c r="P1762" s="2"/>
      <c r="Q1762" s="2"/>
      <c r="R1762" s="2"/>
      <c r="S1762" s="2"/>
      <c r="T1762" s="2"/>
      <c r="U1762" s="2"/>
      <c r="V1762" s="2"/>
      <c r="W1762" s="2"/>
      <c r="X1762" s="2"/>
      <c r="Y1762" s="2"/>
      <c r="Z1762" s="2"/>
      <c r="AA1762" s="2"/>
      <c r="AB1762" s="2"/>
      <c r="AC1762" s="2"/>
      <c r="AD1762" s="2"/>
      <c r="AE1762" s="2"/>
      <c r="AF1762" s="2"/>
      <c r="AG1762" s="2"/>
      <c r="AH1762" s="2"/>
      <c r="AI1762" s="2"/>
      <c r="AJ1762" s="2"/>
      <c r="AK1762" s="2"/>
      <c r="AL1762" s="2"/>
      <c r="AM1762" s="2"/>
      <c r="AN1762" s="2"/>
      <c r="AO1762" s="2"/>
      <c r="AP1762" s="2"/>
      <c r="AQ1762" s="2"/>
      <c r="AR1762" s="2"/>
      <c r="AS1762" s="2"/>
      <c r="AT1762" s="2"/>
      <c r="AU1762" s="2"/>
      <c r="AV1762" s="2"/>
      <c r="AW1762" s="2"/>
      <c r="AX1762" s="2"/>
      <c r="AY1762" s="2"/>
      <c r="AZ1762" s="2"/>
      <c r="BA1762" s="2"/>
      <c r="BB1762" s="2"/>
      <c r="BC1762" s="2"/>
      <c r="BD1762" s="2"/>
      <c r="BE1762" s="2"/>
      <c r="BF1762" s="2"/>
      <c r="BG1762" s="2"/>
      <c r="BH1762" s="2"/>
      <c r="BI1762" s="2"/>
      <c r="BJ1762" s="2"/>
      <c r="BK1762" s="2"/>
      <c r="BL1762" s="2"/>
      <c r="BM1762" s="2"/>
      <c r="BN1762" s="2"/>
      <c r="BO1762" s="2"/>
      <c r="BP1762" s="2"/>
      <c r="BQ1762" s="2"/>
      <c r="BR1762" s="2"/>
      <c r="BS1762" s="2"/>
      <c r="BT1762" s="2"/>
      <c r="BU1762" s="2"/>
      <c r="BV1762" s="2"/>
      <c r="BW1762" s="2"/>
      <c r="BX1762" s="2"/>
      <c r="BY1762" s="2"/>
      <c r="BZ1762" s="2"/>
      <c r="CA1762" s="2"/>
      <c r="CB1762" s="2"/>
    </row>
    <row r="1764" spans="2:80" ht="13">
      <c r="B1764" s="2" t="s">
        <v>1799</v>
      </c>
    </row>
    <row r="1766" spans="2:80" ht="13">
      <c r="B1766" s="20" t="s">
        <v>1800</v>
      </c>
      <c r="C1766" s="25" t="s">
        <v>1788</v>
      </c>
      <c r="D1766" s="2"/>
    </row>
    <row r="1767" spans="2:80">
      <c r="B1767" s="22" t="s">
        <v>1752</v>
      </c>
      <c r="C1767" s="32" t="s">
        <v>1752</v>
      </c>
    </row>
    <row r="1770" spans="2:80" ht="13">
      <c r="B1770" s="20" t="s">
        <v>1801</v>
      </c>
      <c r="C1770" s="25" t="s">
        <v>1802</v>
      </c>
      <c r="D1770" s="2"/>
    </row>
    <row r="1771" spans="2:80">
      <c r="B1771" s="22" t="s">
        <v>1752</v>
      </c>
      <c r="C1771" s="32" t="s">
        <v>1752</v>
      </c>
    </row>
    <row r="1774" spans="2:80" ht="13">
      <c r="B1774" s="2" t="s">
        <v>1803</v>
      </c>
    </row>
    <row r="1777" spans="2:80" ht="13">
      <c r="B1777" s="2" t="s">
        <v>1804</v>
      </c>
    </row>
    <row r="1779" spans="2:80" ht="13">
      <c r="B1779" s="20" t="s">
        <v>1780</v>
      </c>
      <c r="C1779" s="25" t="s">
        <v>1805</v>
      </c>
      <c r="D1779" s="20" t="s">
        <v>1795</v>
      </c>
      <c r="E1779" s="20" t="s">
        <v>1796</v>
      </c>
      <c r="F1779" s="27" t="s">
        <v>1797</v>
      </c>
      <c r="G1779" s="14"/>
    </row>
    <row r="1780" spans="2:80">
      <c r="B1780" s="22" t="s">
        <v>1752</v>
      </c>
      <c r="C1780" s="32" t="s">
        <v>1752</v>
      </c>
      <c r="D1780" s="22" t="s">
        <v>1752</v>
      </c>
      <c r="E1780" s="22" t="s">
        <v>1752</v>
      </c>
      <c r="F1780" s="33" t="s">
        <v>1752</v>
      </c>
    </row>
    <row r="1783" spans="2:80" ht="13">
      <c r="B1783" s="2" t="s">
        <v>1798</v>
      </c>
      <c r="C1783" s="12" t="s">
        <v>1752</v>
      </c>
      <c r="D1783" s="2"/>
      <c r="E1783" s="2"/>
      <c r="F1783" s="14"/>
      <c r="G1783" s="14"/>
      <c r="H1783" s="14"/>
      <c r="I1783" s="2"/>
      <c r="J1783" s="2"/>
      <c r="K1783" s="2"/>
      <c r="L1783" s="2"/>
      <c r="M1783" s="2"/>
      <c r="N1783" s="2"/>
      <c r="O1783" s="2"/>
      <c r="P1783" s="2"/>
      <c r="Q1783" s="2"/>
      <c r="R1783" s="2"/>
      <c r="S1783" s="2"/>
      <c r="T1783" s="2"/>
      <c r="U1783" s="2"/>
      <c r="V1783" s="2"/>
      <c r="W1783" s="2"/>
      <c r="X1783" s="2"/>
      <c r="Y1783" s="2"/>
      <c r="Z1783" s="2"/>
      <c r="AA1783" s="2"/>
      <c r="AB1783" s="2"/>
      <c r="AC1783" s="2"/>
      <c r="AD1783" s="2"/>
      <c r="AE1783" s="2"/>
      <c r="AF1783" s="2"/>
      <c r="AG1783" s="2"/>
      <c r="AH1783" s="2"/>
      <c r="AI1783" s="2"/>
      <c r="AJ1783" s="2"/>
      <c r="AK1783" s="2"/>
      <c r="AL1783" s="2"/>
      <c r="AM1783" s="2"/>
      <c r="AN1783" s="2"/>
      <c r="AO1783" s="2"/>
      <c r="AP1783" s="2"/>
      <c r="AQ1783" s="2"/>
      <c r="AR1783" s="2"/>
      <c r="AS1783" s="2"/>
      <c r="AT1783" s="2"/>
      <c r="AU1783" s="2"/>
      <c r="AV1783" s="2"/>
      <c r="AW1783" s="2"/>
      <c r="AX1783" s="2"/>
      <c r="AY1783" s="2"/>
      <c r="AZ1783" s="2"/>
      <c r="BA1783" s="2"/>
      <c r="BB1783" s="2"/>
      <c r="BC1783" s="2"/>
      <c r="BD1783" s="2"/>
      <c r="BE1783" s="2"/>
      <c r="BF1783" s="2"/>
      <c r="BG1783" s="2"/>
      <c r="BH1783" s="2"/>
      <c r="BI1783" s="2"/>
      <c r="BJ1783" s="2"/>
      <c r="BK1783" s="2"/>
      <c r="BL1783" s="2"/>
      <c r="BM1783" s="2"/>
      <c r="BN1783" s="2"/>
      <c r="BO1783" s="2"/>
      <c r="BP1783" s="2"/>
      <c r="BQ1783" s="2"/>
      <c r="BR1783" s="2"/>
      <c r="BS1783" s="2"/>
      <c r="BT1783" s="2"/>
      <c r="BU1783" s="2"/>
      <c r="BV1783" s="2"/>
      <c r="BW1783" s="2"/>
      <c r="BX1783" s="2"/>
      <c r="BY1783" s="2"/>
      <c r="BZ1783" s="2"/>
      <c r="CA1783" s="2"/>
      <c r="CB1783" s="2"/>
    </row>
    <row r="1785" spans="2:80" ht="13">
      <c r="B1785" s="2" t="s">
        <v>1799</v>
      </c>
    </row>
    <row r="1787" spans="2:80" ht="13">
      <c r="B1787" s="20" t="s">
        <v>1800</v>
      </c>
      <c r="C1787" s="25" t="s">
        <v>1788</v>
      </c>
      <c r="D1787" s="2"/>
    </row>
    <row r="1788" spans="2:80">
      <c r="B1788" s="22" t="s">
        <v>1752</v>
      </c>
      <c r="C1788" s="32" t="s">
        <v>1752</v>
      </c>
    </row>
    <row r="1791" spans="2:80" ht="13">
      <c r="B1791" s="20" t="s">
        <v>1801</v>
      </c>
      <c r="C1791" s="25" t="s">
        <v>1802</v>
      </c>
      <c r="D1791" s="2"/>
    </row>
    <row r="1792" spans="2:80">
      <c r="B1792" s="22" t="s">
        <v>1752</v>
      </c>
      <c r="C1792" s="32" t="s">
        <v>1752</v>
      </c>
    </row>
    <row r="1795" spans="2:7" ht="13">
      <c r="B1795" s="2" t="s">
        <v>1803</v>
      </c>
    </row>
    <row r="1798" spans="2:7" ht="13">
      <c r="B1798" s="2" t="s">
        <v>1806</v>
      </c>
    </row>
    <row r="1799" spans="2:7" ht="13">
      <c r="B1799" s="20" t="s">
        <v>1780</v>
      </c>
      <c r="C1799" s="25" t="s">
        <v>1807</v>
      </c>
      <c r="D1799" s="20" t="s">
        <v>1808</v>
      </c>
      <c r="E1799" s="20" t="s">
        <v>1809</v>
      </c>
      <c r="F1799" s="27" t="s">
        <v>1810</v>
      </c>
      <c r="G1799" s="14"/>
    </row>
    <row r="1800" spans="2:7">
      <c r="B1800" s="22" t="s">
        <v>1752</v>
      </c>
      <c r="C1800" s="32" t="s">
        <v>1752</v>
      </c>
      <c r="D1800" s="22" t="s">
        <v>1752</v>
      </c>
      <c r="E1800" s="22" t="s">
        <v>1752</v>
      </c>
      <c r="F1800" s="33" t="s">
        <v>1752</v>
      </c>
    </row>
    <row r="1801" spans="2:7">
      <c r="B1801" s="1" t="s">
        <v>1811</v>
      </c>
    </row>
  </sheetData>
  <mergeCells count="3">
    <mergeCell ref="B1:E1"/>
    <mergeCell ref="C3:C7"/>
    <mergeCell ref="D3:D7"/>
  </mergeCells>
  <phoneticPr fontId="0" type="noConversion"/>
  <hyperlinks>
    <hyperlink ref="A1" location="Index!A1" display="Index" xr:uid="{987B1711-0455-48C5-AC84-9FF6AF66FF95}"/>
  </hyperlinks>
  <pageMargins left="0.7" right="0.7" top="0.75" bottom="0.75" header="0.3" footer="0.3"/>
  <headerFooter alignWithMargins="0"/>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21A1A-DCCC-4E15-A2B2-8D2B061BF4A5}">
  <sheetPr codeName="Sheet56"/>
  <dimension ref="A1:CB267"/>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bestFit="1" customWidth="1"/>
    <col min="6" max="6" width="29" style="4" bestFit="1" customWidth="1"/>
    <col min="7" max="7" width="18.1796875" style="4" bestFit="1" customWidth="1"/>
    <col min="8" max="8" width="9.1796875" style="4" bestFit="1"/>
    <col min="9" max="16384" width="9.1796875" style="1"/>
  </cols>
  <sheetData>
    <row r="1" spans="1:9" ht="13">
      <c r="A1" s="3" t="s">
        <v>1578</v>
      </c>
      <c r="B1" s="226" t="s">
        <v>1611</v>
      </c>
      <c r="C1" s="226"/>
      <c r="D1" s="226"/>
      <c r="E1" s="226"/>
    </row>
    <row r="3" spans="1:9" ht="14.5">
      <c r="B3" s="5" t="s">
        <v>174</v>
      </c>
      <c r="C3" s="227"/>
      <c r="D3" s="228"/>
      <c r="E3" s="6"/>
    </row>
    <row r="4" spans="1:9" ht="14.5">
      <c r="B4" s="7" t="s">
        <v>175</v>
      </c>
      <c r="C4" s="227"/>
      <c r="D4" s="228"/>
      <c r="E4" s="6"/>
    </row>
    <row r="5" spans="1:9" ht="14.5">
      <c r="B5" s="7" t="s">
        <v>1720</v>
      </c>
      <c r="C5" s="227"/>
      <c r="D5" s="228"/>
      <c r="E5" s="6"/>
    </row>
    <row r="6" spans="1:9" ht="14.5">
      <c r="B6" s="7" t="s">
        <v>1721</v>
      </c>
      <c r="C6" s="227"/>
      <c r="D6" s="228"/>
      <c r="E6" s="6"/>
    </row>
    <row r="7" spans="1:9" ht="29">
      <c r="B7" s="7" t="s">
        <v>176</v>
      </c>
      <c r="C7" s="227"/>
      <c r="D7" s="228"/>
      <c r="E7" s="6"/>
    </row>
    <row r="8" spans="1:9" ht="29">
      <c r="B8" s="7" t="s">
        <v>1723</v>
      </c>
      <c r="C8" s="8" t="s">
        <v>1724</v>
      </c>
      <c r="D8" s="8" t="s">
        <v>1725</v>
      </c>
    </row>
    <row r="10" spans="1:9">
      <c r="B10" s="1" t="s">
        <v>1738</v>
      </c>
    </row>
    <row r="12" spans="1:9" ht="13">
      <c r="B12" s="10" t="s">
        <v>1726</v>
      </c>
      <c r="C12" s="11" t="s">
        <v>1727</v>
      </c>
      <c r="D12" s="10" t="s">
        <v>1728</v>
      </c>
      <c r="E12" s="10" t="s">
        <v>1729</v>
      </c>
      <c r="F12" s="13" t="s">
        <v>1739</v>
      </c>
      <c r="G12" s="13" t="s">
        <v>1740</v>
      </c>
      <c r="H12" s="13" t="s">
        <v>1741</v>
      </c>
      <c r="I12" s="2" t="s">
        <v>1742</v>
      </c>
    </row>
    <row r="13" spans="1:9" ht="13">
      <c r="B13" s="2" t="s">
        <v>1743</v>
      </c>
    </row>
    <row r="14" spans="1:9" ht="13">
      <c r="B14" s="2" t="s">
        <v>1731</v>
      </c>
    </row>
    <row r="15" spans="1:9">
      <c r="B15" s="1" t="s">
        <v>3217</v>
      </c>
      <c r="C15" s="9" t="s">
        <v>1732</v>
      </c>
      <c r="D15" s="1" t="s">
        <v>2020</v>
      </c>
      <c r="E15" s="1" t="s">
        <v>2307</v>
      </c>
      <c r="F15" s="4">
        <v>1050000</v>
      </c>
      <c r="G15" s="4">
        <v>21572.25</v>
      </c>
      <c r="H15" s="4">
        <v>5.19</v>
      </c>
    </row>
    <row r="16" spans="1:9">
      <c r="B16" s="1" t="s">
        <v>2748</v>
      </c>
      <c r="C16" s="9" t="s">
        <v>1732</v>
      </c>
      <c r="D16" s="1" t="s">
        <v>1997</v>
      </c>
      <c r="E16" s="1" t="s">
        <v>2175</v>
      </c>
      <c r="F16" s="4">
        <v>1450000</v>
      </c>
      <c r="G16" s="4">
        <v>21552.799999999999</v>
      </c>
      <c r="H16" s="4">
        <v>5.19</v>
      </c>
    </row>
    <row r="17" spans="2:8">
      <c r="B17" s="1" t="s">
        <v>2773</v>
      </c>
      <c r="C17" s="9" t="s">
        <v>1732</v>
      </c>
      <c r="D17" s="1" t="s">
        <v>2048</v>
      </c>
      <c r="E17" s="1" t="s">
        <v>2193</v>
      </c>
      <c r="F17" s="4">
        <v>400000</v>
      </c>
      <c r="G17" s="4">
        <v>16123.6</v>
      </c>
      <c r="H17" s="4">
        <v>3.88</v>
      </c>
    </row>
    <row r="18" spans="2:8">
      <c r="B18" s="1" t="s">
        <v>3324</v>
      </c>
      <c r="C18" s="9" t="s">
        <v>1732</v>
      </c>
      <c r="D18" s="1" t="s">
        <v>1992</v>
      </c>
      <c r="E18" s="1" t="s">
        <v>1039</v>
      </c>
      <c r="F18" s="4">
        <v>4500000</v>
      </c>
      <c r="G18" s="4">
        <v>14685.75</v>
      </c>
      <c r="H18" s="4">
        <v>3.53</v>
      </c>
    </row>
    <row r="19" spans="2:8">
      <c r="B19" s="1" t="s">
        <v>3115</v>
      </c>
      <c r="C19" s="9" t="s">
        <v>1732</v>
      </c>
      <c r="D19" s="1" t="s">
        <v>2009</v>
      </c>
      <c r="E19" s="1" t="s">
        <v>2027</v>
      </c>
      <c r="F19" s="4">
        <v>900000</v>
      </c>
      <c r="G19" s="4">
        <v>13340.7</v>
      </c>
      <c r="H19" s="4">
        <v>3.21</v>
      </c>
    </row>
    <row r="20" spans="2:8">
      <c r="B20" s="1" t="s">
        <v>2752</v>
      </c>
      <c r="C20" s="9" t="s">
        <v>1732</v>
      </c>
      <c r="D20" s="1" t="s">
        <v>2009</v>
      </c>
      <c r="E20" s="1" t="s">
        <v>2026</v>
      </c>
      <c r="F20" s="4">
        <v>387500</v>
      </c>
      <c r="G20" s="4">
        <v>11849.75</v>
      </c>
      <c r="H20" s="4">
        <v>2.85</v>
      </c>
    </row>
    <row r="21" spans="2:8">
      <c r="B21" s="1" t="s">
        <v>2747</v>
      </c>
      <c r="C21" s="9" t="s">
        <v>1732</v>
      </c>
      <c r="D21" s="1" t="s">
        <v>1992</v>
      </c>
      <c r="E21" s="1" t="s">
        <v>1993</v>
      </c>
      <c r="F21" s="4">
        <v>1200000</v>
      </c>
      <c r="G21" s="4">
        <v>11847.6</v>
      </c>
      <c r="H21" s="4">
        <v>2.85</v>
      </c>
    </row>
    <row r="22" spans="2:8">
      <c r="B22" s="1" t="s">
        <v>2029</v>
      </c>
      <c r="C22" s="9" t="s">
        <v>1732</v>
      </c>
      <c r="D22" s="1" t="s">
        <v>1992</v>
      </c>
      <c r="E22" s="1" t="s">
        <v>2030</v>
      </c>
      <c r="F22" s="4">
        <v>1200000</v>
      </c>
      <c r="G22" s="4">
        <v>11244</v>
      </c>
      <c r="H22" s="4">
        <v>2.71</v>
      </c>
    </row>
    <row r="23" spans="2:8">
      <c r="B23" s="1" t="s">
        <v>2775</v>
      </c>
      <c r="C23" s="9" t="s">
        <v>1732</v>
      </c>
      <c r="D23" s="1" t="s">
        <v>1992</v>
      </c>
      <c r="E23" s="1" t="s">
        <v>1996</v>
      </c>
      <c r="F23" s="4">
        <v>500000</v>
      </c>
      <c r="G23" s="4">
        <v>10511</v>
      </c>
      <c r="H23" s="4">
        <v>2.5299999999999998</v>
      </c>
    </row>
    <row r="24" spans="2:8">
      <c r="B24" s="1" t="s">
        <v>2750</v>
      </c>
      <c r="C24" s="9" t="s">
        <v>1732</v>
      </c>
      <c r="D24" s="1" t="s">
        <v>1994</v>
      </c>
      <c r="E24" s="1" t="s">
        <v>1995</v>
      </c>
      <c r="F24" s="4">
        <v>2500000</v>
      </c>
      <c r="G24" s="4">
        <v>10508.75</v>
      </c>
      <c r="H24" s="4">
        <v>2.5299999999999998</v>
      </c>
    </row>
    <row r="25" spans="2:8">
      <c r="B25" s="1" t="s">
        <v>3183</v>
      </c>
      <c r="C25" s="9" t="s">
        <v>1732</v>
      </c>
      <c r="D25" s="1" t="s">
        <v>2040</v>
      </c>
      <c r="E25" s="1" t="s">
        <v>2248</v>
      </c>
      <c r="F25" s="4">
        <v>86000</v>
      </c>
      <c r="G25" s="4">
        <v>10274.42</v>
      </c>
      <c r="H25" s="4">
        <v>2.4700000000000002</v>
      </c>
    </row>
    <row r="26" spans="2:8">
      <c r="B26" s="1" t="s">
        <v>2762</v>
      </c>
      <c r="C26" s="9" t="s">
        <v>1732</v>
      </c>
      <c r="D26" s="1" t="s">
        <v>1992</v>
      </c>
      <c r="E26" s="1" t="s">
        <v>2008</v>
      </c>
      <c r="F26" s="4">
        <v>750000</v>
      </c>
      <c r="G26" s="4">
        <v>10089.75</v>
      </c>
      <c r="H26" s="4">
        <v>2.4300000000000002</v>
      </c>
    </row>
    <row r="27" spans="2:8">
      <c r="B27" s="1" t="s">
        <v>3267</v>
      </c>
      <c r="C27" s="9" t="s">
        <v>1732</v>
      </c>
      <c r="D27" s="1" t="s">
        <v>2006</v>
      </c>
      <c r="E27" s="1" t="s">
        <v>2379</v>
      </c>
      <c r="F27" s="4">
        <v>260000</v>
      </c>
      <c r="G27" s="4">
        <v>9066.7199999999993</v>
      </c>
      <c r="H27" s="4">
        <v>2.1800000000000002</v>
      </c>
    </row>
    <row r="28" spans="2:8">
      <c r="B28" s="1" t="s">
        <v>3384</v>
      </c>
      <c r="C28" s="9" t="s">
        <v>1732</v>
      </c>
      <c r="D28" s="1" t="s">
        <v>2120</v>
      </c>
      <c r="E28" s="1" t="s">
        <v>1157</v>
      </c>
      <c r="F28" s="4">
        <v>1328400</v>
      </c>
      <c r="G28" s="4">
        <v>8002.28</v>
      </c>
      <c r="H28" s="4">
        <v>1.93</v>
      </c>
    </row>
    <row r="29" spans="2:8">
      <c r="B29" s="1" t="s">
        <v>3282</v>
      </c>
      <c r="C29" s="9" t="s">
        <v>1732</v>
      </c>
      <c r="D29" s="1" t="s">
        <v>2156</v>
      </c>
      <c r="E29" s="1" t="s">
        <v>954</v>
      </c>
      <c r="F29" s="4">
        <v>223500</v>
      </c>
      <c r="G29" s="4">
        <v>7995.49</v>
      </c>
      <c r="H29" s="4">
        <v>1.92</v>
      </c>
    </row>
    <row r="30" spans="2:8">
      <c r="B30" s="1" t="s">
        <v>3328</v>
      </c>
      <c r="C30" s="9" t="s">
        <v>1732</v>
      </c>
      <c r="D30" s="1" t="s">
        <v>2004</v>
      </c>
      <c r="E30" s="1" t="s">
        <v>1046</v>
      </c>
      <c r="F30" s="4">
        <v>1695375</v>
      </c>
      <c r="G30" s="4">
        <v>7962.33</v>
      </c>
      <c r="H30" s="4">
        <v>1.92</v>
      </c>
    </row>
    <row r="31" spans="2:8">
      <c r="B31" s="1" t="s">
        <v>3320</v>
      </c>
      <c r="C31" s="9" t="s">
        <v>1732</v>
      </c>
      <c r="D31" s="1" t="s">
        <v>1992</v>
      </c>
      <c r="E31" s="1" t="s">
        <v>1035</v>
      </c>
      <c r="F31" s="4">
        <v>600000</v>
      </c>
      <c r="G31" s="4">
        <v>7396.8</v>
      </c>
      <c r="H31" s="4">
        <v>1.78</v>
      </c>
    </row>
    <row r="32" spans="2:8">
      <c r="B32" s="1" t="s">
        <v>3438</v>
      </c>
      <c r="C32" s="9" t="s">
        <v>1732</v>
      </c>
      <c r="D32" s="1" t="s">
        <v>1994</v>
      </c>
      <c r="E32" s="1" t="s">
        <v>1313</v>
      </c>
      <c r="F32" s="4">
        <v>270000</v>
      </c>
      <c r="G32" s="4">
        <v>6656.85</v>
      </c>
      <c r="H32" s="4">
        <v>1.6</v>
      </c>
    </row>
    <row r="33" spans="2:8">
      <c r="B33" s="1" t="s">
        <v>3340</v>
      </c>
      <c r="C33" s="9" t="s">
        <v>1732</v>
      </c>
      <c r="D33" s="1" t="s">
        <v>2032</v>
      </c>
      <c r="E33" s="1" t="s">
        <v>1063</v>
      </c>
      <c r="F33" s="4">
        <v>176100</v>
      </c>
      <c r="G33" s="4">
        <v>6269.34</v>
      </c>
      <c r="H33" s="4">
        <v>1.51</v>
      </c>
    </row>
    <row r="34" spans="2:8">
      <c r="B34" s="1" t="s">
        <v>3303</v>
      </c>
      <c r="C34" s="9" t="s">
        <v>1732</v>
      </c>
      <c r="D34" s="1" t="s">
        <v>2032</v>
      </c>
      <c r="E34" s="1" t="s">
        <v>979</v>
      </c>
      <c r="F34" s="4">
        <v>1100000</v>
      </c>
      <c r="G34" s="4">
        <v>6221.6</v>
      </c>
      <c r="H34" s="4">
        <v>1.5</v>
      </c>
    </row>
    <row r="35" spans="2:8">
      <c r="B35" s="1" t="s">
        <v>2783</v>
      </c>
      <c r="C35" s="9" t="s">
        <v>1732</v>
      </c>
      <c r="D35" s="1" t="s">
        <v>2006</v>
      </c>
      <c r="E35" s="1" t="s">
        <v>2007</v>
      </c>
      <c r="F35" s="4">
        <v>104900</v>
      </c>
      <c r="G35" s="4">
        <v>5815.66</v>
      </c>
      <c r="H35" s="4">
        <v>1.4</v>
      </c>
    </row>
    <row r="36" spans="2:8">
      <c r="B36" s="1" t="s">
        <v>2763</v>
      </c>
      <c r="C36" s="9" t="s">
        <v>1732</v>
      </c>
      <c r="D36" s="1" t="s">
        <v>2001</v>
      </c>
      <c r="E36" s="1" t="s">
        <v>2185</v>
      </c>
      <c r="F36" s="4">
        <v>250000</v>
      </c>
      <c r="G36" s="4">
        <v>5220.75</v>
      </c>
      <c r="H36" s="4">
        <v>1.26</v>
      </c>
    </row>
    <row r="37" spans="2:8">
      <c r="B37" s="1" t="s">
        <v>3131</v>
      </c>
      <c r="C37" s="9" t="s">
        <v>1732</v>
      </c>
      <c r="D37" s="1" t="s">
        <v>1992</v>
      </c>
      <c r="E37" s="1" t="s">
        <v>2084</v>
      </c>
      <c r="F37" s="4">
        <v>6200000</v>
      </c>
      <c r="G37" s="4">
        <v>5069.74</v>
      </c>
      <c r="H37" s="4">
        <v>1.22</v>
      </c>
    </row>
    <row r="38" spans="2:8">
      <c r="B38" s="1" t="s">
        <v>3277</v>
      </c>
      <c r="C38" s="9" t="s">
        <v>1732</v>
      </c>
      <c r="D38" s="1" t="s">
        <v>2032</v>
      </c>
      <c r="E38" s="1" t="s">
        <v>950</v>
      </c>
      <c r="F38" s="4">
        <v>250000</v>
      </c>
      <c r="G38" s="4">
        <v>4908.75</v>
      </c>
      <c r="H38" s="4">
        <v>1.18</v>
      </c>
    </row>
    <row r="39" spans="2:8">
      <c r="B39" s="1" t="s">
        <v>3268</v>
      </c>
      <c r="C39" s="9" t="s">
        <v>1732</v>
      </c>
      <c r="D39" s="1" t="s">
        <v>2006</v>
      </c>
      <c r="E39" s="1" t="s">
        <v>2380</v>
      </c>
      <c r="F39" s="4">
        <v>30000</v>
      </c>
      <c r="G39" s="4">
        <v>4855.8</v>
      </c>
      <c r="H39" s="4">
        <v>1.17</v>
      </c>
    </row>
    <row r="40" spans="2:8">
      <c r="B40" s="1" t="s">
        <v>3535</v>
      </c>
      <c r="C40" s="9" t="s">
        <v>1732</v>
      </c>
      <c r="D40" s="1" t="s">
        <v>2015</v>
      </c>
      <c r="E40" s="1" t="s">
        <v>612</v>
      </c>
      <c r="F40" s="4">
        <v>910000</v>
      </c>
      <c r="G40" s="4">
        <v>4575.9399999999996</v>
      </c>
      <c r="H40" s="4">
        <v>1.1000000000000001</v>
      </c>
    </row>
    <row r="41" spans="2:8">
      <c r="B41" s="1" t="s">
        <v>2774</v>
      </c>
      <c r="C41" s="9" t="s">
        <v>1732</v>
      </c>
      <c r="D41" s="1" t="s">
        <v>2111</v>
      </c>
      <c r="E41" s="1" t="s">
        <v>2196</v>
      </c>
      <c r="F41" s="4">
        <v>300000</v>
      </c>
      <c r="G41" s="4">
        <v>4354.5</v>
      </c>
      <c r="H41" s="4">
        <v>1.05</v>
      </c>
    </row>
    <row r="42" spans="2:8">
      <c r="B42" s="1" t="s">
        <v>3219</v>
      </c>
      <c r="C42" s="9" t="s">
        <v>1732</v>
      </c>
      <c r="D42" s="1" t="s">
        <v>2052</v>
      </c>
      <c r="E42" s="1" t="s">
        <v>2309</v>
      </c>
      <c r="F42" s="4">
        <v>100000</v>
      </c>
      <c r="G42" s="4">
        <v>4344.1000000000004</v>
      </c>
      <c r="H42" s="4">
        <v>1.05</v>
      </c>
    </row>
    <row r="43" spans="2:8">
      <c r="B43" s="1" t="s">
        <v>3194</v>
      </c>
      <c r="C43" s="9" t="s">
        <v>1732</v>
      </c>
      <c r="D43" s="1" t="s">
        <v>2017</v>
      </c>
      <c r="E43" s="1" t="s">
        <v>2261</v>
      </c>
      <c r="F43" s="4">
        <v>436475</v>
      </c>
      <c r="G43" s="4">
        <v>4304.5200000000004</v>
      </c>
      <c r="H43" s="4">
        <v>1.04</v>
      </c>
    </row>
    <row r="44" spans="2:8">
      <c r="B44" s="1" t="s">
        <v>3377</v>
      </c>
      <c r="C44" s="9" t="s">
        <v>1732</v>
      </c>
      <c r="D44" s="1" t="s">
        <v>1058</v>
      </c>
      <c r="E44" s="1" t="s">
        <v>1148</v>
      </c>
      <c r="F44" s="4">
        <v>850000</v>
      </c>
      <c r="G44" s="4">
        <v>4144.18</v>
      </c>
      <c r="H44" s="4">
        <v>1</v>
      </c>
    </row>
    <row r="45" spans="2:8">
      <c r="B45" s="1" t="s">
        <v>3499</v>
      </c>
      <c r="C45" s="9" t="s">
        <v>1732</v>
      </c>
      <c r="D45" s="1" t="s">
        <v>2040</v>
      </c>
      <c r="E45" s="1" t="s">
        <v>1454</v>
      </c>
      <c r="F45" s="4">
        <v>3000000</v>
      </c>
      <c r="G45" s="4">
        <v>4093.2</v>
      </c>
      <c r="H45" s="4">
        <v>0.98</v>
      </c>
    </row>
    <row r="46" spans="2:8">
      <c r="B46" s="1" t="s">
        <v>3509</v>
      </c>
      <c r="C46" s="9" t="s">
        <v>1732</v>
      </c>
      <c r="D46" s="1" t="s">
        <v>2048</v>
      </c>
      <c r="E46" s="1" t="s">
        <v>1481</v>
      </c>
      <c r="F46" s="4">
        <v>1328660</v>
      </c>
      <c r="G46" s="4">
        <v>3726.23</v>
      </c>
      <c r="H46" s="4">
        <v>0.9</v>
      </c>
    </row>
    <row r="47" spans="2:8">
      <c r="B47" s="1" t="s">
        <v>2784</v>
      </c>
      <c r="C47" s="9" t="s">
        <v>1732</v>
      </c>
      <c r="D47" s="1" t="s">
        <v>2206</v>
      </c>
      <c r="E47" s="1" t="s">
        <v>2207</v>
      </c>
      <c r="F47" s="4">
        <v>500000</v>
      </c>
      <c r="G47" s="4">
        <v>3659.25</v>
      </c>
      <c r="H47" s="4">
        <v>0.88</v>
      </c>
    </row>
    <row r="48" spans="2:8">
      <c r="B48" s="1" t="s">
        <v>3128</v>
      </c>
      <c r="C48" s="9" t="s">
        <v>1732</v>
      </c>
      <c r="D48" s="1" t="s">
        <v>2060</v>
      </c>
      <c r="E48" s="1" t="s">
        <v>2061</v>
      </c>
      <c r="F48" s="4">
        <v>1200000</v>
      </c>
      <c r="G48" s="4">
        <v>3418.8</v>
      </c>
      <c r="H48" s="4">
        <v>0.82</v>
      </c>
    </row>
    <row r="49" spans="2:8">
      <c r="B49" s="1" t="s">
        <v>3138</v>
      </c>
      <c r="C49" s="9" t="s">
        <v>1732</v>
      </c>
      <c r="D49" s="1" t="s">
        <v>2098</v>
      </c>
      <c r="E49" s="1" t="s">
        <v>2099</v>
      </c>
      <c r="F49" s="4">
        <v>500000</v>
      </c>
      <c r="G49" s="4">
        <v>3222</v>
      </c>
      <c r="H49" s="4">
        <v>0.78</v>
      </c>
    </row>
    <row r="50" spans="2:8">
      <c r="B50" s="1" t="s">
        <v>3515</v>
      </c>
      <c r="C50" s="9" t="s">
        <v>1732</v>
      </c>
      <c r="D50" s="1" t="s">
        <v>2060</v>
      </c>
      <c r="E50" s="1" t="s">
        <v>1491</v>
      </c>
      <c r="F50" s="4">
        <v>940000</v>
      </c>
      <c r="G50" s="4">
        <v>3197.88</v>
      </c>
      <c r="H50" s="4">
        <v>0.77</v>
      </c>
    </row>
    <row r="51" spans="2:8">
      <c r="B51" s="1" t="s">
        <v>3337</v>
      </c>
      <c r="C51" s="9" t="s">
        <v>1732</v>
      </c>
      <c r="D51" s="1" t="s">
        <v>2024</v>
      </c>
      <c r="E51" s="1" t="s">
        <v>1055</v>
      </c>
      <c r="F51" s="4">
        <v>3000000</v>
      </c>
      <c r="G51" s="4">
        <v>3161.7</v>
      </c>
      <c r="H51" s="4">
        <v>0.76</v>
      </c>
    </row>
    <row r="52" spans="2:8">
      <c r="B52" s="1" t="s">
        <v>3253</v>
      </c>
      <c r="C52" s="9" t="s">
        <v>1732</v>
      </c>
      <c r="D52" s="1" t="s">
        <v>2024</v>
      </c>
      <c r="E52" s="1" t="s">
        <v>2352</v>
      </c>
      <c r="F52" s="4">
        <v>330000</v>
      </c>
      <c r="G52" s="4">
        <v>3133.02</v>
      </c>
      <c r="H52" s="4">
        <v>0.75</v>
      </c>
    </row>
    <row r="53" spans="2:8">
      <c r="B53" s="1" t="s">
        <v>3256</v>
      </c>
      <c r="C53" s="9" t="s">
        <v>1732</v>
      </c>
      <c r="D53" s="1" t="s">
        <v>2181</v>
      </c>
      <c r="E53" s="1" t="s">
        <v>2355</v>
      </c>
      <c r="F53" s="4">
        <v>1000000</v>
      </c>
      <c r="G53" s="4">
        <v>3096.5</v>
      </c>
      <c r="H53" s="4">
        <v>0.74</v>
      </c>
    </row>
    <row r="54" spans="2:8">
      <c r="B54" s="1" t="s">
        <v>3148</v>
      </c>
      <c r="C54" s="9" t="s">
        <v>1732</v>
      </c>
      <c r="D54" s="1" t="s">
        <v>2111</v>
      </c>
      <c r="E54" s="1" t="s">
        <v>2112</v>
      </c>
      <c r="F54" s="4">
        <v>1800000</v>
      </c>
      <c r="G54" s="4">
        <v>2999.16</v>
      </c>
      <c r="H54" s="4">
        <v>0.72</v>
      </c>
    </row>
    <row r="55" spans="2:8">
      <c r="B55" s="1" t="s">
        <v>3381</v>
      </c>
      <c r="C55" s="9" t="s">
        <v>1732</v>
      </c>
      <c r="D55" s="1" t="s">
        <v>2020</v>
      </c>
      <c r="E55" s="1" t="s">
        <v>1154</v>
      </c>
      <c r="F55" s="4">
        <v>150000</v>
      </c>
      <c r="G55" s="4">
        <v>2813.1</v>
      </c>
      <c r="H55" s="4">
        <v>0.68</v>
      </c>
    </row>
    <row r="56" spans="2:8">
      <c r="B56" s="1" t="s">
        <v>3511</v>
      </c>
      <c r="C56" s="9" t="s">
        <v>1732</v>
      </c>
      <c r="D56" s="1" t="s">
        <v>2120</v>
      </c>
      <c r="E56" s="1" t="s">
        <v>1485</v>
      </c>
      <c r="F56" s="4">
        <v>564510</v>
      </c>
      <c r="G56" s="4">
        <v>2518.2800000000002</v>
      </c>
      <c r="H56" s="4">
        <v>0.61</v>
      </c>
    </row>
    <row r="57" spans="2:8" ht="13">
      <c r="B57" s="2" t="s">
        <v>1744</v>
      </c>
      <c r="C57" s="12"/>
      <c r="D57" s="2"/>
      <c r="E57" s="2"/>
      <c r="F57" s="14"/>
      <c r="G57" s="14">
        <f>SUM(G12:G56)</f>
        <v>309804.83999999997</v>
      </c>
      <c r="H57" s="14">
        <f>SUM(H12:H56)</f>
        <v>74.570000000000007</v>
      </c>
    </row>
    <row r="58" spans="2:8" ht="13">
      <c r="B58" s="2" t="s">
        <v>1847</v>
      </c>
    </row>
    <row r="59" spans="2:8" ht="13">
      <c r="B59" s="2" t="s">
        <v>1731</v>
      </c>
    </row>
    <row r="60" spans="2:8" ht="13">
      <c r="B60" s="2" t="s">
        <v>1848</v>
      </c>
    </row>
    <row r="61" spans="2:8">
      <c r="B61" s="1" t="s">
        <v>1383</v>
      </c>
      <c r="C61" s="9">
        <v>7.23</v>
      </c>
      <c r="D61" s="1" t="s">
        <v>1850</v>
      </c>
      <c r="E61" s="1" t="s">
        <v>1384</v>
      </c>
      <c r="F61" s="4">
        <v>9000000</v>
      </c>
      <c r="G61" s="4">
        <v>8683.7900000000009</v>
      </c>
      <c r="H61" s="4">
        <v>2.09</v>
      </c>
    </row>
    <row r="62" spans="2:8">
      <c r="B62" s="1" t="s">
        <v>177</v>
      </c>
      <c r="C62" s="9">
        <v>7.23</v>
      </c>
      <c r="D62" s="1" t="s">
        <v>1850</v>
      </c>
      <c r="E62" s="1" t="s">
        <v>178</v>
      </c>
      <c r="F62" s="4">
        <v>5000000</v>
      </c>
      <c r="G62" s="4">
        <v>4820.55</v>
      </c>
      <c r="H62" s="4">
        <v>1.1599999999999999</v>
      </c>
    </row>
    <row r="63" spans="2:8">
      <c r="B63" s="1" t="s">
        <v>1391</v>
      </c>
      <c r="C63" s="9">
        <v>6.57</v>
      </c>
      <c r="D63" s="1" t="s">
        <v>1850</v>
      </c>
      <c r="E63" s="1" t="s">
        <v>1392</v>
      </c>
      <c r="F63" s="4">
        <v>3750000</v>
      </c>
      <c r="G63" s="4">
        <v>3888.26</v>
      </c>
      <c r="H63" s="4">
        <v>0.94</v>
      </c>
    </row>
    <row r="64" spans="2:8">
      <c r="B64" s="1" t="s">
        <v>179</v>
      </c>
      <c r="C64" s="9">
        <v>6.93</v>
      </c>
      <c r="D64" s="1" t="s">
        <v>1850</v>
      </c>
      <c r="E64" s="1" t="s">
        <v>180</v>
      </c>
      <c r="F64" s="4">
        <v>3500000</v>
      </c>
      <c r="G64" s="4">
        <v>3605.9</v>
      </c>
      <c r="H64" s="4">
        <v>0.87</v>
      </c>
    </row>
    <row r="65" spans="2:8">
      <c r="B65" s="1" t="s">
        <v>2221</v>
      </c>
      <c r="C65" s="9">
        <v>5.71</v>
      </c>
      <c r="D65" s="1" t="s">
        <v>1850</v>
      </c>
      <c r="E65" s="1" t="s">
        <v>2222</v>
      </c>
      <c r="F65" s="4">
        <v>3500000</v>
      </c>
      <c r="G65" s="4">
        <v>3589.53</v>
      </c>
      <c r="H65" s="4">
        <v>0.86</v>
      </c>
    </row>
    <row r="66" spans="2:8">
      <c r="B66" s="1" t="s">
        <v>786</v>
      </c>
      <c r="C66" s="9">
        <v>6.21</v>
      </c>
      <c r="D66" s="1" t="s">
        <v>1850</v>
      </c>
      <c r="E66" s="1" t="s">
        <v>787</v>
      </c>
      <c r="F66" s="4">
        <v>2500000</v>
      </c>
      <c r="G66" s="4">
        <v>2617.85</v>
      </c>
      <c r="H66" s="4">
        <v>0.63</v>
      </c>
    </row>
    <row r="67" spans="2:8">
      <c r="B67" s="1" t="s">
        <v>181</v>
      </c>
      <c r="C67" s="9">
        <v>6.23</v>
      </c>
      <c r="D67" s="1" t="s">
        <v>1850</v>
      </c>
      <c r="E67" s="1" t="s">
        <v>182</v>
      </c>
      <c r="F67" s="4">
        <v>2500000</v>
      </c>
      <c r="G67" s="4">
        <v>2590.11</v>
      </c>
      <c r="H67" s="4">
        <v>0.62</v>
      </c>
    </row>
    <row r="68" spans="2:8">
      <c r="B68" s="1" t="s">
        <v>2878</v>
      </c>
      <c r="C68" s="9">
        <v>5.67</v>
      </c>
      <c r="D68" s="1" t="s">
        <v>1850</v>
      </c>
      <c r="E68" s="1" t="s">
        <v>1388</v>
      </c>
      <c r="F68" s="4">
        <v>2500000</v>
      </c>
      <c r="G68" s="4">
        <v>2499.88</v>
      </c>
      <c r="H68" s="4">
        <v>0.6</v>
      </c>
    </row>
    <row r="69" spans="2:8">
      <c r="B69" s="1" t="s">
        <v>782</v>
      </c>
      <c r="C69" s="9">
        <v>7.24</v>
      </c>
      <c r="D69" s="1" t="s">
        <v>1850</v>
      </c>
      <c r="E69" s="1" t="s">
        <v>783</v>
      </c>
      <c r="F69" s="4">
        <v>2500000</v>
      </c>
      <c r="G69" s="4">
        <v>2454.9</v>
      </c>
      <c r="H69" s="4">
        <v>0.59</v>
      </c>
    </row>
    <row r="70" spans="2:8">
      <c r="B70" s="1" t="s">
        <v>183</v>
      </c>
      <c r="C70" s="9">
        <v>7.34</v>
      </c>
      <c r="D70" s="1" t="s">
        <v>1850</v>
      </c>
      <c r="E70" s="1" t="s">
        <v>184</v>
      </c>
      <c r="F70" s="4">
        <v>2500000</v>
      </c>
      <c r="G70" s="4">
        <v>2418.23</v>
      </c>
      <c r="H70" s="4">
        <v>0.57999999999999996</v>
      </c>
    </row>
    <row r="71" spans="2:8">
      <c r="B71" s="1" t="s">
        <v>1395</v>
      </c>
      <c r="C71" s="9">
        <v>6.37</v>
      </c>
      <c r="D71" s="1" t="s">
        <v>1850</v>
      </c>
      <c r="E71" s="1" t="s">
        <v>1396</v>
      </c>
      <c r="F71" s="4">
        <v>1921400</v>
      </c>
      <c r="G71" s="4">
        <v>1979.91</v>
      </c>
      <c r="H71" s="4">
        <v>0.48</v>
      </c>
    </row>
    <row r="72" spans="2:8">
      <c r="B72" s="1" t="s">
        <v>185</v>
      </c>
      <c r="C72" s="9">
        <v>6.09</v>
      </c>
      <c r="D72" s="1" t="s">
        <v>1850</v>
      </c>
      <c r="E72" s="1" t="s">
        <v>186</v>
      </c>
      <c r="F72" s="4">
        <v>1000000</v>
      </c>
      <c r="G72" s="4">
        <v>1033.9000000000001</v>
      </c>
      <c r="H72" s="4">
        <v>0.25</v>
      </c>
    </row>
    <row r="73" spans="2:8">
      <c r="B73" s="1" t="s">
        <v>187</v>
      </c>
      <c r="C73" s="9">
        <v>7.23</v>
      </c>
      <c r="D73" s="1" t="s">
        <v>1850</v>
      </c>
      <c r="E73" s="1" t="s">
        <v>188</v>
      </c>
      <c r="F73" s="4">
        <v>999600</v>
      </c>
      <c r="G73" s="4">
        <v>1016.35</v>
      </c>
      <c r="H73" s="4">
        <v>0.24</v>
      </c>
    </row>
    <row r="74" spans="2:8">
      <c r="B74" s="1" t="s">
        <v>1401</v>
      </c>
      <c r="C74" s="9">
        <v>7.17</v>
      </c>
      <c r="D74" s="1" t="s">
        <v>1850</v>
      </c>
      <c r="E74" s="1" t="s">
        <v>1402</v>
      </c>
      <c r="F74" s="4">
        <v>756900</v>
      </c>
      <c r="G74" s="4">
        <v>773.91</v>
      </c>
      <c r="H74" s="4">
        <v>0.19</v>
      </c>
    </row>
    <row r="75" spans="2:8">
      <c r="B75" s="1" t="s">
        <v>189</v>
      </c>
      <c r="C75" s="9">
        <v>6.53</v>
      </c>
      <c r="D75" s="1" t="s">
        <v>1850</v>
      </c>
      <c r="E75" s="1" t="s">
        <v>190</v>
      </c>
      <c r="F75" s="4">
        <v>500000</v>
      </c>
      <c r="G75" s="4">
        <v>519.62</v>
      </c>
      <c r="H75" s="4">
        <v>0.13</v>
      </c>
    </row>
    <row r="76" spans="2:8">
      <c r="B76" s="1" t="s">
        <v>1397</v>
      </c>
      <c r="C76" s="9">
        <v>7.14</v>
      </c>
      <c r="D76" s="1" t="s">
        <v>1850</v>
      </c>
      <c r="E76" s="1" t="s">
        <v>1398</v>
      </c>
      <c r="F76" s="4">
        <v>500000</v>
      </c>
      <c r="G76" s="4">
        <v>509.62</v>
      </c>
      <c r="H76" s="4">
        <v>0.12</v>
      </c>
    </row>
    <row r="77" spans="2:8">
      <c r="B77" s="1" t="s">
        <v>2229</v>
      </c>
      <c r="C77" s="9">
        <v>7.23</v>
      </c>
      <c r="D77" s="1" t="s">
        <v>1850</v>
      </c>
      <c r="E77" s="1" t="s">
        <v>2230</v>
      </c>
      <c r="F77" s="4">
        <v>500000</v>
      </c>
      <c r="G77" s="4">
        <v>507.46</v>
      </c>
      <c r="H77" s="4">
        <v>0.12</v>
      </c>
    </row>
    <row r="78" spans="2:8">
      <c r="B78" s="1" t="s">
        <v>780</v>
      </c>
      <c r="C78" s="9">
        <v>6.9</v>
      </c>
      <c r="D78" s="1" t="s">
        <v>1850</v>
      </c>
      <c r="E78" s="1" t="s">
        <v>781</v>
      </c>
      <c r="F78" s="4">
        <v>500300</v>
      </c>
      <c r="G78" s="4">
        <v>501.31</v>
      </c>
      <c r="H78" s="4">
        <v>0.12</v>
      </c>
    </row>
    <row r="79" spans="2:8">
      <c r="B79" s="1" t="s">
        <v>191</v>
      </c>
      <c r="C79" s="9">
        <v>7.2</v>
      </c>
      <c r="D79" s="1" t="s">
        <v>1850</v>
      </c>
      <c r="E79" s="1" t="s">
        <v>192</v>
      </c>
      <c r="F79" s="4">
        <v>449800</v>
      </c>
      <c r="G79" s="4">
        <v>462.37</v>
      </c>
      <c r="H79" s="4">
        <v>0.11</v>
      </c>
    </row>
    <row r="80" spans="2:8">
      <c r="B80" s="1" t="s">
        <v>2223</v>
      </c>
      <c r="C80" s="9">
        <v>5.68</v>
      </c>
      <c r="D80" s="1" t="s">
        <v>1850</v>
      </c>
      <c r="E80" s="1" t="s">
        <v>2224</v>
      </c>
      <c r="F80" s="4">
        <v>444100</v>
      </c>
      <c r="G80" s="4">
        <v>447.13</v>
      </c>
      <c r="H80" s="4">
        <v>0.11</v>
      </c>
    </row>
    <row r="81" spans="2:8">
      <c r="B81" s="1" t="s">
        <v>1393</v>
      </c>
      <c r="C81" s="9">
        <v>6.53</v>
      </c>
      <c r="D81" s="1" t="s">
        <v>1850</v>
      </c>
      <c r="E81" s="1" t="s">
        <v>1394</v>
      </c>
      <c r="F81" s="4">
        <v>453100</v>
      </c>
      <c r="G81" s="4">
        <v>446.66</v>
      </c>
      <c r="H81" s="4">
        <v>0.11</v>
      </c>
    </row>
    <row r="82" spans="2:8">
      <c r="B82" s="1" t="s">
        <v>1409</v>
      </c>
      <c r="C82" s="9">
        <v>7.19</v>
      </c>
      <c r="D82" s="1" t="s">
        <v>1850</v>
      </c>
      <c r="E82" s="1" t="s">
        <v>1410</v>
      </c>
      <c r="F82" s="4">
        <v>300000</v>
      </c>
      <c r="G82" s="4">
        <v>309.42</v>
      </c>
      <c r="H82" s="4">
        <v>7.0000000000000007E-2</v>
      </c>
    </row>
    <row r="83" spans="2:8">
      <c r="B83" s="1" t="s">
        <v>1411</v>
      </c>
      <c r="C83" s="9">
        <v>7.16</v>
      </c>
      <c r="D83" s="1" t="s">
        <v>1850</v>
      </c>
      <c r="E83" s="1" t="s">
        <v>1412</v>
      </c>
      <c r="F83" s="4">
        <v>300000</v>
      </c>
      <c r="G83" s="4">
        <v>309.3</v>
      </c>
      <c r="H83" s="4">
        <v>7.0000000000000007E-2</v>
      </c>
    </row>
    <row r="84" spans="2:8">
      <c r="B84" s="1" t="s">
        <v>193</v>
      </c>
      <c r="C84" s="9">
        <v>7.14</v>
      </c>
      <c r="D84" s="1" t="s">
        <v>1850</v>
      </c>
      <c r="E84" s="1" t="s">
        <v>194</v>
      </c>
      <c r="F84" s="4">
        <v>235600</v>
      </c>
      <c r="G84" s="4">
        <v>239.78</v>
      </c>
      <c r="H84" s="4">
        <v>0.06</v>
      </c>
    </row>
    <row r="85" spans="2:8">
      <c r="B85" s="1" t="s">
        <v>195</v>
      </c>
      <c r="C85" s="9">
        <v>6.14</v>
      </c>
      <c r="D85" s="1" t="s">
        <v>1850</v>
      </c>
      <c r="E85" s="1" t="s">
        <v>196</v>
      </c>
      <c r="F85" s="4">
        <v>200000</v>
      </c>
      <c r="G85" s="4">
        <v>206.8</v>
      </c>
      <c r="H85" s="4">
        <v>0.05</v>
      </c>
    </row>
    <row r="86" spans="2:8">
      <c r="B86" s="1" t="s">
        <v>197</v>
      </c>
      <c r="C86" s="9">
        <v>7.41</v>
      </c>
      <c r="D86" s="1" t="s">
        <v>1850</v>
      </c>
      <c r="E86" s="1" t="s">
        <v>198</v>
      </c>
      <c r="F86" s="4">
        <v>164800</v>
      </c>
      <c r="G86" s="4">
        <v>166.77</v>
      </c>
      <c r="H86" s="4">
        <v>0.04</v>
      </c>
    </row>
    <row r="87" spans="2:8">
      <c r="B87" s="1" t="s">
        <v>199</v>
      </c>
      <c r="C87" s="9">
        <v>7.05</v>
      </c>
      <c r="D87" s="1" t="s">
        <v>1850</v>
      </c>
      <c r="E87" s="1" t="s">
        <v>200</v>
      </c>
      <c r="F87" s="4">
        <v>89600</v>
      </c>
      <c r="G87" s="4">
        <v>99.8</v>
      </c>
      <c r="H87" s="4">
        <v>0.02</v>
      </c>
    </row>
    <row r="88" spans="2:8">
      <c r="B88" s="1" t="s">
        <v>201</v>
      </c>
      <c r="C88" s="9">
        <v>7.32</v>
      </c>
      <c r="D88" s="1" t="s">
        <v>1850</v>
      </c>
      <c r="E88" s="1" t="s">
        <v>202</v>
      </c>
      <c r="F88" s="4">
        <v>88300</v>
      </c>
      <c r="G88" s="4">
        <v>87.45</v>
      </c>
      <c r="H88" s="4">
        <v>0.02</v>
      </c>
    </row>
    <row r="89" spans="2:8">
      <c r="B89" s="1" t="s">
        <v>203</v>
      </c>
      <c r="C89" s="9">
        <v>6.96</v>
      </c>
      <c r="D89" s="1" t="s">
        <v>1850</v>
      </c>
      <c r="E89" s="1" t="s">
        <v>204</v>
      </c>
      <c r="F89" s="4">
        <v>73000</v>
      </c>
      <c r="G89" s="4">
        <v>81.87</v>
      </c>
      <c r="H89" s="4">
        <v>0.02</v>
      </c>
    </row>
    <row r="90" spans="2:8">
      <c r="B90" s="1" t="s">
        <v>205</v>
      </c>
      <c r="C90" s="9">
        <v>7.14</v>
      </c>
      <c r="D90" s="1" t="s">
        <v>1850</v>
      </c>
      <c r="E90" s="1" t="s">
        <v>206</v>
      </c>
      <c r="F90" s="4">
        <v>76900</v>
      </c>
      <c r="G90" s="4">
        <v>77.290000000000006</v>
      </c>
      <c r="H90" s="4">
        <v>0.02</v>
      </c>
    </row>
    <row r="91" spans="2:8">
      <c r="B91" s="1" t="s">
        <v>207</v>
      </c>
      <c r="C91" s="9">
        <v>6.6</v>
      </c>
      <c r="D91" s="1" t="s">
        <v>1850</v>
      </c>
      <c r="E91" s="1" t="s">
        <v>208</v>
      </c>
      <c r="F91" s="4">
        <v>31600</v>
      </c>
      <c r="G91" s="4">
        <v>30.73</v>
      </c>
      <c r="H91" s="4">
        <v>0.01</v>
      </c>
    </row>
    <row r="92" spans="2:8">
      <c r="B92" s="1" t="s">
        <v>2231</v>
      </c>
      <c r="C92" s="9">
        <v>5.92</v>
      </c>
      <c r="D92" s="1" t="s">
        <v>1850</v>
      </c>
      <c r="E92" s="1" t="s">
        <v>2232</v>
      </c>
      <c r="F92" s="4">
        <v>29200</v>
      </c>
      <c r="G92" s="4">
        <v>30.32</v>
      </c>
      <c r="H92" s="4">
        <v>0.01</v>
      </c>
    </row>
    <row r="93" spans="2:8">
      <c r="B93" s="1" t="s">
        <v>209</v>
      </c>
      <c r="C93" s="9">
        <v>6.08</v>
      </c>
      <c r="D93" s="1" t="s">
        <v>1850</v>
      </c>
      <c r="E93" s="1" t="s">
        <v>210</v>
      </c>
      <c r="F93" s="4">
        <v>13000</v>
      </c>
      <c r="G93" s="4">
        <v>13.28</v>
      </c>
      <c r="H93" s="4">
        <v>0</v>
      </c>
    </row>
    <row r="94" spans="2:8">
      <c r="B94" s="1" t="s">
        <v>211</v>
      </c>
      <c r="C94" s="9">
        <v>6.56</v>
      </c>
      <c r="D94" s="1" t="s">
        <v>1850</v>
      </c>
      <c r="E94" s="1" t="s">
        <v>212</v>
      </c>
      <c r="F94" s="4">
        <v>2000</v>
      </c>
      <c r="G94" s="4">
        <v>2</v>
      </c>
      <c r="H94" s="4">
        <v>0</v>
      </c>
    </row>
    <row r="95" spans="2:8" ht="13">
      <c r="B95" s="2" t="s">
        <v>1852</v>
      </c>
      <c r="C95" s="12"/>
      <c r="D95" s="2"/>
      <c r="E95" s="2"/>
      <c r="F95" s="14"/>
      <c r="G95" s="14">
        <f>SUM(G58:G94)</f>
        <v>47022.050000000017</v>
      </c>
      <c r="H95" s="14">
        <f>SUM(H58:H94)</f>
        <v>11.309999999999995</v>
      </c>
    </row>
    <row r="96" spans="2:8" ht="13">
      <c r="B96" s="2" t="s">
        <v>1853</v>
      </c>
    </row>
    <row r="97" spans="2:8">
      <c r="B97" s="1" t="s">
        <v>2666</v>
      </c>
      <c r="C97" s="9">
        <v>7.28</v>
      </c>
      <c r="D97" s="1" t="s">
        <v>1854</v>
      </c>
      <c r="E97" s="1" t="s">
        <v>213</v>
      </c>
      <c r="F97" s="4">
        <v>4500</v>
      </c>
      <c r="G97" s="4">
        <v>4609.2700000000004</v>
      </c>
      <c r="H97" s="4">
        <v>1.1100000000000001</v>
      </c>
    </row>
    <row r="98" spans="2:8">
      <c r="B98" s="1" t="s">
        <v>1415</v>
      </c>
      <c r="C98" s="9">
        <v>10.4</v>
      </c>
      <c r="D98" s="1" t="s">
        <v>1416</v>
      </c>
      <c r="E98" s="1" t="s">
        <v>1417</v>
      </c>
      <c r="F98" s="4">
        <v>3500</v>
      </c>
      <c r="G98" s="4">
        <v>3535.84</v>
      </c>
      <c r="H98" s="4">
        <v>0.85</v>
      </c>
    </row>
    <row r="99" spans="2:8">
      <c r="B99" s="1" t="s">
        <v>2653</v>
      </c>
      <c r="C99" s="9">
        <v>8.49</v>
      </c>
      <c r="D99" s="1" t="s">
        <v>828</v>
      </c>
      <c r="E99" s="1" t="s">
        <v>214</v>
      </c>
      <c r="F99" s="4">
        <v>2500</v>
      </c>
      <c r="G99" s="4">
        <v>2565.0500000000002</v>
      </c>
      <c r="H99" s="4">
        <v>0.62</v>
      </c>
    </row>
    <row r="100" spans="2:8">
      <c r="B100" s="1" t="s">
        <v>215</v>
      </c>
      <c r="C100" s="9">
        <v>6.87</v>
      </c>
      <c r="D100" s="1" t="s">
        <v>1854</v>
      </c>
      <c r="E100" s="1" t="s">
        <v>216</v>
      </c>
      <c r="F100" s="4">
        <v>2500</v>
      </c>
      <c r="G100" s="4">
        <v>2548.2199999999998</v>
      </c>
      <c r="H100" s="4">
        <v>0.61</v>
      </c>
    </row>
    <row r="101" spans="2:8">
      <c r="B101" s="1" t="s">
        <v>4037</v>
      </c>
      <c r="C101" s="9">
        <v>7.3</v>
      </c>
      <c r="D101" s="1" t="s">
        <v>828</v>
      </c>
      <c r="E101" s="1" t="s">
        <v>217</v>
      </c>
      <c r="F101" s="4">
        <v>2500</v>
      </c>
      <c r="G101" s="4">
        <v>2546.79</v>
      </c>
      <c r="H101" s="4">
        <v>0.61</v>
      </c>
    </row>
    <row r="102" spans="2:8">
      <c r="B102" s="1" t="s">
        <v>4038</v>
      </c>
      <c r="C102" s="9">
        <v>6.8</v>
      </c>
      <c r="D102" s="1" t="s">
        <v>1917</v>
      </c>
      <c r="E102" s="1" t="s">
        <v>218</v>
      </c>
      <c r="F102" s="4">
        <v>2500</v>
      </c>
      <c r="G102" s="4">
        <v>2521.92</v>
      </c>
      <c r="H102" s="4">
        <v>0.61</v>
      </c>
    </row>
    <row r="103" spans="2:8">
      <c r="B103" s="1" t="s">
        <v>219</v>
      </c>
      <c r="C103" s="9">
        <v>6.52</v>
      </c>
      <c r="D103" s="1" t="s">
        <v>1854</v>
      </c>
      <c r="E103" s="1" t="s">
        <v>220</v>
      </c>
      <c r="F103" s="4">
        <v>2500</v>
      </c>
      <c r="G103" s="4">
        <v>2516.65</v>
      </c>
      <c r="H103" s="4">
        <v>0.61</v>
      </c>
    </row>
    <row r="104" spans="2:8">
      <c r="B104" s="1" t="s">
        <v>2458</v>
      </c>
      <c r="C104" s="9">
        <v>7.1</v>
      </c>
      <c r="D104" s="1" t="s">
        <v>828</v>
      </c>
      <c r="E104" s="1" t="s">
        <v>221</v>
      </c>
      <c r="F104" s="4">
        <v>2500</v>
      </c>
      <c r="G104" s="4">
        <v>2513.64</v>
      </c>
      <c r="H104" s="4">
        <v>0.6</v>
      </c>
    </row>
    <row r="105" spans="2:8">
      <c r="B105" s="1" t="s">
        <v>3103</v>
      </c>
      <c r="C105" s="9">
        <v>7.44</v>
      </c>
      <c r="D105" s="1" t="s">
        <v>1854</v>
      </c>
      <c r="E105" s="1" t="s">
        <v>222</v>
      </c>
      <c r="F105" s="4">
        <v>500</v>
      </c>
      <c r="G105" s="4">
        <v>508.84</v>
      </c>
      <c r="H105" s="4">
        <v>0.12</v>
      </c>
    </row>
    <row r="106" spans="2:8">
      <c r="B106" s="1" t="s">
        <v>4039</v>
      </c>
      <c r="C106" s="9">
        <v>6.9</v>
      </c>
      <c r="D106" s="1" t="s">
        <v>1854</v>
      </c>
      <c r="E106" s="1" t="s">
        <v>223</v>
      </c>
      <c r="F106" s="4">
        <v>500</v>
      </c>
      <c r="G106" s="4">
        <v>507.17</v>
      </c>
      <c r="H106" s="4">
        <v>0.12</v>
      </c>
    </row>
    <row r="107" spans="2:8">
      <c r="B107" s="1" t="s">
        <v>3181</v>
      </c>
      <c r="C107" s="9">
        <v>6.65</v>
      </c>
      <c r="D107" s="1" t="s">
        <v>2235</v>
      </c>
      <c r="E107" s="1" t="s">
        <v>2236</v>
      </c>
      <c r="F107" s="4">
        <v>250</v>
      </c>
      <c r="G107" s="4">
        <v>506.7</v>
      </c>
      <c r="H107" s="4">
        <v>0.12</v>
      </c>
    </row>
    <row r="108" spans="2:8">
      <c r="B108" s="1" t="s">
        <v>2689</v>
      </c>
      <c r="C108" s="9">
        <v>6.8</v>
      </c>
      <c r="D108" s="1" t="s">
        <v>1854</v>
      </c>
      <c r="E108" s="1" t="s">
        <v>224</v>
      </c>
      <c r="F108" s="4">
        <v>40</v>
      </c>
      <c r="G108" s="4">
        <v>402.17</v>
      </c>
      <c r="H108" s="4">
        <v>0.1</v>
      </c>
    </row>
    <row r="109" spans="2:8">
      <c r="B109" s="1" t="s">
        <v>2690</v>
      </c>
      <c r="C109" s="9">
        <v>6.59</v>
      </c>
      <c r="D109" s="1" t="s">
        <v>1854</v>
      </c>
      <c r="E109" s="1" t="s">
        <v>225</v>
      </c>
      <c r="F109" s="4">
        <v>40</v>
      </c>
      <c r="G109" s="4">
        <v>399.86</v>
      </c>
      <c r="H109" s="4">
        <v>0.1</v>
      </c>
    </row>
    <row r="110" spans="2:8" ht="13">
      <c r="B110" s="2" t="s">
        <v>1858</v>
      </c>
      <c r="C110" s="12"/>
      <c r="D110" s="2"/>
      <c r="E110" s="2"/>
      <c r="F110" s="14"/>
      <c r="G110" s="14">
        <f>SUM(G96:G109)</f>
        <v>25682.119999999995</v>
      </c>
      <c r="H110" s="14">
        <f>SUM(H96:H109)</f>
        <v>6.18</v>
      </c>
    </row>
    <row r="111" spans="2:8" ht="13">
      <c r="B111" s="2" t="s">
        <v>2522</v>
      </c>
    </row>
    <row r="112" spans="2:8">
      <c r="B112" s="1" t="s">
        <v>850</v>
      </c>
      <c r="C112" s="9">
        <v>8.65</v>
      </c>
      <c r="D112" s="1" t="s">
        <v>848</v>
      </c>
      <c r="E112" s="1" t="s">
        <v>851</v>
      </c>
      <c r="F112" s="4">
        <v>500000000</v>
      </c>
      <c r="G112" s="4">
        <v>5012</v>
      </c>
      <c r="H112" s="4">
        <v>1.21</v>
      </c>
    </row>
    <row r="113" spans="2:8">
      <c r="B113" s="1" t="s">
        <v>2239</v>
      </c>
      <c r="C113" s="9">
        <v>7.32</v>
      </c>
      <c r="D113" s="1" t="s">
        <v>1854</v>
      </c>
      <c r="E113" s="1" t="s">
        <v>2240</v>
      </c>
      <c r="F113" s="4">
        <v>25</v>
      </c>
      <c r="G113" s="4">
        <v>2530.77</v>
      </c>
      <c r="H113" s="4">
        <v>0.61</v>
      </c>
    </row>
    <row r="114" spans="2:8" ht="13">
      <c r="B114" s="2" t="s">
        <v>2526</v>
      </c>
      <c r="C114" s="12"/>
      <c r="D114" s="2"/>
      <c r="E114" s="2"/>
      <c r="F114" s="14"/>
      <c r="G114" s="14">
        <f>SUM(G111:G113)</f>
        <v>7542.77</v>
      </c>
      <c r="H114" s="14">
        <f>SUM(H111:H113)</f>
        <v>1.8199999999999998</v>
      </c>
    </row>
    <row r="115" spans="2:8" ht="13">
      <c r="B115" s="2" t="s">
        <v>1955</v>
      </c>
      <c r="C115" s="12"/>
      <c r="D115" s="2"/>
      <c r="E115" s="2"/>
      <c r="F115" s="14"/>
      <c r="G115" s="14">
        <v>8401.7900000000009</v>
      </c>
      <c r="H115" s="14">
        <v>2.02</v>
      </c>
    </row>
    <row r="116" spans="2:8" ht="13">
      <c r="B116" s="2" t="s">
        <v>1730</v>
      </c>
    </row>
    <row r="117" spans="2:8">
      <c r="B117" s="1" t="s">
        <v>1584</v>
      </c>
      <c r="C117" s="9" t="s">
        <v>1732</v>
      </c>
      <c r="D117" s="1" t="s">
        <v>1733</v>
      </c>
      <c r="E117" s="1" t="s">
        <v>1825</v>
      </c>
      <c r="F117" s="4">
        <v>42248314.314000003</v>
      </c>
      <c r="G117" s="4">
        <v>5450.58</v>
      </c>
      <c r="H117" s="4">
        <v>1.31</v>
      </c>
    </row>
    <row r="118" spans="2:8" ht="13">
      <c r="B118" s="2" t="s">
        <v>1735</v>
      </c>
      <c r="C118" s="12"/>
      <c r="D118" s="2"/>
      <c r="E118" s="2"/>
      <c r="F118" s="14"/>
      <c r="G118" s="14">
        <f>SUM(G117)</f>
        <v>5450.58</v>
      </c>
      <c r="H118" s="14">
        <f>SUM(H117)</f>
        <v>1.31</v>
      </c>
    </row>
    <row r="119" spans="2:8" ht="13">
      <c r="B119" s="2" t="s">
        <v>1737</v>
      </c>
      <c r="C119" s="12"/>
      <c r="D119" s="2"/>
      <c r="E119" s="2"/>
      <c r="F119" s="14"/>
      <c r="G119" s="14">
        <v>403904.14999999997</v>
      </c>
      <c r="H119" s="14">
        <v>97.21</v>
      </c>
    </row>
    <row r="120" spans="2:8" ht="13">
      <c r="B120" s="2" t="s">
        <v>1971</v>
      </c>
      <c r="C120" s="12"/>
      <c r="D120" s="2"/>
      <c r="E120" s="2"/>
      <c r="F120" s="14"/>
      <c r="G120" s="14">
        <v>11739.891376880034</v>
      </c>
      <c r="H120" s="14">
        <v>2.7900000000000063</v>
      </c>
    </row>
    <row r="121" spans="2:8" ht="13">
      <c r="B121" s="2" t="s">
        <v>1746</v>
      </c>
      <c r="C121" s="12"/>
      <c r="D121" s="2"/>
      <c r="E121" s="2"/>
      <c r="F121" s="14"/>
      <c r="G121" s="14">
        <v>415644.04137688002</v>
      </c>
      <c r="H121" s="14">
        <v>100</v>
      </c>
    </row>
    <row r="122" spans="2:8">
      <c r="B122" s="1" t="s">
        <v>1747</v>
      </c>
    </row>
    <row r="123" spans="2:8" ht="13">
      <c r="B123" s="2" t="s">
        <v>1748</v>
      </c>
    </row>
    <row r="124" spans="2:8" ht="13">
      <c r="B124" s="2" t="s">
        <v>1749</v>
      </c>
      <c r="C124" s="9" t="s">
        <v>1750</v>
      </c>
    </row>
    <row r="125" spans="2:8" ht="13">
      <c r="B125" s="2" t="s">
        <v>1753</v>
      </c>
      <c r="C125" s="9" t="s">
        <v>1752</v>
      </c>
    </row>
    <row r="126" spans="2:8" ht="13">
      <c r="B126" s="2" t="s">
        <v>1754</v>
      </c>
      <c r="C126" s="9" t="s">
        <v>1752</v>
      </c>
    </row>
    <row r="127" spans="2:8" ht="13">
      <c r="B127" s="2" t="s">
        <v>1755</v>
      </c>
      <c r="C127" s="9" t="s">
        <v>1756</v>
      </c>
    </row>
    <row r="128" spans="2:8" ht="13">
      <c r="B128" s="2" t="s">
        <v>226</v>
      </c>
      <c r="C128" s="12"/>
    </row>
    <row r="129" spans="2:3" ht="13">
      <c r="B129" s="2" t="s">
        <v>227</v>
      </c>
      <c r="C129" s="12"/>
    </row>
    <row r="130" spans="2:3" ht="13">
      <c r="B130" s="2" t="s">
        <v>228</v>
      </c>
      <c r="C130" s="12"/>
    </row>
    <row r="131" spans="2:3" ht="13">
      <c r="B131" s="2" t="s">
        <v>229</v>
      </c>
      <c r="C131" s="12"/>
    </row>
    <row r="132" spans="2:3" ht="13">
      <c r="B132" s="2" t="s">
        <v>230</v>
      </c>
      <c r="C132" s="12"/>
    </row>
    <row r="133" spans="2:3" ht="13">
      <c r="B133" s="2" t="s">
        <v>231</v>
      </c>
      <c r="C133" s="12"/>
    </row>
    <row r="134" spans="2:3" ht="13">
      <c r="B134" s="2" t="s">
        <v>232</v>
      </c>
      <c r="C134" s="12"/>
    </row>
    <row r="135" spans="2:3" ht="13">
      <c r="B135" s="2" t="s">
        <v>233</v>
      </c>
      <c r="C135" s="12"/>
    </row>
    <row r="136" spans="2:3" ht="13">
      <c r="B136" s="2" t="s">
        <v>234</v>
      </c>
      <c r="C136" s="12"/>
    </row>
    <row r="137" spans="2:3" ht="13">
      <c r="B137" s="2" t="s">
        <v>235</v>
      </c>
      <c r="C137" s="12"/>
    </row>
    <row r="138" spans="2:3" ht="13">
      <c r="B138" s="2" t="s">
        <v>236</v>
      </c>
      <c r="C138" s="12"/>
    </row>
    <row r="139" spans="2:3" ht="13">
      <c r="B139" s="2" t="s">
        <v>237</v>
      </c>
      <c r="C139" s="12"/>
    </row>
    <row r="140" spans="2:3" ht="13">
      <c r="B140" s="2" t="s">
        <v>2733</v>
      </c>
      <c r="C140" s="12"/>
    </row>
    <row r="141" spans="2:3">
      <c r="B141" s="1" t="s">
        <v>2451</v>
      </c>
    </row>
    <row r="142" spans="2:3">
      <c r="B142" s="1" t="s">
        <v>1974</v>
      </c>
    </row>
    <row r="143" spans="2:3">
      <c r="B143" s="1" t="s">
        <v>3051</v>
      </c>
    </row>
    <row r="145" spans="2:7" ht="14.5">
      <c r="B145" s="43" t="s">
        <v>4109</v>
      </c>
      <c r="C145" s="45"/>
    </row>
    <row r="146" spans="2:7" ht="14.5">
      <c r="B146" s="43" t="s">
        <v>4108</v>
      </c>
      <c r="C146" s="46" t="s">
        <v>1975</v>
      </c>
    </row>
    <row r="147" spans="2:7" ht="14.5">
      <c r="B147" s="16" t="s">
        <v>1976</v>
      </c>
      <c r="C147" s="17">
        <v>500</v>
      </c>
    </row>
    <row r="148" spans="2:7" ht="14.5">
      <c r="B148" s="16" t="s">
        <v>1977</v>
      </c>
      <c r="C148" s="17">
        <v>0</v>
      </c>
    </row>
    <row r="149" spans="2:7" ht="14.5">
      <c r="B149" s="16" t="s">
        <v>1978</v>
      </c>
      <c r="C149" s="17">
        <v>2500</v>
      </c>
    </row>
    <row r="150" spans="2:7" ht="14.5">
      <c r="B150" s="16" t="s">
        <v>1979</v>
      </c>
      <c r="C150" s="17">
        <v>0</v>
      </c>
    </row>
    <row r="151" spans="2:7" ht="14.5">
      <c r="B151" s="16" t="s">
        <v>1980</v>
      </c>
      <c r="C151" s="17">
        <v>0</v>
      </c>
    </row>
    <row r="152" spans="2:7" ht="14.5">
      <c r="B152" s="16" t="s">
        <v>1981</v>
      </c>
      <c r="C152" s="17">
        <v>0</v>
      </c>
    </row>
    <row r="153" spans="2:7" ht="14.5">
      <c r="B153" s="43" t="s">
        <v>1982</v>
      </c>
      <c r="C153" s="45">
        <v>3000</v>
      </c>
    </row>
    <row r="155" spans="2:7" ht="14.5">
      <c r="B155" s="16" t="s">
        <v>1775</v>
      </c>
      <c r="C155" s="17"/>
      <c r="D155" s="16"/>
    </row>
    <row r="156" spans="2:7" ht="29">
      <c r="B156" s="19" t="s">
        <v>1776</v>
      </c>
      <c r="C156" s="18" t="s">
        <v>1777</v>
      </c>
      <c r="D156" s="19" t="s">
        <v>1778</v>
      </c>
    </row>
    <row r="157" spans="2:7" ht="14.5">
      <c r="B157" s="16" t="s">
        <v>1752</v>
      </c>
      <c r="C157" s="17" t="s">
        <v>1752</v>
      </c>
      <c r="D157" s="16" t="s">
        <v>1752</v>
      </c>
    </row>
    <row r="159" spans="2:7" ht="13">
      <c r="B159" s="20" t="s">
        <v>1779</v>
      </c>
      <c r="C159" s="21">
        <v>45961</v>
      </c>
      <c r="D159" s="22"/>
      <c r="E159" s="23"/>
      <c r="F159" s="24"/>
    </row>
    <row r="160" spans="2:7" ht="13">
      <c r="B160" s="20" t="s">
        <v>1780</v>
      </c>
      <c r="C160" s="25" t="s">
        <v>1781</v>
      </c>
      <c r="D160" s="20" t="s">
        <v>1782</v>
      </c>
      <c r="E160" s="26" t="s">
        <v>1783</v>
      </c>
      <c r="F160" s="27" t="s">
        <v>1784</v>
      </c>
      <c r="G160" s="14"/>
    </row>
    <row r="161" spans="2:6">
      <c r="B161" s="28" t="s">
        <v>1752</v>
      </c>
      <c r="C161" s="29" t="s">
        <v>1752</v>
      </c>
      <c r="D161" s="28" t="s">
        <v>1752</v>
      </c>
      <c r="E161" s="30" t="s">
        <v>1752</v>
      </c>
      <c r="F161" s="31" t="s">
        <v>1752</v>
      </c>
    </row>
    <row r="164" spans="2:6" ht="13">
      <c r="B164" s="2" t="s">
        <v>1785</v>
      </c>
    </row>
    <row r="165" spans="2:6" ht="13">
      <c r="B165" s="2"/>
    </row>
    <row r="166" spans="2:6" ht="13">
      <c r="B166" s="2" t="s">
        <v>1786</v>
      </c>
    </row>
    <row r="167" spans="2:6" ht="13">
      <c r="B167" s="26" t="s">
        <v>1787</v>
      </c>
      <c r="C167" s="25" t="s">
        <v>1788</v>
      </c>
      <c r="D167" s="2"/>
    </row>
    <row r="168" spans="2:6">
      <c r="B168" s="23" t="s">
        <v>4040</v>
      </c>
      <c r="C168" s="32">
        <v>500</v>
      </c>
    </row>
    <row r="169" spans="2:6">
      <c r="B169" s="23" t="s">
        <v>4041</v>
      </c>
      <c r="C169" s="32">
        <v>500</v>
      </c>
    </row>
    <row r="170" spans="2:6">
      <c r="B170" s="23" t="s">
        <v>4042</v>
      </c>
      <c r="C170" s="32">
        <v>500</v>
      </c>
    </row>
    <row r="171" spans="2:6">
      <c r="B171" s="23" t="s">
        <v>4043</v>
      </c>
      <c r="C171" s="32">
        <v>500</v>
      </c>
    </row>
    <row r="172" spans="2:6">
      <c r="B172" s="23" t="s">
        <v>3497</v>
      </c>
      <c r="C172" s="32">
        <v>1476</v>
      </c>
    </row>
    <row r="174" spans="2:6" ht="13">
      <c r="B174" s="26" t="s">
        <v>1789</v>
      </c>
      <c r="C174" s="25" t="s">
        <v>1788</v>
      </c>
    </row>
    <row r="175" spans="2:6">
      <c r="B175" s="23" t="s">
        <v>4040</v>
      </c>
      <c r="C175" s="32">
        <v>500</v>
      </c>
    </row>
    <row r="176" spans="2:6">
      <c r="B176" s="23" t="s">
        <v>4041</v>
      </c>
      <c r="C176" s="32">
        <v>500</v>
      </c>
    </row>
    <row r="177" spans="2:3">
      <c r="B177" s="23" t="s">
        <v>4042</v>
      </c>
      <c r="C177" s="32">
        <v>500</v>
      </c>
    </row>
    <row r="178" spans="2:3">
      <c r="B178" s="23" t="s">
        <v>4043</v>
      </c>
      <c r="C178" s="32">
        <v>500</v>
      </c>
    </row>
    <row r="179" spans="2:3">
      <c r="B179" s="23" t="s">
        <v>3497</v>
      </c>
      <c r="C179" s="32">
        <v>1476</v>
      </c>
    </row>
    <row r="182" spans="2:3" ht="13">
      <c r="B182" s="26" t="s">
        <v>1434</v>
      </c>
      <c r="C182" s="25" t="s">
        <v>1791</v>
      </c>
    </row>
    <row r="183" spans="2:3">
      <c r="B183" s="23" t="s">
        <v>4040</v>
      </c>
      <c r="C183" s="32">
        <v>300450640</v>
      </c>
    </row>
    <row r="184" spans="2:3">
      <c r="B184" s="23" t="s">
        <v>4041</v>
      </c>
      <c r="C184" s="32">
        <v>263203010</v>
      </c>
    </row>
    <row r="185" spans="2:3">
      <c r="B185" s="23" t="s">
        <v>4042</v>
      </c>
      <c r="C185" s="32">
        <v>300940320</v>
      </c>
    </row>
    <row r="186" spans="2:3">
      <c r="B186" s="23" t="s">
        <v>4043</v>
      </c>
      <c r="C186" s="32">
        <v>272660482.5</v>
      </c>
    </row>
    <row r="187" spans="2:3">
      <c r="B187" s="23" t="s">
        <v>3497</v>
      </c>
      <c r="C187" s="32">
        <v>829674360</v>
      </c>
    </row>
    <row r="188" spans="2:3" ht="13">
      <c r="C188" s="25">
        <f>SUM(C182:C187)</f>
        <v>1966928812.5</v>
      </c>
    </row>
    <row r="190" spans="2:3" ht="13">
      <c r="B190" s="26" t="s">
        <v>1790</v>
      </c>
      <c r="C190" s="25" t="s">
        <v>1791</v>
      </c>
    </row>
    <row r="191" spans="2:3">
      <c r="B191" s="23" t="s">
        <v>4040</v>
      </c>
      <c r="C191" s="32">
        <v>298321400</v>
      </c>
    </row>
    <row r="192" spans="2:3">
      <c r="B192" s="23" t="s">
        <v>4041</v>
      </c>
      <c r="C192" s="32">
        <v>252336227.5</v>
      </c>
    </row>
    <row r="193" spans="2:7">
      <c r="B193" s="23" t="s">
        <v>4042</v>
      </c>
      <c r="C193" s="32">
        <v>305035680</v>
      </c>
    </row>
    <row r="194" spans="2:7">
      <c r="B194" s="23" t="s">
        <v>4043</v>
      </c>
      <c r="C194" s="32">
        <v>275999850</v>
      </c>
    </row>
    <row r="195" spans="2:7">
      <c r="B195" s="23" t="s">
        <v>3497</v>
      </c>
      <c r="C195" s="32">
        <v>841739518.67999995</v>
      </c>
    </row>
    <row r="196" spans="2:7" ht="13">
      <c r="C196" s="25">
        <f>SUM(C190:C195)</f>
        <v>1973432676.1799998</v>
      </c>
    </row>
    <row r="199" spans="2:7" ht="13">
      <c r="B199" s="20" t="s">
        <v>1792</v>
      </c>
      <c r="C199" s="25">
        <f xml:space="preserve"> C196-C188</f>
        <v>6503863.6799998283</v>
      </c>
    </row>
    <row r="201" spans="2:7" ht="13">
      <c r="B201" s="20" t="s">
        <v>1793</v>
      </c>
      <c r="C201" s="21">
        <v>45961</v>
      </c>
      <c r="D201" s="22"/>
      <c r="E201" s="23"/>
      <c r="F201" s="24"/>
    </row>
    <row r="202" spans="2:7" ht="13">
      <c r="B202" s="20" t="s">
        <v>1780</v>
      </c>
      <c r="C202" s="25" t="s">
        <v>1781</v>
      </c>
      <c r="D202" s="20" t="s">
        <v>1782</v>
      </c>
      <c r="E202" s="26" t="s">
        <v>1783</v>
      </c>
      <c r="F202" s="27" t="s">
        <v>1784</v>
      </c>
      <c r="G202" s="14"/>
    </row>
    <row r="203" spans="2:7">
      <c r="B203" s="28" t="s">
        <v>1752</v>
      </c>
      <c r="C203" s="29" t="s">
        <v>1752</v>
      </c>
      <c r="D203" s="28" t="s">
        <v>1752</v>
      </c>
      <c r="E203" s="30" t="s">
        <v>1752</v>
      </c>
      <c r="F203" s="31" t="s">
        <v>1752</v>
      </c>
    </row>
    <row r="204" spans="2:7" ht="13">
      <c r="B204" s="2" t="s">
        <v>1785</v>
      </c>
    </row>
    <row r="205" spans="2:7" ht="13">
      <c r="B205" s="2"/>
    </row>
    <row r="206" spans="2:7" ht="13">
      <c r="B206" s="2" t="s">
        <v>1786</v>
      </c>
    </row>
    <row r="207" spans="2:7" ht="13">
      <c r="B207" s="20" t="s">
        <v>1787</v>
      </c>
      <c r="C207" s="25" t="s">
        <v>1788</v>
      </c>
      <c r="D207" s="2"/>
    </row>
    <row r="208" spans="2:7">
      <c r="B208" s="22" t="s">
        <v>1752</v>
      </c>
      <c r="C208" s="32" t="s">
        <v>1752</v>
      </c>
    </row>
    <row r="210" spans="2:6" ht="13">
      <c r="B210" s="20" t="s">
        <v>1789</v>
      </c>
      <c r="C210" s="25" t="s">
        <v>1788</v>
      </c>
    </row>
    <row r="211" spans="2:6">
      <c r="B211" s="22" t="s">
        <v>1752</v>
      </c>
      <c r="C211" s="32" t="s">
        <v>1752</v>
      </c>
    </row>
    <row r="213" spans="2:6" ht="13">
      <c r="B213" s="20" t="s">
        <v>1752</v>
      </c>
      <c r="C213" s="25" t="s">
        <v>1752</v>
      </c>
    </row>
    <row r="214" spans="2:6">
      <c r="B214" s="22" t="s">
        <v>1752</v>
      </c>
      <c r="C214" s="32" t="s">
        <v>1752</v>
      </c>
    </row>
    <row r="216" spans="2:6" ht="13">
      <c r="B216" s="26" t="s">
        <v>1790</v>
      </c>
      <c r="C216" s="25" t="s">
        <v>1791</v>
      </c>
    </row>
    <row r="217" spans="2:6">
      <c r="B217" s="23" t="s">
        <v>1752</v>
      </c>
      <c r="C217" s="32" t="s">
        <v>1752</v>
      </c>
    </row>
    <row r="219" spans="2:6" ht="13">
      <c r="B219" s="20" t="s">
        <v>1792</v>
      </c>
      <c r="C219" s="25" t="s">
        <v>1752</v>
      </c>
    </row>
    <row r="222" spans="2:6" ht="13">
      <c r="B222" s="2" t="s">
        <v>1794</v>
      </c>
    </row>
    <row r="224" spans="2:6" ht="13">
      <c r="B224" s="20" t="s">
        <v>1780</v>
      </c>
      <c r="C224" s="25" t="s">
        <v>1795</v>
      </c>
      <c r="D224" s="20" t="s">
        <v>1796</v>
      </c>
      <c r="E224" s="20" t="s">
        <v>1797</v>
      </c>
      <c r="F224" s="14"/>
    </row>
    <row r="225" spans="2:80">
      <c r="B225" s="22" t="s">
        <v>1752</v>
      </c>
      <c r="C225" s="32" t="s">
        <v>1752</v>
      </c>
      <c r="D225" s="22" t="s">
        <v>1752</v>
      </c>
      <c r="E225" s="22" t="s">
        <v>1752</v>
      </c>
    </row>
    <row r="228" spans="2:80" ht="13">
      <c r="B228" s="2" t="s">
        <v>1798</v>
      </c>
      <c r="C228" s="12" t="s">
        <v>1752</v>
      </c>
      <c r="D228" s="2"/>
      <c r="E228" s="2"/>
      <c r="F228" s="14"/>
      <c r="G228" s="14"/>
      <c r="H228" s="14"/>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row>
    <row r="230" spans="2:80" ht="13">
      <c r="B230" s="2" t="s">
        <v>1799</v>
      </c>
    </row>
    <row r="232" spans="2:80" ht="13">
      <c r="B232" s="20" t="s">
        <v>1800</v>
      </c>
      <c r="C232" s="25" t="s">
        <v>1788</v>
      </c>
      <c r="D232" s="2"/>
    </row>
    <row r="233" spans="2:80">
      <c r="B233" s="22" t="s">
        <v>1752</v>
      </c>
      <c r="C233" s="32" t="s">
        <v>1752</v>
      </c>
    </row>
    <row r="236" spans="2:80" ht="13">
      <c r="B236" s="20" t="s">
        <v>1801</v>
      </c>
      <c r="C236" s="25" t="s">
        <v>1802</v>
      </c>
      <c r="D236" s="2"/>
    </row>
    <row r="237" spans="2:80">
      <c r="B237" s="22" t="s">
        <v>1752</v>
      </c>
      <c r="C237" s="32" t="s">
        <v>1752</v>
      </c>
    </row>
    <row r="240" spans="2:80" ht="13">
      <c r="B240" s="2" t="s">
        <v>1803</v>
      </c>
    </row>
    <row r="243" spans="2:80" ht="13">
      <c r="B243" s="2" t="s">
        <v>1804</v>
      </c>
    </row>
    <row r="245" spans="2:80" ht="13">
      <c r="B245" s="20" t="s">
        <v>1780</v>
      </c>
      <c r="C245" s="25" t="s">
        <v>1805</v>
      </c>
      <c r="D245" s="20" t="s">
        <v>1795</v>
      </c>
      <c r="E245" s="20" t="s">
        <v>1796</v>
      </c>
      <c r="F245" s="27" t="s">
        <v>1797</v>
      </c>
      <c r="G245" s="14"/>
    </row>
    <row r="246" spans="2:80">
      <c r="B246" s="22" t="s">
        <v>1752</v>
      </c>
      <c r="C246" s="32" t="s">
        <v>1752</v>
      </c>
      <c r="D246" s="22" t="s">
        <v>1752</v>
      </c>
      <c r="E246" s="22" t="s">
        <v>1752</v>
      </c>
      <c r="F246" s="33" t="s">
        <v>1752</v>
      </c>
    </row>
    <row r="249" spans="2:80" ht="13">
      <c r="B249" s="2" t="s">
        <v>1798</v>
      </c>
      <c r="C249" s="12" t="s">
        <v>1752</v>
      </c>
      <c r="D249" s="2"/>
      <c r="E249" s="2"/>
      <c r="F249" s="14"/>
      <c r="G249" s="14"/>
      <c r="H249" s="14"/>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row>
    <row r="251" spans="2:80" ht="13">
      <c r="B251" s="2" t="s">
        <v>1799</v>
      </c>
    </row>
    <row r="253" spans="2:80" ht="13">
      <c r="B253" s="20" t="s">
        <v>1800</v>
      </c>
      <c r="C253" s="25" t="s">
        <v>1788</v>
      </c>
      <c r="D253" s="2"/>
    </row>
    <row r="254" spans="2:80">
      <c r="B254" s="22" t="s">
        <v>1752</v>
      </c>
      <c r="C254" s="32" t="s">
        <v>1752</v>
      </c>
    </row>
    <row r="257" spans="2:7" ht="13">
      <c r="B257" s="20" t="s">
        <v>1801</v>
      </c>
      <c r="C257" s="25" t="s">
        <v>1802</v>
      </c>
      <c r="D257" s="2"/>
    </row>
    <row r="258" spans="2:7">
      <c r="B258" s="22" t="s">
        <v>1752</v>
      </c>
      <c r="C258" s="32" t="s">
        <v>1752</v>
      </c>
    </row>
    <row r="261" spans="2:7" ht="13">
      <c r="B261" s="2" t="s">
        <v>1803</v>
      </c>
    </row>
    <row r="264" spans="2:7" ht="13">
      <c r="B264" s="2" t="s">
        <v>1806</v>
      </c>
    </row>
    <row r="265" spans="2:7" ht="13">
      <c r="B265" s="20" t="s">
        <v>1780</v>
      </c>
      <c r="C265" s="25" t="s">
        <v>1807</v>
      </c>
      <c r="D265" s="20" t="s">
        <v>1808</v>
      </c>
      <c r="E265" s="20" t="s">
        <v>1809</v>
      </c>
      <c r="F265" s="27" t="s">
        <v>1810</v>
      </c>
      <c r="G265" s="14"/>
    </row>
    <row r="266" spans="2:7">
      <c r="B266" s="22" t="s">
        <v>1752</v>
      </c>
      <c r="C266" s="32" t="s">
        <v>1752</v>
      </c>
      <c r="D266" s="22" t="s">
        <v>1752</v>
      </c>
      <c r="E266" s="22" t="s">
        <v>1752</v>
      </c>
      <c r="F266" s="33" t="s">
        <v>1752</v>
      </c>
    </row>
    <row r="267" spans="2:7">
      <c r="B267" s="1" t="s">
        <v>1811</v>
      </c>
    </row>
  </sheetData>
  <mergeCells count="3">
    <mergeCell ref="B1:E1"/>
    <mergeCell ref="C3:C7"/>
    <mergeCell ref="D3:D7"/>
  </mergeCells>
  <phoneticPr fontId="0" type="noConversion"/>
  <hyperlinks>
    <hyperlink ref="A1" location="Index!A1" display="Index" xr:uid="{0FE18C10-5911-418C-9423-B3A1E2F2535D}"/>
  </hyperlinks>
  <pageMargins left="0.7" right="0.7" top="0.75" bottom="0.75" header="0.3" footer="0.3"/>
  <headerFooter alignWithMargins="0"/>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134FC-1B45-4C69-B740-9CE5CE74BB7B}">
  <dimension ref="A1:CB234"/>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16384" width="9.1796875" style="1"/>
  </cols>
  <sheetData>
    <row r="1" spans="1:5" ht="13">
      <c r="A1" s="3" t="s">
        <v>1578</v>
      </c>
      <c r="B1" s="226" t="s">
        <v>1712</v>
      </c>
      <c r="C1" s="226"/>
      <c r="D1" s="226"/>
      <c r="E1" s="226"/>
    </row>
    <row r="3" spans="1:5" ht="14.5">
      <c r="B3" s="5" t="s">
        <v>1831</v>
      </c>
      <c r="C3" s="242"/>
      <c r="D3" s="233"/>
      <c r="E3" s="34"/>
    </row>
    <row r="4" spans="1:5" ht="14.5">
      <c r="B4" s="35" t="s">
        <v>1832</v>
      </c>
      <c r="C4" s="242"/>
      <c r="D4" s="233"/>
      <c r="E4" s="34"/>
    </row>
    <row r="5" spans="1:5" ht="14.5">
      <c r="B5" s="7" t="s">
        <v>1720</v>
      </c>
      <c r="C5" s="242"/>
      <c r="D5" s="233"/>
      <c r="E5" s="34"/>
    </row>
    <row r="6" spans="1:5" ht="14.5">
      <c r="B6" s="7" t="s">
        <v>1833</v>
      </c>
      <c r="C6" s="242"/>
      <c r="D6" s="233"/>
      <c r="E6" s="34"/>
    </row>
    <row r="7" spans="1:5" ht="14.5">
      <c r="B7" s="35" t="s">
        <v>1834</v>
      </c>
      <c r="C7" s="242"/>
      <c r="D7" s="233"/>
      <c r="E7" s="34"/>
    </row>
    <row r="8" spans="1:5" ht="14.5">
      <c r="B8" s="16" t="s">
        <v>1723</v>
      </c>
      <c r="C8" s="242"/>
      <c r="D8" s="233"/>
      <c r="E8" s="34"/>
    </row>
    <row r="9" spans="1:5" ht="14.5">
      <c r="B9" s="16"/>
      <c r="C9" s="36" t="s">
        <v>1724</v>
      </c>
      <c r="D9" s="36" t="s">
        <v>1725</v>
      </c>
      <c r="E9" s="34"/>
    </row>
    <row r="10" spans="1:5" ht="14.5">
      <c r="B10" s="34"/>
      <c r="C10" s="37"/>
      <c r="D10" s="34"/>
      <c r="E10" s="34"/>
    </row>
    <row r="11" spans="1:5" ht="14.5">
      <c r="B11" s="243" t="s">
        <v>1835</v>
      </c>
      <c r="C11" s="243"/>
      <c r="D11" s="243"/>
      <c r="E11" s="243"/>
    </row>
    <row r="12" spans="1:5" ht="14.5">
      <c r="B12" s="38" t="s">
        <v>1836</v>
      </c>
      <c r="C12" s="244" t="s">
        <v>1837</v>
      </c>
      <c r="D12" s="243" t="s">
        <v>1838</v>
      </c>
      <c r="E12" s="243" t="s">
        <v>1839</v>
      </c>
    </row>
    <row r="13" spans="1:5" ht="14.5">
      <c r="B13" s="38" t="s">
        <v>1840</v>
      </c>
      <c r="C13" s="244"/>
      <c r="D13" s="243"/>
      <c r="E13" s="243"/>
    </row>
    <row r="14" spans="1:5" ht="14.5">
      <c r="B14" s="5" t="s">
        <v>1841</v>
      </c>
      <c r="C14" s="40"/>
      <c r="D14" s="41" t="s">
        <v>1842</v>
      </c>
      <c r="E14" s="42"/>
    </row>
    <row r="15" spans="1:5" ht="14.5">
      <c r="B15" s="5" t="s">
        <v>1843</v>
      </c>
      <c r="C15" s="40"/>
      <c r="D15" s="42"/>
      <c r="E15" s="42"/>
    </row>
    <row r="16" spans="1:5" ht="14.5">
      <c r="B16" s="5" t="s">
        <v>1844</v>
      </c>
      <c r="C16" s="40"/>
      <c r="D16" s="42"/>
      <c r="E16" s="42"/>
    </row>
    <row r="17" spans="2:8" ht="14.5">
      <c r="B17" s="43" t="s">
        <v>1845</v>
      </c>
      <c r="C17" s="39"/>
      <c r="D17" s="38"/>
      <c r="E17" s="38"/>
    </row>
    <row r="18" spans="2:8" ht="14.5">
      <c r="B18" s="34"/>
      <c r="C18" s="44"/>
      <c r="D18" s="34"/>
      <c r="E18" s="34"/>
    </row>
    <row r="20" spans="2:8">
      <c r="B20" s="1" t="s">
        <v>2401</v>
      </c>
    </row>
    <row r="22" spans="2:8" ht="13">
      <c r="B22" s="10" t="s">
        <v>1726</v>
      </c>
      <c r="C22" s="11" t="s">
        <v>1727</v>
      </c>
      <c r="D22" s="10" t="s">
        <v>1846</v>
      </c>
      <c r="E22" s="10" t="s">
        <v>1729</v>
      </c>
      <c r="F22" s="13" t="s">
        <v>1739</v>
      </c>
      <c r="G22" s="13" t="s">
        <v>1740</v>
      </c>
      <c r="H22" s="13" t="s">
        <v>1741</v>
      </c>
    </row>
    <row r="23" spans="2:8" ht="13">
      <c r="B23" s="2" t="s">
        <v>1847</v>
      </c>
    </row>
    <row r="24" spans="2:8" ht="13">
      <c r="B24" s="2" t="s">
        <v>1731</v>
      </c>
    </row>
    <row r="25" spans="2:8" ht="13">
      <c r="B25" s="2" t="s">
        <v>1848</v>
      </c>
    </row>
    <row r="26" spans="2:8">
      <c r="B26" s="1" t="s">
        <v>1849</v>
      </c>
      <c r="C26" s="9">
        <v>5.57</v>
      </c>
      <c r="D26" s="1" t="s">
        <v>1850</v>
      </c>
      <c r="E26" s="1" t="s">
        <v>1851</v>
      </c>
      <c r="F26" s="4">
        <v>11500000</v>
      </c>
      <c r="G26" s="4">
        <v>11530.49</v>
      </c>
      <c r="H26" s="4">
        <v>0.52</v>
      </c>
    </row>
    <row r="27" spans="2:8" ht="13">
      <c r="B27" s="2" t="s">
        <v>1852</v>
      </c>
      <c r="C27" s="12"/>
      <c r="D27" s="2"/>
      <c r="E27" s="2"/>
      <c r="F27" s="14"/>
      <c r="G27" s="14">
        <f>SUM(G22:G26)</f>
        <v>11530.49</v>
      </c>
      <c r="H27" s="14">
        <f>SUM(H22:H26)</f>
        <v>0.52</v>
      </c>
    </row>
    <row r="28" spans="2:8" ht="13">
      <c r="B28" s="2" t="s">
        <v>1853</v>
      </c>
    </row>
    <row r="29" spans="2:8">
      <c r="B29" s="1" t="s">
        <v>2402</v>
      </c>
      <c r="C29" s="9">
        <v>6.56</v>
      </c>
      <c r="D29" s="1" t="s">
        <v>1854</v>
      </c>
      <c r="E29" s="1" t="s">
        <v>1855</v>
      </c>
      <c r="F29" s="4">
        <v>1000</v>
      </c>
      <c r="G29" s="4">
        <v>10008.69</v>
      </c>
      <c r="H29" s="4">
        <v>0.45</v>
      </c>
    </row>
    <row r="30" spans="2:8">
      <c r="B30" s="1" t="s">
        <v>1856</v>
      </c>
      <c r="C30" s="9">
        <v>6.26</v>
      </c>
      <c r="D30" s="1" t="s">
        <v>1854</v>
      </c>
      <c r="E30" s="1" t="s">
        <v>1857</v>
      </c>
      <c r="F30" s="4">
        <v>500</v>
      </c>
      <c r="G30" s="4">
        <v>5003.7299999999996</v>
      </c>
      <c r="H30" s="4">
        <v>0.22</v>
      </c>
    </row>
    <row r="31" spans="2:8" ht="13">
      <c r="B31" s="2" t="s">
        <v>1858</v>
      </c>
      <c r="C31" s="12"/>
      <c r="D31" s="2"/>
      <c r="E31" s="2"/>
      <c r="F31" s="14"/>
      <c r="G31" s="14">
        <f>SUM(G28:G30)</f>
        <v>15012.42</v>
      </c>
      <c r="H31" s="14">
        <f>SUM(H28:H30)</f>
        <v>0.67</v>
      </c>
    </row>
    <row r="32" spans="2:8" ht="13">
      <c r="B32" s="2" t="s">
        <v>1859</v>
      </c>
    </row>
    <row r="33" spans="2:8">
      <c r="B33" s="1" t="s">
        <v>1860</v>
      </c>
      <c r="C33" s="9">
        <v>6.05</v>
      </c>
      <c r="D33" s="1" t="s">
        <v>1861</v>
      </c>
      <c r="E33" s="1" t="s">
        <v>1862</v>
      </c>
      <c r="F33" s="4">
        <v>30000</v>
      </c>
      <c r="G33" s="4">
        <v>147869.4</v>
      </c>
      <c r="H33" s="4">
        <v>6.61</v>
      </c>
    </row>
    <row r="34" spans="2:8">
      <c r="B34" s="1" t="s">
        <v>2403</v>
      </c>
      <c r="C34" s="9">
        <v>5.41</v>
      </c>
      <c r="D34" s="1" t="s">
        <v>1850</v>
      </c>
      <c r="E34" s="1" t="s">
        <v>1863</v>
      </c>
      <c r="F34" s="4">
        <v>128000000</v>
      </c>
      <c r="G34" s="4">
        <v>126591.87</v>
      </c>
      <c r="H34" s="4">
        <v>5.66</v>
      </c>
    </row>
    <row r="35" spans="2:8">
      <c r="B35" s="1" t="s">
        <v>1864</v>
      </c>
      <c r="C35" s="9">
        <v>5.42</v>
      </c>
      <c r="D35" s="1" t="s">
        <v>1850</v>
      </c>
      <c r="E35" s="1" t="s">
        <v>1865</v>
      </c>
      <c r="F35" s="4">
        <v>126500000</v>
      </c>
      <c r="G35" s="4">
        <v>125883.44</v>
      </c>
      <c r="H35" s="4">
        <v>5.63</v>
      </c>
    </row>
    <row r="36" spans="2:8">
      <c r="B36" s="1" t="s">
        <v>1866</v>
      </c>
      <c r="C36" s="9">
        <v>5.97</v>
      </c>
      <c r="D36" s="1" t="s">
        <v>1861</v>
      </c>
      <c r="E36" s="1" t="s">
        <v>1867</v>
      </c>
      <c r="F36" s="4">
        <v>22500</v>
      </c>
      <c r="G36" s="4">
        <v>111751.2</v>
      </c>
      <c r="H36" s="4">
        <v>5</v>
      </c>
    </row>
    <row r="37" spans="2:8">
      <c r="B37" s="1" t="s">
        <v>1868</v>
      </c>
      <c r="C37" s="9">
        <v>5.42</v>
      </c>
      <c r="D37" s="1" t="s">
        <v>1850</v>
      </c>
      <c r="E37" s="1" t="s">
        <v>1869</v>
      </c>
      <c r="F37" s="4">
        <v>86500000</v>
      </c>
      <c r="G37" s="4">
        <v>85989.04</v>
      </c>
      <c r="H37" s="4">
        <v>3.84</v>
      </c>
    </row>
    <row r="38" spans="2:8">
      <c r="B38" s="1" t="s">
        <v>2404</v>
      </c>
      <c r="C38" s="9">
        <v>5.43</v>
      </c>
      <c r="D38" s="1" t="s">
        <v>1850</v>
      </c>
      <c r="E38" s="1" t="s">
        <v>1870</v>
      </c>
      <c r="F38" s="4">
        <v>84000000</v>
      </c>
      <c r="G38" s="4">
        <v>82975.789999999994</v>
      </c>
      <c r="H38" s="4">
        <v>3.71</v>
      </c>
    </row>
    <row r="39" spans="2:8">
      <c r="B39" s="1" t="s">
        <v>1871</v>
      </c>
      <c r="C39" s="9">
        <v>5.97</v>
      </c>
      <c r="D39" s="1" t="s">
        <v>1861</v>
      </c>
      <c r="E39" s="1" t="s">
        <v>1872</v>
      </c>
      <c r="F39" s="4">
        <v>16000</v>
      </c>
      <c r="G39" s="4">
        <v>79428.399999999994</v>
      </c>
      <c r="H39" s="4">
        <v>3.55</v>
      </c>
    </row>
    <row r="40" spans="2:8">
      <c r="B40" s="1" t="s">
        <v>2405</v>
      </c>
      <c r="C40" s="9">
        <v>6.11</v>
      </c>
      <c r="D40" s="1" t="s">
        <v>1861</v>
      </c>
      <c r="E40" s="1" t="s">
        <v>1873</v>
      </c>
      <c r="F40" s="4">
        <v>15000</v>
      </c>
      <c r="G40" s="4">
        <v>74799.679999999993</v>
      </c>
      <c r="H40" s="4">
        <v>3.34</v>
      </c>
    </row>
    <row r="41" spans="2:8">
      <c r="B41" s="1" t="s">
        <v>2406</v>
      </c>
      <c r="C41" s="9">
        <v>5.93</v>
      </c>
      <c r="D41" s="1" t="s">
        <v>1861</v>
      </c>
      <c r="E41" s="1" t="s">
        <v>1874</v>
      </c>
      <c r="F41" s="4">
        <v>14500</v>
      </c>
      <c r="G41" s="4">
        <v>71950.600000000006</v>
      </c>
      <c r="H41" s="4">
        <v>3.22</v>
      </c>
    </row>
    <row r="42" spans="2:8">
      <c r="B42" s="1" t="s">
        <v>2407</v>
      </c>
      <c r="C42" s="9">
        <v>6.01</v>
      </c>
      <c r="D42" s="1" t="s">
        <v>1861</v>
      </c>
      <c r="E42" s="1" t="s">
        <v>1875</v>
      </c>
      <c r="F42" s="4">
        <v>13000</v>
      </c>
      <c r="G42" s="4">
        <v>64744.160000000003</v>
      </c>
      <c r="H42" s="4">
        <v>2.89</v>
      </c>
    </row>
    <row r="43" spans="2:8">
      <c r="B43" s="1" t="s">
        <v>2408</v>
      </c>
      <c r="C43" s="9">
        <v>5.95</v>
      </c>
      <c r="D43" s="1" t="s">
        <v>1861</v>
      </c>
      <c r="E43" s="1" t="s">
        <v>1876</v>
      </c>
      <c r="F43" s="4">
        <v>13000</v>
      </c>
      <c r="G43" s="4">
        <v>64495.34</v>
      </c>
      <c r="H43" s="4">
        <v>2.88</v>
      </c>
    </row>
    <row r="44" spans="2:8">
      <c r="B44" s="1" t="s">
        <v>2409</v>
      </c>
      <c r="C44" s="9">
        <v>5.93</v>
      </c>
      <c r="D44" s="1" t="s">
        <v>1861</v>
      </c>
      <c r="E44" s="1" t="s">
        <v>1877</v>
      </c>
      <c r="F44" s="4">
        <v>12000</v>
      </c>
      <c r="G44" s="4">
        <v>59602.98</v>
      </c>
      <c r="H44" s="4">
        <v>2.66</v>
      </c>
    </row>
    <row r="45" spans="2:8">
      <c r="B45" s="1" t="s">
        <v>2410</v>
      </c>
      <c r="C45" s="9">
        <v>6.03</v>
      </c>
      <c r="D45" s="1" t="s">
        <v>1861</v>
      </c>
      <c r="E45" s="1" t="s">
        <v>1878</v>
      </c>
      <c r="F45" s="4">
        <v>10000</v>
      </c>
      <c r="G45" s="4">
        <v>49737.3</v>
      </c>
      <c r="H45" s="4">
        <v>2.2200000000000002</v>
      </c>
    </row>
    <row r="46" spans="2:8">
      <c r="B46" s="1" t="s">
        <v>2411</v>
      </c>
      <c r="C46" s="9">
        <v>6.68</v>
      </c>
      <c r="D46" s="1" t="s">
        <v>1861</v>
      </c>
      <c r="E46" s="1" t="s">
        <v>1879</v>
      </c>
      <c r="F46" s="4">
        <v>10000</v>
      </c>
      <c r="G46" s="4">
        <v>49323</v>
      </c>
      <c r="H46" s="4">
        <v>2.21</v>
      </c>
    </row>
    <row r="47" spans="2:8">
      <c r="B47" s="1" t="s">
        <v>2412</v>
      </c>
      <c r="C47" s="9">
        <v>6.23</v>
      </c>
      <c r="D47" s="1" t="s">
        <v>1861</v>
      </c>
      <c r="E47" s="1" t="s">
        <v>1880</v>
      </c>
      <c r="F47" s="4">
        <v>9000</v>
      </c>
      <c r="G47" s="4">
        <v>44342.06</v>
      </c>
      <c r="H47" s="4">
        <v>1.98</v>
      </c>
    </row>
    <row r="48" spans="2:8">
      <c r="B48" s="1" t="s">
        <v>1881</v>
      </c>
      <c r="C48" s="9">
        <v>5.92</v>
      </c>
      <c r="D48" s="1" t="s">
        <v>1882</v>
      </c>
      <c r="E48" s="1" t="s">
        <v>1883</v>
      </c>
      <c r="F48" s="4">
        <v>8500</v>
      </c>
      <c r="G48" s="4">
        <v>42219.03</v>
      </c>
      <c r="H48" s="4">
        <v>1.89</v>
      </c>
    </row>
    <row r="49" spans="2:8">
      <c r="B49" s="1" t="s">
        <v>1884</v>
      </c>
      <c r="C49" s="9">
        <v>5.84</v>
      </c>
      <c r="D49" s="1" t="s">
        <v>1861</v>
      </c>
      <c r="E49" s="1" t="s">
        <v>1885</v>
      </c>
      <c r="F49" s="4">
        <v>8000</v>
      </c>
      <c r="G49" s="4">
        <v>39885.040000000001</v>
      </c>
      <c r="H49" s="4">
        <v>1.78</v>
      </c>
    </row>
    <row r="50" spans="2:8">
      <c r="B50" s="1" t="s">
        <v>2413</v>
      </c>
      <c r="C50" s="9">
        <v>6.03</v>
      </c>
      <c r="D50" s="1" t="s">
        <v>1861</v>
      </c>
      <c r="E50" s="1" t="s">
        <v>1886</v>
      </c>
      <c r="F50" s="4">
        <v>8000</v>
      </c>
      <c r="G50" s="4">
        <v>39737.64</v>
      </c>
      <c r="H50" s="4">
        <v>1.78</v>
      </c>
    </row>
    <row r="51" spans="2:8">
      <c r="B51" s="1" t="s">
        <v>1887</v>
      </c>
      <c r="C51" s="9">
        <v>5.86</v>
      </c>
      <c r="D51" s="1" t="s">
        <v>1861</v>
      </c>
      <c r="E51" s="1" t="s">
        <v>1888</v>
      </c>
      <c r="F51" s="4">
        <v>7500</v>
      </c>
      <c r="G51" s="4">
        <v>37219.160000000003</v>
      </c>
      <c r="H51" s="4">
        <v>1.66</v>
      </c>
    </row>
    <row r="52" spans="2:8">
      <c r="B52" s="1" t="s">
        <v>2414</v>
      </c>
      <c r="C52" s="9">
        <v>6.06</v>
      </c>
      <c r="D52" s="1" t="s">
        <v>1861</v>
      </c>
      <c r="E52" s="1" t="s">
        <v>1889</v>
      </c>
      <c r="F52" s="4">
        <v>7000</v>
      </c>
      <c r="G52" s="4">
        <v>34889.93</v>
      </c>
      <c r="H52" s="4">
        <v>1.56</v>
      </c>
    </row>
    <row r="53" spans="2:8">
      <c r="B53" s="1" t="s">
        <v>2415</v>
      </c>
      <c r="C53" s="9">
        <v>6.03</v>
      </c>
      <c r="D53" s="1" t="s">
        <v>1861</v>
      </c>
      <c r="E53" s="1" t="s">
        <v>1890</v>
      </c>
      <c r="F53" s="4">
        <v>7000</v>
      </c>
      <c r="G53" s="4">
        <v>34815.97</v>
      </c>
      <c r="H53" s="4">
        <v>1.56</v>
      </c>
    </row>
    <row r="54" spans="2:8">
      <c r="B54" s="1" t="s">
        <v>1891</v>
      </c>
      <c r="C54" s="9">
        <v>5.94</v>
      </c>
      <c r="D54" s="1" t="s">
        <v>1861</v>
      </c>
      <c r="E54" s="1" t="s">
        <v>1892</v>
      </c>
      <c r="F54" s="4">
        <v>7000</v>
      </c>
      <c r="G54" s="4">
        <v>34779.47</v>
      </c>
      <c r="H54" s="4">
        <v>1.55</v>
      </c>
    </row>
    <row r="55" spans="2:8">
      <c r="B55" s="1" t="s">
        <v>2416</v>
      </c>
      <c r="C55" s="9">
        <v>6.75</v>
      </c>
      <c r="D55" s="1" t="s">
        <v>1861</v>
      </c>
      <c r="E55" s="1" t="s">
        <v>1893</v>
      </c>
      <c r="F55" s="4">
        <v>7000</v>
      </c>
      <c r="G55" s="4">
        <v>34736.839999999997</v>
      </c>
      <c r="H55" s="4">
        <v>1.55</v>
      </c>
    </row>
    <row r="56" spans="2:8">
      <c r="B56" s="1" t="s">
        <v>2417</v>
      </c>
      <c r="C56" s="9">
        <v>6.44</v>
      </c>
      <c r="D56" s="1" t="s">
        <v>1894</v>
      </c>
      <c r="E56" s="1" t="s">
        <v>1895</v>
      </c>
      <c r="F56" s="4">
        <v>7000</v>
      </c>
      <c r="G56" s="4">
        <v>34718.46</v>
      </c>
      <c r="H56" s="4">
        <v>1.55</v>
      </c>
    </row>
    <row r="57" spans="2:8">
      <c r="B57" s="1" t="s">
        <v>1896</v>
      </c>
      <c r="C57" s="9">
        <v>5.95</v>
      </c>
      <c r="D57" s="1" t="s">
        <v>1861</v>
      </c>
      <c r="E57" s="1" t="s">
        <v>1897</v>
      </c>
      <c r="F57" s="4">
        <v>6500</v>
      </c>
      <c r="G57" s="4">
        <v>32320.86</v>
      </c>
      <c r="H57" s="4">
        <v>1.45</v>
      </c>
    </row>
    <row r="58" spans="2:8">
      <c r="B58" s="1" t="s">
        <v>2418</v>
      </c>
      <c r="C58" s="9">
        <v>6.5</v>
      </c>
      <c r="D58" s="1" t="s">
        <v>1861</v>
      </c>
      <c r="E58" s="1" t="s">
        <v>1898</v>
      </c>
      <c r="F58" s="4">
        <v>6000</v>
      </c>
      <c r="G58" s="4">
        <v>29824.74</v>
      </c>
      <c r="H58" s="4">
        <v>1.33</v>
      </c>
    </row>
    <row r="59" spans="2:8">
      <c r="B59" s="1" t="s">
        <v>2419</v>
      </c>
      <c r="C59" s="9">
        <v>7.63</v>
      </c>
      <c r="D59" s="1" t="s">
        <v>1861</v>
      </c>
      <c r="E59" s="1" t="s">
        <v>1899</v>
      </c>
      <c r="F59" s="4">
        <v>6000</v>
      </c>
      <c r="G59" s="4">
        <v>29763.599999999999</v>
      </c>
      <c r="H59" s="4">
        <v>1.33</v>
      </c>
    </row>
    <row r="60" spans="2:8">
      <c r="B60" s="1" t="s">
        <v>1900</v>
      </c>
      <c r="C60" s="9">
        <v>5.95</v>
      </c>
      <c r="D60" s="1" t="s">
        <v>1861</v>
      </c>
      <c r="E60" s="1" t="s">
        <v>1901</v>
      </c>
      <c r="F60" s="4">
        <v>5500</v>
      </c>
      <c r="G60" s="4">
        <v>27321.86</v>
      </c>
      <c r="H60" s="4">
        <v>1.22</v>
      </c>
    </row>
    <row r="61" spans="2:8">
      <c r="B61" s="1" t="s">
        <v>2420</v>
      </c>
      <c r="C61" s="9">
        <v>6.47</v>
      </c>
      <c r="D61" s="1" t="s">
        <v>1861</v>
      </c>
      <c r="E61" s="1" t="s">
        <v>1902</v>
      </c>
      <c r="F61" s="4">
        <v>5000</v>
      </c>
      <c r="G61" s="4">
        <v>24854.63</v>
      </c>
      <c r="H61" s="4">
        <v>1.1100000000000001</v>
      </c>
    </row>
    <row r="62" spans="2:8">
      <c r="B62" s="1" t="s">
        <v>2421</v>
      </c>
      <c r="C62" s="9">
        <v>6.03</v>
      </c>
      <c r="D62" s="1" t="s">
        <v>1861</v>
      </c>
      <c r="E62" s="1" t="s">
        <v>1903</v>
      </c>
      <c r="F62" s="4">
        <v>5000</v>
      </c>
      <c r="G62" s="4">
        <v>24803.48</v>
      </c>
      <c r="H62" s="4">
        <v>1.1100000000000001</v>
      </c>
    </row>
    <row r="63" spans="2:8">
      <c r="B63" s="1" t="s">
        <v>2422</v>
      </c>
      <c r="C63" s="9">
        <v>6.94</v>
      </c>
      <c r="D63" s="1" t="s">
        <v>1861</v>
      </c>
      <c r="E63" s="1" t="s">
        <v>1904</v>
      </c>
      <c r="F63" s="4">
        <v>4500</v>
      </c>
      <c r="G63" s="4">
        <v>22363.94</v>
      </c>
      <c r="H63" s="4">
        <v>1</v>
      </c>
    </row>
    <row r="64" spans="2:8">
      <c r="B64" s="1" t="s">
        <v>2423</v>
      </c>
      <c r="C64" s="9">
        <v>6.08</v>
      </c>
      <c r="D64" s="1" t="s">
        <v>1861</v>
      </c>
      <c r="E64" s="1" t="s">
        <v>1905</v>
      </c>
      <c r="F64" s="4">
        <v>4000</v>
      </c>
      <c r="G64" s="4">
        <v>19990.02</v>
      </c>
      <c r="H64" s="4">
        <v>0.89</v>
      </c>
    </row>
    <row r="65" spans="2:8">
      <c r="B65" s="1" t="s">
        <v>2424</v>
      </c>
      <c r="C65" s="9">
        <v>6.78</v>
      </c>
      <c r="D65" s="1" t="s">
        <v>1861</v>
      </c>
      <c r="E65" s="1" t="s">
        <v>1906</v>
      </c>
      <c r="F65" s="4">
        <v>4000</v>
      </c>
      <c r="G65" s="4">
        <v>19885.580000000002</v>
      </c>
      <c r="H65" s="4">
        <v>0.89</v>
      </c>
    </row>
    <row r="66" spans="2:8">
      <c r="B66" s="1" t="s">
        <v>2425</v>
      </c>
      <c r="C66" s="9">
        <v>6.04</v>
      </c>
      <c r="D66" s="1" t="s">
        <v>1861</v>
      </c>
      <c r="E66" s="1" t="s">
        <v>1907</v>
      </c>
      <c r="F66" s="4">
        <v>4000</v>
      </c>
      <c r="G66" s="4">
        <v>19865.22</v>
      </c>
      <c r="H66" s="4">
        <v>0.89</v>
      </c>
    </row>
    <row r="67" spans="2:8">
      <c r="B67" s="1" t="s">
        <v>2426</v>
      </c>
      <c r="C67" s="9">
        <v>6.78</v>
      </c>
      <c r="D67" s="1" t="s">
        <v>1861</v>
      </c>
      <c r="E67" s="1" t="s">
        <v>1908</v>
      </c>
      <c r="F67" s="4">
        <v>4000</v>
      </c>
      <c r="G67" s="4">
        <v>19856.259999999998</v>
      </c>
      <c r="H67" s="4">
        <v>0.89</v>
      </c>
    </row>
    <row r="68" spans="2:8">
      <c r="B68" s="1" t="s">
        <v>1909</v>
      </c>
      <c r="C68" s="9">
        <v>5.95</v>
      </c>
      <c r="D68" s="1" t="s">
        <v>1861</v>
      </c>
      <c r="E68" s="1" t="s">
        <v>1910</v>
      </c>
      <c r="F68" s="4">
        <v>4000</v>
      </c>
      <c r="G68" s="4">
        <v>19847.939999999999</v>
      </c>
      <c r="H68" s="4">
        <v>0.89</v>
      </c>
    </row>
    <row r="69" spans="2:8">
      <c r="B69" s="1" t="s">
        <v>2427</v>
      </c>
      <c r="C69" s="9">
        <v>6.1</v>
      </c>
      <c r="D69" s="1" t="s">
        <v>1861</v>
      </c>
      <c r="E69" s="1" t="s">
        <v>1911</v>
      </c>
      <c r="F69" s="4">
        <v>4000</v>
      </c>
      <c r="G69" s="4">
        <v>19726.599999999999</v>
      </c>
      <c r="H69" s="4">
        <v>0.88</v>
      </c>
    </row>
    <row r="70" spans="2:8">
      <c r="B70" s="1" t="s">
        <v>2428</v>
      </c>
      <c r="C70" s="9">
        <v>7.82</v>
      </c>
      <c r="D70" s="1" t="s">
        <v>1861</v>
      </c>
      <c r="E70" s="1" t="s">
        <v>1912</v>
      </c>
      <c r="F70" s="4">
        <v>4000</v>
      </c>
      <c r="G70" s="4">
        <v>19634.28</v>
      </c>
      <c r="H70" s="4">
        <v>0.88</v>
      </c>
    </row>
    <row r="71" spans="2:8">
      <c r="B71" s="1" t="s">
        <v>2429</v>
      </c>
      <c r="C71" s="9">
        <v>5.93</v>
      </c>
      <c r="D71" s="1" t="s">
        <v>1861</v>
      </c>
      <c r="E71" s="1" t="s">
        <v>1913</v>
      </c>
      <c r="F71" s="4">
        <v>3500</v>
      </c>
      <c r="G71" s="4">
        <v>17370.189999999999</v>
      </c>
      <c r="H71" s="4">
        <v>0.78</v>
      </c>
    </row>
    <row r="72" spans="2:8">
      <c r="B72" s="1" t="s">
        <v>2430</v>
      </c>
      <c r="C72" s="9">
        <v>6.21</v>
      </c>
      <c r="D72" s="1" t="s">
        <v>1861</v>
      </c>
      <c r="E72" s="1" t="s">
        <v>1914</v>
      </c>
      <c r="F72" s="4">
        <v>3000</v>
      </c>
      <c r="G72" s="4">
        <v>14923.89</v>
      </c>
      <c r="H72" s="4">
        <v>0.67</v>
      </c>
    </row>
    <row r="73" spans="2:8">
      <c r="B73" s="1" t="s">
        <v>2431</v>
      </c>
      <c r="C73" s="9">
        <v>6.07</v>
      </c>
      <c r="D73" s="1" t="s">
        <v>1894</v>
      </c>
      <c r="E73" s="1" t="s">
        <v>1915</v>
      </c>
      <c r="F73" s="4">
        <v>3000</v>
      </c>
      <c r="G73" s="4">
        <v>14918.13</v>
      </c>
      <c r="H73" s="4">
        <v>0.67</v>
      </c>
    </row>
    <row r="74" spans="2:8">
      <c r="B74" s="1" t="s">
        <v>2432</v>
      </c>
      <c r="C74" s="9">
        <v>8</v>
      </c>
      <c r="D74" s="1" t="s">
        <v>1861</v>
      </c>
      <c r="E74" s="1" t="s">
        <v>1916</v>
      </c>
      <c r="F74" s="4">
        <v>3000</v>
      </c>
      <c r="G74" s="4">
        <v>14915.01</v>
      </c>
      <c r="H74" s="4">
        <v>0.67</v>
      </c>
    </row>
    <row r="75" spans="2:8">
      <c r="B75" s="1" t="s">
        <v>2433</v>
      </c>
      <c r="C75" s="9">
        <v>6.72</v>
      </c>
      <c r="D75" s="1" t="s">
        <v>1917</v>
      </c>
      <c r="E75" s="1" t="s">
        <v>1918</v>
      </c>
      <c r="F75" s="4">
        <v>3000</v>
      </c>
      <c r="G75" s="4">
        <v>14909.49</v>
      </c>
      <c r="H75" s="4">
        <v>0.67</v>
      </c>
    </row>
    <row r="76" spans="2:8">
      <c r="B76" s="1" t="s">
        <v>1919</v>
      </c>
      <c r="C76" s="9">
        <v>5.86</v>
      </c>
      <c r="D76" s="1" t="s">
        <v>1894</v>
      </c>
      <c r="E76" s="1" t="s">
        <v>1920</v>
      </c>
      <c r="F76" s="4">
        <v>3000</v>
      </c>
      <c r="G76" s="4">
        <v>14906.67</v>
      </c>
      <c r="H76" s="4">
        <v>0.67</v>
      </c>
    </row>
    <row r="77" spans="2:8">
      <c r="B77" s="1" t="s">
        <v>2434</v>
      </c>
      <c r="C77" s="9">
        <v>6.45</v>
      </c>
      <c r="D77" s="1" t="s">
        <v>1861</v>
      </c>
      <c r="E77" s="1" t="s">
        <v>1921</v>
      </c>
      <c r="F77" s="4">
        <v>3000</v>
      </c>
      <c r="G77" s="4">
        <v>14892.11</v>
      </c>
      <c r="H77" s="4">
        <v>0.67</v>
      </c>
    </row>
    <row r="78" spans="2:8">
      <c r="B78" s="1" t="s">
        <v>2435</v>
      </c>
      <c r="C78" s="9">
        <v>6.46</v>
      </c>
      <c r="D78" s="1" t="s">
        <v>1861</v>
      </c>
      <c r="E78" s="1" t="s">
        <v>1922</v>
      </c>
      <c r="F78" s="4">
        <v>3000</v>
      </c>
      <c r="G78" s="4">
        <v>14878.88</v>
      </c>
      <c r="H78" s="4">
        <v>0.67</v>
      </c>
    </row>
    <row r="79" spans="2:8">
      <c r="B79" s="1" t="s">
        <v>2436</v>
      </c>
      <c r="C79" s="9">
        <v>6.68</v>
      </c>
      <c r="D79" s="1" t="s">
        <v>1861</v>
      </c>
      <c r="E79" s="1" t="s">
        <v>1923</v>
      </c>
      <c r="F79" s="4">
        <v>3000</v>
      </c>
      <c r="G79" s="4">
        <v>14796.9</v>
      </c>
      <c r="H79" s="4">
        <v>0.66</v>
      </c>
    </row>
    <row r="80" spans="2:8">
      <c r="B80" s="1" t="s">
        <v>2437</v>
      </c>
      <c r="C80" s="9">
        <v>6.67</v>
      </c>
      <c r="D80" s="1" t="s">
        <v>1861</v>
      </c>
      <c r="E80" s="1" t="s">
        <v>1924</v>
      </c>
      <c r="F80" s="4">
        <v>2500</v>
      </c>
      <c r="G80" s="4">
        <v>12440.94</v>
      </c>
      <c r="H80" s="4">
        <v>0.56000000000000005</v>
      </c>
    </row>
    <row r="81" spans="2:8">
      <c r="B81" s="1" t="s">
        <v>2438</v>
      </c>
      <c r="C81" s="9">
        <v>5.93</v>
      </c>
      <c r="D81" s="1" t="s">
        <v>1861</v>
      </c>
      <c r="E81" s="1" t="s">
        <v>1925</v>
      </c>
      <c r="F81" s="4">
        <v>2500</v>
      </c>
      <c r="G81" s="4">
        <v>12409.28</v>
      </c>
      <c r="H81" s="4">
        <v>0.55000000000000004</v>
      </c>
    </row>
    <row r="82" spans="2:8">
      <c r="B82" s="1" t="s">
        <v>1926</v>
      </c>
      <c r="C82" s="9">
        <v>5.39</v>
      </c>
      <c r="D82" s="1" t="s">
        <v>1850</v>
      </c>
      <c r="E82" s="1" t="s">
        <v>1927</v>
      </c>
      <c r="F82" s="4">
        <v>11500000</v>
      </c>
      <c r="G82" s="4">
        <v>11454.33</v>
      </c>
      <c r="H82" s="4">
        <v>0.51</v>
      </c>
    </row>
    <row r="83" spans="2:8">
      <c r="B83" s="1" t="s">
        <v>2439</v>
      </c>
      <c r="C83" s="9">
        <v>6.07</v>
      </c>
      <c r="D83" s="1" t="s">
        <v>1894</v>
      </c>
      <c r="E83" s="1" t="s">
        <v>1928</v>
      </c>
      <c r="F83" s="4">
        <v>2000</v>
      </c>
      <c r="G83" s="4">
        <v>9991.7000000000007</v>
      </c>
      <c r="H83" s="4">
        <v>0.45</v>
      </c>
    </row>
    <row r="84" spans="2:8">
      <c r="B84" s="1" t="s">
        <v>2440</v>
      </c>
      <c r="C84" s="9">
        <v>6.56</v>
      </c>
      <c r="D84" s="1" t="s">
        <v>1861</v>
      </c>
      <c r="E84" s="1" t="s">
        <v>1929</v>
      </c>
      <c r="F84" s="4">
        <v>2000</v>
      </c>
      <c r="G84" s="4">
        <v>9991.0300000000007</v>
      </c>
      <c r="H84" s="4">
        <v>0.45</v>
      </c>
    </row>
    <row r="85" spans="2:8">
      <c r="B85" s="1" t="s">
        <v>2441</v>
      </c>
      <c r="C85" s="9">
        <v>6.66</v>
      </c>
      <c r="D85" s="1" t="s">
        <v>1861</v>
      </c>
      <c r="E85" s="1" t="s">
        <v>1930</v>
      </c>
      <c r="F85" s="4">
        <v>2000</v>
      </c>
      <c r="G85" s="4">
        <v>9990.89</v>
      </c>
      <c r="H85" s="4">
        <v>0.45</v>
      </c>
    </row>
    <row r="86" spans="2:8">
      <c r="B86" s="1" t="s">
        <v>2442</v>
      </c>
      <c r="C86" s="9">
        <v>5.96</v>
      </c>
      <c r="D86" s="1" t="s">
        <v>1861</v>
      </c>
      <c r="E86" s="1" t="s">
        <v>1931</v>
      </c>
      <c r="F86" s="4">
        <v>2000</v>
      </c>
      <c r="G86" s="4">
        <v>9967.48</v>
      </c>
      <c r="H86" s="4">
        <v>0.45</v>
      </c>
    </row>
    <row r="87" spans="2:8">
      <c r="B87" s="1" t="s">
        <v>2443</v>
      </c>
      <c r="C87" s="9">
        <v>6.08</v>
      </c>
      <c r="D87" s="1" t="s">
        <v>1861</v>
      </c>
      <c r="E87" s="1" t="s">
        <v>1932</v>
      </c>
      <c r="F87" s="4">
        <v>2000</v>
      </c>
      <c r="G87" s="4">
        <v>9966.82</v>
      </c>
      <c r="H87" s="4">
        <v>0.45</v>
      </c>
    </row>
    <row r="88" spans="2:8">
      <c r="B88" s="1" t="s">
        <v>2444</v>
      </c>
      <c r="C88" s="9">
        <v>6.18</v>
      </c>
      <c r="D88" s="1" t="s">
        <v>1861</v>
      </c>
      <c r="E88" s="1" t="s">
        <v>1933</v>
      </c>
      <c r="F88" s="4">
        <v>2000</v>
      </c>
      <c r="G88" s="4">
        <v>9956.17</v>
      </c>
      <c r="H88" s="4">
        <v>0.45</v>
      </c>
    </row>
    <row r="89" spans="2:8">
      <c r="B89" s="1" t="s">
        <v>2445</v>
      </c>
      <c r="C89" s="9">
        <v>6.03</v>
      </c>
      <c r="D89" s="1" t="s">
        <v>1861</v>
      </c>
      <c r="E89" s="1" t="s">
        <v>1934</v>
      </c>
      <c r="F89" s="4">
        <v>2000</v>
      </c>
      <c r="G89" s="4">
        <v>9945.7800000000007</v>
      </c>
      <c r="H89" s="4">
        <v>0.44</v>
      </c>
    </row>
    <row r="90" spans="2:8">
      <c r="B90" s="1" t="s">
        <v>1935</v>
      </c>
      <c r="C90" s="9">
        <v>5.91</v>
      </c>
      <c r="D90" s="1" t="s">
        <v>1861</v>
      </c>
      <c r="E90" s="1" t="s">
        <v>1936</v>
      </c>
      <c r="F90" s="4">
        <v>2000</v>
      </c>
      <c r="G90" s="4">
        <v>9934.11</v>
      </c>
      <c r="H90" s="4">
        <v>0.44</v>
      </c>
    </row>
    <row r="91" spans="2:8">
      <c r="B91" s="1" t="s">
        <v>1937</v>
      </c>
      <c r="C91" s="9">
        <v>5.86</v>
      </c>
      <c r="D91" s="1" t="s">
        <v>1894</v>
      </c>
      <c r="E91" s="1" t="s">
        <v>1938</v>
      </c>
      <c r="F91" s="4">
        <v>2000</v>
      </c>
      <c r="G91" s="4">
        <v>9925.11</v>
      </c>
      <c r="H91" s="4">
        <v>0.44</v>
      </c>
    </row>
    <row r="92" spans="2:8">
      <c r="B92" s="1" t="s">
        <v>1939</v>
      </c>
      <c r="C92" s="9">
        <v>6.8</v>
      </c>
      <c r="D92" s="1" t="s">
        <v>1861</v>
      </c>
      <c r="E92" s="1" t="s">
        <v>1940</v>
      </c>
      <c r="F92" s="4">
        <v>2000</v>
      </c>
      <c r="G92" s="4">
        <v>9924.25</v>
      </c>
      <c r="H92" s="4">
        <v>0.44</v>
      </c>
    </row>
    <row r="93" spans="2:8">
      <c r="B93" s="1" t="s">
        <v>2446</v>
      </c>
      <c r="C93" s="9">
        <v>6.06</v>
      </c>
      <c r="D93" s="1" t="s">
        <v>1894</v>
      </c>
      <c r="E93" s="1" t="s">
        <v>1941</v>
      </c>
      <c r="F93" s="4">
        <v>1500</v>
      </c>
      <c r="G93" s="4">
        <v>7496.27</v>
      </c>
      <c r="H93" s="4">
        <v>0.34</v>
      </c>
    </row>
    <row r="94" spans="2:8">
      <c r="B94" s="1" t="s">
        <v>1942</v>
      </c>
      <c r="C94" s="9">
        <v>5.42</v>
      </c>
      <c r="D94" s="1" t="s">
        <v>1850</v>
      </c>
      <c r="E94" s="1" t="s">
        <v>1943</v>
      </c>
      <c r="F94" s="4">
        <v>7000000</v>
      </c>
      <c r="G94" s="4">
        <v>6951.51</v>
      </c>
      <c r="H94" s="4">
        <v>0.31</v>
      </c>
    </row>
    <row r="95" spans="2:8">
      <c r="B95" s="1" t="s">
        <v>2447</v>
      </c>
      <c r="C95" s="9">
        <v>5.92</v>
      </c>
      <c r="D95" s="1" t="s">
        <v>1861</v>
      </c>
      <c r="E95" s="1" t="s">
        <v>1944</v>
      </c>
      <c r="F95" s="4">
        <v>1000</v>
      </c>
      <c r="G95" s="4">
        <v>4974.1899999999996</v>
      </c>
      <c r="H95" s="4">
        <v>0.22</v>
      </c>
    </row>
    <row r="96" spans="2:8">
      <c r="B96" s="1" t="s">
        <v>1945</v>
      </c>
      <c r="C96" s="9">
        <v>5.97</v>
      </c>
      <c r="D96" s="1" t="s">
        <v>1861</v>
      </c>
      <c r="E96" s="1" t="s">
        <v>1946</v>
      </c>
      <c r="F96" s="4">
        <v>1000</v>
      </c>
      <c r="G96" s="4">
        <v>4972.3500000000004</v>
      </c>
      <c r="H96" s="4">
        <v>0.22</v>
      </c>
    </row>
    <row r="97" spans="2:8">
      <c r="B97" s="1" t="s">
        <v>2448</v>
      </c>
      <c r="C97" s="9">
        <v>5.87</v>
      </c>
      <c r="D97" s="1" t="s">
        <v>1861</v>
      </c>
      <c r="E97" s="1" t="s">
        <v>1947</v>
      </c>
      <c r="F97" s="4">
        <v>1000</v>
      </c>
      <c r="G97" s="4">
        <v>4962.49</v>
      </c>
      <c r="H97" s="4">
        <v>0.22</v>
      </c>
    </row>
    <row r="98" spans="2:8">
      <c r="B98" s="1" t="s">
        <v>1948</v>
      </c>
      <c r="C98" s="9">
        <v>5.41</v>
      </c>
      <c r="D98" s="1" t="s">
        <v>1850</v>
      </c>
      <c r="E98" s="1" t="s">
        <v>1949</v>
      </c>
      <c r="F98" s="4">
        <v>1000000</v>
      </c>
      <c r="G98" s="4">
        <v>990.89</v>
      </c>
      <c r="H98" s="4">
        <v>0.04</v>
      </c>
    </row>
    <row r="99" spans="2:8" ht="13">
      <c r="B99" s="2" t="s">
        <v>1950</v>
      </c>
      <c r="C99" s="12"/>
      <c r="D99" s="2"/>
      <c r="E99" s="2"/>
      <c r="F99" s="14"/>
      <c r="G99" s="14">
        <f>SUM(G32:G98)</f>
        <v>2205301.6699999995</v>
      </c>
      <c r="H99" s="14">
        <f>SUM(H32:H98)</f>
        <v>98.600000000000023</v>
      </c>
    </row>
    <row r="100" spans="2:8" ht="13">
      <c r="B100" s="2" t="s">
        <v>1951</v>
      </c>
    </row>
    <row r="101" spans="2:8">
      <c r="B101" s="1" t="s">
        <v>1952</v>
      </c>
      <c r="C101" s="9" t="s">
        <v>1732</v>
      </c>
      <c r="E101" s="1" t="s">
        <v>1953</v>
      </c>
      <c r="F101" s="4">
        <v>58022.87</v>
      </c>
      <c r="G101" s="4">
        <v>6638.31</v>
      </c>
      <c r="H101" s="4">
        <v>0.3</v>
      </c>
    </row>
    <row r="102" spans="2:8" ht="13">
      <c r="B102" s="2" t="s">
        <v>1954</v>
      </c>
      <c r="C102" s="12"/>
      <c r="D102" s="2"/>
      <c r="E102" s="2"/>
      <c r="F102" s="14"/>
      <c r="G102" s="14">
        <f>SUM(G100:G101)</f>
        <v>6638.31</v>
      </c>
      <c r="H102" s="14">
        <f>SUM(H100:H101)</f>
        <v>0.3</v>
      </c>
    </row>
    <row r="103" spans="2:8" ht="13">
      <c r="B103" s="2" t="s">
        <v>1955</v>
      </c>
      <c r="C103" s="12"/>
      <c r="D103" s="2"/>
      <c r="E103" s="2"/>
      <c r="F103" s="14"/>
      <c r="G103" s="14">
        <v>177.77</v>
      </c>
      <c r="H103" s="14">
        <v>0.01</v>
      </c>
    </row>
    <row r="104" spans="2:8" ht="13">
      <c r="B104" s="2" t="s">
        <v>1737</v>
      </c>
      <c r="C104" s="12"/>
      <c r="D104" s="2"/>
      <c r="E104" s="2"/>
      <c r="F104" s="14"/>
      <c r="G104" s="14">
        <v>2238660.66</v>
      </c>
      <c r="H104" s="14">
        <v>100.1</v>
      </c>
    </row>
    <row r="105" spans="2:8" ht="13">
      <c r="B105" s="2" t="s">
        <v>1745</v>
      </c>
      <c r="C105" s="12"/>
      <c r="D105" s="2"/>
      <c r="E105" s="2"/>
      <c r="F105" s="14"/>
      <c r="G105" s="14">
        <v>-2017.0955557999946</v>
      </c>
      <c r="H105" s="14">
        <v>-9.9999999999994316E-2</v>
      </c>
    </row>
    <row r="106" spans="2:8" ht="13">
      <c r="B106" s="2" t="s">
        <v>1746</v>
      </c>
      <c r="C106" s="12"/>
      <c r="D106" s="2"/>
      <c r="E106" s="2"/>
      <c r="F106" s="14"/>
      <c r="G106" s="14">
        <v>2236643.5644442001</v>
      </c>
      <c r="H106" s="14">
        <v>100</v>
      </c>
    </row>
    <row r="107" spans="2:8">
      <c r="B107" s="1" t="s">
        <v>1747</v>
      </c>
    </row>
    <row r="108" spans="2:8">
      <c r="B108" s="1" t="s">
        <v>1748</v>
      </c>
    </row>
    <row r="109" spans="2:8" ht="13">
      <c r="B109" s="2" t="s">
        <v>1749</v>
      </c>
      <c r="C109" s="9" t="s">
        <v>1750</v>
      </c>
    </row>
    <row r="110" spans="2:8" ht="13">
      <c r="B110" s="2" t="s">
        <v>2449</v>
      </c>
    </row>
    <row r="111" spans="2:8" ht="26">
      <c r="B111" s="15" t="s">
        <v>1751</v>
      </c>
      <c r="C111" s="9" t="s">
        <v>1752</v>
      </c>
    </row>
    <row r="112" spans="2:8" ht="13">
      <c r="B112" s="2"/>
    </row>
    <row r="113" spans="2:3" ht="13">
      <c r="B113" s="2" t="s">
        <v>1753</v>
      </c>
      <c r="C113" s="9" t="s">
        <v>1752</v>
      </c>
    </row>
    <row r="114" spans="2:3" ht="13">
      <c r="B114" s="2" t="s">
        <v>1755</v>
      </c>
      <c r="C114" s="9" t="s">
        <v>1756</v>
      </c>
    </row>
    <row r="115" spans="2:3" ht="13">
      <c r="B115" s="2" t="s">
        <v>1956</v>
      </c>
      <c r="C115" s="12"/>
    </row>
    <row r="116" spans="2:3" ht="13">
      <c r="B116" s="2" t="s">
        <v>1957</v>
      </c>
      <c r="C116" s="12"/>
    </row>
    <row r="117" spans="2:3" ht="13">
      <c r="B117" s="2" t="s">
        <v>1958</v>
      </c>
      <c r="C117" s="12"/>
    </row>
    <row r="118" spans="2:3" ht="13">
      <c r="B118" s="2" t="s">
        <v>1959</v>
      </c>
      <c r="C118" s="12"/>
    </row>
    <row r="119" spans="2:3" ht="13">
      <c r="B119" s="2" t="s">
        <v>1960</v>
      </c>
      <c r="C119" s="12"/>
    </row>
    <row r="120" spans="2:3" ht="13">
      <c r="B120" s="2" t="s">
        <v>1961</v>
      </c>
      <c r="C120" s="12"/>
    </row>
    <row r="121" spans="2:3" ht="13">
      <c r="B121" s="2" t="s">
        <v>1962</v>
      </c>
      <c r="C121" s="12"/>
    </row>
    <row r="122" spans="2:3" ht="13">
      <c r="B122" s="2" t="s">
        <v>1963</v>
      </c>
      <c r="C122" s="12"/>
    </row>
    <row r="123" spans="2:3" ht="13">
      <c r="B123" s="2" t="s">
        <v>1964</v>
      </c>
      <c r="C123" s="12"/>
    </row>
    <row r="124" spans="2:3" ht="13">
      <c r="B124" s="2" t="s">
        <v>1965</v>
      </c>
      <c r="C124" s="12"/>
    </row>
    <row r="125" spans="2:3" ht="13">
      <c r="B125" s="2" t="s">
        <v>2450</v>
      </c>
      <c r="C125" s="12"/>
    </row>
    <row r="126" spans="2:3">
      <c r="B126" s="1" t="s">
        <v>2451</v>
      </c>
    </row>
    <row r="128" spans="2:3" ht="14.5">
      <c r="B128" s="16"/>
      <c r="C128" s="17" t="s">
        <v>1767</v>
      </c>
    </row>
    <row r="129" spans="2:5" ht="14.5">
      <c r="B129" s="16" t="s">
        <v>1768</v>
      </c>
      <c r="C129" s="18" t="s">
        <v>1712</v>
      </c>
    </row>
    <row r="130" spans="2:5" ht="14.5">
      <c r="B130" s="16" t="s">
        <v>1769</v>
      </c>
      <c r="C130" s="17"/>
    </row>
    <row r="131" spans="2:5" ht="14.5">
      <c r="B131" s="16"/>
      <c r="C131" s="17"/>
    </row>
    <row r="132" spans="2:5" ht="14.5">
      <c r="B132" s="16" t="s">
        <v>1770</v>
      </c>
      <c r="C132" s="86">
        <v>6.0199999999999997E-2</v>
      </c>
    </row>
    <row r="133" spans="2:5" ht="14.5">
      <c r="B133" s="16"/>
      <c r="C133" s="87"/>
    </row>
    <row r="134" spans="2:5" ht="14.5">
      <c r="B134" s="16" t="s">
        <v>1771</v>
      </c>
      <c r="C134" s="87" t="s">
        <v>2452</v>
      </c>
    </row>
    <row r="135" spans="2:5" ht="14.5">
      <c r="B135" s="16" t="s">
        <v>1772</v>
      </c>
      <c r="C135" s="87" t="s">
        <v>2452</v>
      </c>
    </row>
    <row r="136" spans="2:5" ht="14.5">
      <c r="B136" s="16"/>
      <c r="C136" s="17"/>
    </row>
    <row r="137" spans="2:5" ht="14.5">
      <c r="B137" s="16" t="s">
        <v>1773</v>
      </c>
      <c r="C137" s="17" t="s">
        <v>1750</v>
      </c>
    </row>
    <row r="138" spans="2:5" ht="14.5">
      <c r="B138" s="229" t="s">
        <v>1774</v>
      </c>
      <c r="C138" s="229"/>
    </row>
    <row r="139" spans="2:5" ht="14.5">
      <c r="B139" s="34"/>
      <c r="C139" s="34"/>
    </row>
    <row r="140" spans="2:5" ht="14.5">
      <c r="B140" s="241" t="s">
        <v>2453</v>
      </c>
      <c r="C140" s="241"/>
      <c r="D140" s="241"/>
      <c r="E140" s="241"/>
    </row>
    <row r="142" spans="2:5" ht="14.5">
      <c r="B142" s="16" t="s">
        <v>1775</v>
      </c>
      <c r="C142" s="17"/>
      <c r="D142" s="16"/>
    </row>
    <row r="143" spans="2:5" ht="29">
      <c r="B143" s="19" t="s">
        <v>1776</v>
      </c>
      <c r="C143" s="18" t="s">
        <v>1777</v>
      </c>
      <c r="D143" s="19" t="s">
        <v>1778</v>
      </c>
    </row>
    <row r="144" spans="2:5" ht="14.5">
      <c r="B144" s="16" t="s">
        <v>1752</v>
      </c>
      <c r="C144" s="17" t="s">
        <v>1752</v>
      </c>
      <c r="D144" s="16" t="s">
        <v>1752</v>
      </c>
    </row>
    <row r="146" spans="2:7" ht="13">
      <c r="B146" s="20" t="s">
        <v>1779</v>
      </c>
      <c r="C146" s="21">
        <v>45961</v>
      </c>
      <c r="D146" s="22"/>
      <c r="E146" s="23"/>
      <c r="F146" s="24"/>
    </row>
    <row r="147" spans="2:7" ht="13">
      <c r="B147" s="20" t="s">
        <v>1780</v>
      </c>
      <c r="C147" s="25" t="s">
        <v>1781</v>
      </c>
      <c r="D147" s="20" t="s">
        <v>1782</v>
      </c>
      <c r="E147" s="26" t="s">
        <v>1783</v>
      </c>
      <c r="F147" s="27" t="s">
        <v>1784</v>
      </c>
      <c r="G147" s="14"/>
    </row>
    <row r="148" spans="2:7">
      <c r="B148" s="28" t="s">
        <v>1752</v>
      </c>
      <c r="C148" s="29" t="s">
        <v>1752</v>
      </c>
      <c r="D148" s="28" t="s">
        <v>1752</v>
      </c>
      <c r="E148" s="30" t="s">
        <v>1752</v>
      </c>
      <c r="F148" s="31" t="s">
        <v>1752</v>
      </c>
    </row>
    <row r="151" spans="2:7" ht="13">
      <c r="B151" s="2" t="s">
        <v>1785</v>
      </c>
    </row>
    <row r="152" spans="2:7" ht="13">
      <c r="B152" s="2"/>
    </row>
    <row r="153" spans="2:7" ht="13">
      <c r="B153" s="2" t="s">
        <v>1786</v>
      </c>
    </row>
    <row r="154" spans="2:7" ht="13">
      <c r="B154" s="20" t="s">
        <v>1787</v>
      </c>
      <c r="C154" s="25" t="s">
        <v>1788</v>
      </c>
      <c r="D154" s="2"/>
    </row>
    <row r="155" spans="2:7">
      <c r="B155" s="22" t="s">
        <v>1752</v>
      </c>
      <c r="C155" s="32" t="s">
        <v>1752</v>
      </c>
    </row>
    <row r="157" spans="2:7" ht="13">
      <c r="B157" s="20" t="s">
        <v>1789</v>
      </c>
      <c r="C157" s="25" t="s">
        <v>1788</v>
      </c>
    </row>
    <row r="158" spans="2:7">
      <c r="B158" s="22" t="s">
        <v>1752</v>
      </c>
      <c r="C158" s="32" t="s">
        <v>1752</v>
      </c>
    </row>
    <row r="160" spans="2:7" ht="13">
      <c r="B160" s="20" t="s">
        <v>1434</v>
      </c>
      <c r="C160" s="25" t="s">
        <v>1791</v>
      </c>
    </row>
    <row r="161" spans="2:7">
      <c r="B161" s="22" t="s">
        <v>1752</v>
      </c>
      <c r="C161" s="32" t="s">
        <v>1752</v>
      </c>
    </row>
    <row r="163" spans="2:7" ht="13">
      <c r="B163" s="26" t="s">
        <v>1790</v>
      </c>
      <c r="C163" s="25" t="s">
        <v>1791</v>
      </c>
    </row>
    <row r="164" spans="2:7">
      <c r="B164" s="23" t="s">
        <v>1752</v>
      </c>
      <c r="C164" s="32" t="s">
        <v>1752</v>
      </c>
    </row>
    <row r="166" spans="2:7" ht="13">
      <c r="B166" s="20" t="s">
        <v>1792</v>
      </c>
      <c r="C166" s="25" t="s">
        <v>1752</v>
      </c>
    </row>
    <row r="168" spans="2:7" ht="13">
      <c r="B168" s="20" t="s">
        <v>1793</v>
      </c>
      <c r="C168" s="21">
        <v>45961</v>
      </c>
      <c r="D168" s="22"/>
      <c r="E168" s="23"/>
      <c r="F168" s="24"/>
    </row>
    <row r="169" spans="2:7" ht="13">
      <c r="B169" s="20" t="s">
        <v>1780</v>
      </c>
      <c r="C169" s="25" t="s">
        <v>1781</v>
      </c>
      <c r="D169" s="20" t="s">
        <v>1782</v>
      </c>
      <c r="E169" s="26" t="s">
        <v>1783</v>
      </c>
      <c r="F169" s="27" t="s">
        <v>1784</v>
      </c>
      <c r="G169" s="14"/>
    </row>
    <row r="170" spans="2:7">
      <c r="B170" s="28" t="s">
        <v>1752</v>
      </c>
      <c r="C170" s="29" t="s">
        <v>1752</v>
      </c>
      <c r="D170" s="28" t="s">
        <v>1752</v>
      </c>
      <c r="E170" s="30" t="s">
        <v>1752</v>
      </c>
      <c r="F170" s="31" t="s">
        <v>1752</v>
      </c>
    </row>
    <row r="171" spans="2:7" ht="13">
      <c r="B171" s="2" t="s">
        <v>1785</v>
      </c>
    </row>
    <row r="172" spans="2:7" ht="13">
      <c r="B172" s="2"/>
    </row>
    <row r="173" spans="2:7" ht="13">
      <c r="B173" s="2" t="s">
        <v>1786</v>
      </c>
    </row>
    <row r="174" spans="2:7" ht="13">
      <c r="B174" s="20" t="s">
        <v>1787</v>
      </c>
      <c r="C174" s="25" t="s">
        <v>1788</v>
      </c>
      <c r="D174" s="2"/>
    </row>
    <row r="175" spans="2:7">
      <c r="B175" s="22" t="s">
        <v>1752</v>
      </c>
      <c r="C175" s="32" t="s">
        <v>1752</v>
      </c>
    </row>
    <row r="177" spans="2:6" ht="13">
      <c r="B177" s="20" t="s">
        <v>1789</v>
      </c>
      <c r="C177" s="25" t="s">
        <v>1788</v>
      </c>
    </row>
    <row r="178" spans="2:6">
      <c r="B178" s="22" t="s">
        <v>1752</v>
      </c>
      <c r="C178" s="32" t="s">
        <v>1752</v>
      </c>
    </row>
    <row r="180" spans="2:6" ht="13">
      <c r="B180" s="20" t="s">
        <v>1434</v>
      </c>
      <c r="C180" s="25" t="s">
        <v>1791</v>
      </c>
    </row>
    <row r="181" spans="2:6">
      <c r="B181" s="22" t="s">
        <v>1752</v>
      </c>
      <c r="C181" s="32" t="s">
        <v>1752</v>
      </c>
    </row>
    <row r="183" spans="2:6" ht="13">
      <c r="B183" s="26" t="s">
        <v>1790</v>
      </c>
      <c r="C183" s="25" t="s">
        <v>1791</v>
      </c>
    </row>
    <row r="184" spans="2:6">
      <c r="B184" s="23" t="s">
        <v>1752</v>
      </c>
      <c r="C184" s="32" t="s">
        <v>1752</v>
      </c>
    </row>
    <row r="186" spans="2:6" ht="13">
      <c r="B186" s="20" t="s">
        <v>1792</v>
      </c>
      <c r="C186" s="25" t="s">
        <v>1752</v>
      </c>
    </row>
    <row r="189" spans="2:6" ht="13">
      <c r="B189" s="2" t="s">
        <v>1794</v>
      </c>
    </row>
    <row r="191" spans="2:6" ht="13">
      <c r="B191" s="20" t="s">
        <v>1780</v>
      </c>
      <c r="C191" s="25" t="s">
        <v>1795</v>
      </c>
      <c r="D191" s="20" t="s">
        <v>1796</v>
      </c>
      <c r="E191" s="20" t="s">
        <v>1797</v>
      </c>
      <c r="F191" s="14"/>
    </row>
    <row r="192" spans="2:6">
      <c r="B192" s="22" t="s">
        <v>1752</v>
      </c>
      <c r="C192" s="32" t="s">
        <v>1752</v>
      </c>
      <c r="D192" s="22" t="s">
        <v>1752</v>
      </c>
      <c r="E192" s="22" t="s">
        <v>1752</v>
      </c>
    </row>
    <row r="195" spans="2:80" ht="13">
      <c r="B195" s="2" t="s">
        <v>1798</v>
      </c>
      <c r="C195" s="12" t="s">
        <v>1752</v>
      </c>
      <c r="D195" s="2"/>
      <c r="E195" s="2"/>
      <c r="F195" s="14"/>
      <c r="G195" s="14"/>
      <c r="H195" s="14"/>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row>
    <row r="197" spans="2:80" ht="13">
      <c r="B197" s="2" t="s">
        <v>1799</v>
      </c>
    </row>
    <row r="199" spans="2:80" ht="13">
      <c r="B199" s="20" t="s">
        <v>1800</v>
      </c>
      <c r="C199" s="25" t="s">
        <v>1788</v>
      </c>
      <c r="D199" s="2"/>
    </row>
    <row r="200" spans="2:80">
      <c r="B200" s="22" t="s">
        <v>1752</v>
      </c>
      <c r="C200" s="32" t="s">
        <v>1752</v>
      </c>
    </row>
    <row r="203" spans="2:80" ht="13">
      <c r="B203" s="20" t="s">
        <v>1801</v>
      </c>
      <c r="C203" s="25" t="s">
        <v>1802</v>
      </c>
      <c r="D203" s="2"/>
    </row>
    <row r="204" spans="2:80">
      <c r="B204" s="22" t="s">
        <v>1752</v>
      </c>
      <c r="C204" s="32" t="s">
        <v>1752</v>
      </c>
    </row>
    <row r="207" spans="2:80" ht="13">
      <c r="B207" s="2" t="s">
        <v>1803</v>
      </c>
    </row>
    <row r="210" spans="2:80" ht="13">
      <c r="B210" s="2" t="s">
        <v>1804</v>
      </c>
    </row>
    <row r="212" spans="2:80" ht="13">
      <c r="B212" s="20" t="s">
        <v>1780</v>
      </c>
      <c r="C212" s="25" t="s">
        <v>1805</v>
      </c>
      <c r="D212" s="20" t="s">
        <v>1795</v>
      </c>
      <c r="E212" s="20" t="s">
        <v>1796</v>
      </c>
      <c r="F212" s="27" t="s">
        <v>1797</v>
      </c>
      <c r="G212" s="14"/>
    </row>
    <row r="213" spans="2:80">
      <c r="B213" s="22" t="s">
        <v>1752</v>
      </c>
      <c r="C213" s="32" t="s">
        <v>1752</v>
      </c>
      <c r="D213" s="22" t="s">
        <v>1752</v>
      </c>
      <c r="E213" s="22" t="s">
        <v>1752</v>
      </c>
      <c r="F213" s="33" t="s">
        <v>1752</v>
      </c>
    </row>
    <row r="216" spans="2:80" ht="13">
      <c r="B216" s="2" t="s">
        <v>1798</v>
      </c>
      <c r="C216" s="12" t="s">
        <v>1752</v>
      </c>
      <c r="D216" s="2"/>
      <c r="E216" s="2"/>
      <c r="F216" s="14"/>
      <c r="G216" s="14"/>
      <c r="H216" s="14"/>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row>
    <row r="218" spans="2:80" ht="13">
      <c r="B218" s="2" t="s">
        <v>1799</v>
      </c>
    </row>
    <row r="220" spans="2:80" ht="13">
      <c r="B220" s="20" t="s">
        <v>1800</v>
      </c>
      <c r="C220" s="25" t="s">
        <v>1788</v>
      </c>
      <c r="D220" s="2"/>
    </row>
    <row r="221" spans="2:80">
      <c r="B221" s="22" t="s">
        <v>1752</v>
      </c>
      <c r="C221" s="32" t="s">
        <v>1752</v>
      </c>
    </row>
    <row r="224" spans="2:80" ht="13">
      <c r="B224" s="20" t="s">
        <v>1801</v>
      </c>
      <c r="C224" s="25" t="s">
        <v>1802</v>
      </c>
      <c r="D224" s="2"/>
    </row>
    <row r="225" spans="2:7">
      <c r="B225" s="22" t="s">
        <v>1752</v>
      </c>
      <c r="C225" s="32" t="s">
        <v>1752</v>
      </c>
    </row>
    <row r="228" spans="2:7" ht="13">
      <c r="B228" s="2" t="s">
        <v>1803</v>
      </c>
    </row>
    <row r="231" spans="2:7" ht="13">
      <c r="B231" s="2" t="s">
        <v>1806</v>
      </c>
    </row>
    <row r="232" spans="2:7" ht="13">
      <c r="B232" s="20" t="s">
        <v>1780</v>
      </c>
      <c r="C232" s="25" t="s">
        <v>1807</v>
      </c>
      <c r="D232" s="20" t="s">
        <v>1808</v>
      </c>
      <c r="E232" s="20" t="s">
        <v>1809</v>
      </c>
      <c r="F232" s="27" t="s">
        <v>1810</v>
      </c>
      <c r="G232" s="14"/>
    </row>
    <row r="233" spans="2:7">
      <c r="B233" s="22" t="s">
        <v>1752</v>
      </c>
      <c r="C233" s="32" t="s">
        <v>1752</v>
      </c>
      <c r="D233" s="22" t="s">
        <v>1752</v>
      </c>
      <c r="E233" s="22" t="s">
        <v>1752</v>
      </c>
      <c r="F233" s="33" t="s">
        <v>1752</v>
      </c>
    </row>
    <row r="234" spans="2:7">
      <c r="B234" s="1" t="s">
        <v>1811</v>
      </c>
    </row>
  </sheetData>
  <mergeCells count="9">
    <mergeCell ref="B138:C138"/>
    <mergeCell ref="B140:E140"/>
    <mergeCell ref="B1:E1"/>
    <mergeCell ref="C3:C8"/>
    <mergeCell ref="D3:D8"/>
    <mergeCell ref="B11:E11"/>
    <mergeCell ref="C12:C13"/>
    <mergeCell ref="D12:D13"/>
    <mergeCell ref="E12:E13"/>
  </mergeCells>
  <hyperlinks>
    <hyperlink ref="A1" location="Index!A1" display="Index" xr:uid="{3A88342E-9543-4ACF-82EB-56D0AEB70D8E}"/>
  </hyperlinks>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2F296-7747-425B-9709-B15A90676C35}">
  <dimension ref="A1:CB230"/>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16384" width="9.1796875" style="1"/>
  </cols>
  <sheetData>
    <row r="1" spans="1:5" ht="13">
      <c r="A1" s="3" t="s">
        <v>1578</v>
      </c>
      <c r="B1" s="226" t="s">
        <v>1608</v>
      </c>
      <c r="C1" s="226"/>
      <c r="D1" s="226"/>
      <c r="E1" s="226"/>
    </row>
    <row r="3" spans="1:5" ht="14.5">
      <c r="B3" s="5" t="s">
        <v>238</v>
      </c>
      <c r="C3" s="242"/>
      <c r="D3" s="233"/>
      <c r="E3" s="34"/>
    </row>
    <row r="4" spans="1:5" ht="43.5">
      <c r="B4" s="7" t="s">
        <v>239</v>
      </c>
      <c r="C4" s="242"/>
      <c r="D4" s="233"/>
      <c r="E4" s="54"/>
    </row>
    <row r="5" spans="1:5" ht="14.5">
      <c r="B5" s="7" t="s">
        <v>1720</v>
      </c>
      <c r="C5" s="242"/>
      <c r="D5" s="233"/>
      <c r="E5" s="34"/>
    </row>
    <row r="6" spans="1:5" ht="14.5">
      <c r="B6" s="7" t="s">
        <v>240</v>
      </c>
      <c r="C6" s="242"/>
      <c r="D6" s="233"/>
      <c r="E6" s="34"/>
    </row>
    <row r="7" spans="1:5" ht="29">
      <c r="B7" s="7" t="s">
        <v>241</v>
      </c>
      <c r="C7" s="242"/>
      <c r="D7" s="233"/>
      <c r="E7" s="34"/>
    </row>
    <row r="8" spans="1:5" ht="14.5">
      <c r="B8" s="16" t="s">
        <v>1723</v>
      </c>
      <c r="C8" s="36" t="s">
        <v>1724</v>
      </c>
      <c r="D8" s="36" t="s">
        <v>1725</v>
      </c>
      <c r="E8" s="34"/>
    </row>
    <row r="9" spans="1:5" ht="14.5">
      <c r="B9" s="34"/>
      <c r="C9" s="37"/>
      <c r="D9" s="34"/>
      <c r="E9" s="34"/>
    </row>
    <row r="10" spans="1:5" ht="14.5">
      <c r="B10" s="245"/>
      <c r="C10" s="245"/>
      <c r="D10" s="245"/>
      <c r="E10" s="245"/>
    </row>
    <row r="11" spans="1:5" ht="14.5">
      <c r="B11" s="243" t="s">
        <v>1835</v>
      </c>
      <c r="C11" s="243"/>
      <c r="D11" s="243"/>
      <c r="E11" s="243"/>
    </row>
    <row r="12" spans="1:5" ht="14.5">
      <c r="B12" s="38" t="s">
        <v>1836</v>
      </c>
      <c r="C12" s="244" t="s">
        <v>1837</v>
      </c>
      <c r="D12" s="243" t="s">
        <v>1838</v>
      </c>
      <c r="E12" s="243" t="s">
        <v>1839</v>
      </c>
    </row>
    <row r="13" spans="1:5" ht="14.5">
      <c r="B13" s="38" t="s">
        <v>1840</v>
      </c>
      <c r="C13" s="244"/>
      <c r="D13" s="243"/>
      <c r="E13" s="243"/>
    </row>
    <row r="14" spans="1:5" ht="14.5">
      <c r="B14" s="55" t="s">
        <v>1841</v>
      </c>
      <c r="C14" s="40"/>
      <c r="D14" s="56" t="s">
        <v>1842</v>
      </c>
      <c r="E14" s="42"/>
    </row>
    <row r="15" spans="1:5" ht="14.5">
      <c r="B15" s="55" t="s">
        <v>1843</v>
      </c>
      <c r="C15" s="57"/>
      <c r="D15" s="58"/>
      <c r="E15" s="42"/>
    </row>
    <row r="16" spans="1:5" ht="14.5">
      <c r="B16" s="5" t="s">
        <v>1844</v>
      </c>
      <c r="C16" s="40"/>
      <c r="D16" s="42"/>
      <c r="E16" s="42"/>
    </row>
    <row r="17" spans="2:8" ht="14.5">
      <c r="B17" s="43" t="s">
        <v>1845</v>
      </c>
      <c r="C17" s="39"/>
      <c r="D17" s="38"/>
      <c r="E17" s="38"/>
    </row>
    <row r="18" spans="2:8" ht="14.5">
      <c r="B18" s="34"/>
      <c r="C18" s="44"/>
      <c r="D18" s="34"/>
      <c r="E18" s="34"/>
    </row>
    <row r="20" spans="2:8">
      <c r="B20" s="1" t="s">
        <v>2401</v>
      </c>
    </row>
    <row r="22" spans="2:8" ht="13">
      <c r="B22" s="10" t="s">
        <v>1726</v>
      </c>
      <c r="C22" s="11" t="s">
        <v>1727</v>
      </c>
      <c r="D22" s="10" t="s">
        <v>1846</v>
      </c>
      <c r="E22" s="10" t="s">
        <v>1729</v>
      </c>
      <c r="F22" s="13" t="s">
        <v>1739</v>
      </c>
      <c r="G22" s="13" t="s">
        <v>1740</v>
      </c>
      <c r="H22" s="13" t="s">
        <v>1741</v>
      </c>
    </row>
    <row r="23" spans="2:8" ht="13">
      <c r="B23" s="2" t="s">
        <v>1847</v>
      </c>
    </row>
    <row r="24" spans="2:8" ht="13">
      <c r="B24" s="2" t="s">
        <v>1731</v>
      </c>
    </row>
    <row r="25" spans="2:8" ht="13">
      <c r="B25" s="2" t="s">
        <v>1848</v>
      </c>
    </row>
    <row r="26" spans="2:8">
      <c r="B26" s="1" t="s">
        <v>1387</v>
      </c>
      <c r="C26" s="9">
        <v>5.67</v>
      </c>
      <c r="D26" s="1" t="s">
        <v>1850</v>
      </c>
      <c r="E26" s="1" t="s">
        <v>1388</v>
      </c>
      <c r="F26" s="4">
        <v>5000000</v>
      </c>
      <c r="G26" s="4">
        <v>4999.76</v>
      </c>
      <c r="H26" s="4">
        <v>0.91</v>
      </c>
    </row>
    <row r="27" spans="2:8" ht="13">
      <c r="B27" s="2" t="s">
        <v>1852</v>
      </c>
      <c r="C27" s="12"/>
      <c r="D27" s="2"/>
      <c r="E27" s="2"/>
      <c r="F27" s="14"/>
      <c r="G27" s="14">
        <f>SUM(G22:G26)</f>
        <v>4999.76</v>
      </c>
      <c r="H27" s="14">
        <f>SUM(H22:H26)</f>
        <v>0.91</v>
      </c>
    </row>
    <row r="28" spans="2:8" ht="13">
      <c r="B28" s="2" t="s">
        <v>1853</v>
      </c>
    </row>
    <row r="29" spans="2:8">
      <c r="B29" s="1" t="s">
        <v>2454</v>
      </c>
      <c r="C29" s="9">
        <v>6.18</v>
      </c>
      <c r="D29" s="1" t="s">
        <v>1854</v>
      </c>
      <c r="E29" s="1" t="s">
        <v>242</v>
      </c>
      <c r="F29" s="4">
        <v>25000</v>
      </c>
      <c r="G29" s="4">
        <v>25095.58</v>
      </c>
      <c r="H29" s="4">
        <v>4.57</v>
      </c>
    </row>
    <row r="30" spans="2:8">
      <c r="B30" s="1" t="s">
        <v>243</v>
      </c>
      <c r="C30" s="9">
        <v>6.64</v>
      </c>
      <c r="D30" s="1" t="s">
        <v>1854</v>
      </c>
      <c r="E30" s="1" t="s">
        <v>244</v>
      </c>
      <c r="F30" s="4">
        <v>21000</v>
      </c>
      <c r="G30" s="4">
        <v>21128.12</v>
      </c>
      <c r="H30" s="4">
        <v>3.85</v>
      </c>
    </row>
    <row r="31" spans="2:8">
      <c r="B31" s="1" t="s">
        <v>245</v>
      </c>
      <c r="C31" s="9">
        <v>6.55</v>
      </c>
      <c r="D31" s="1" t="s">
        <v>1854</v>
      </c>
      <c r="E31" s="1" t="s">
        <v>246</v>
      </c>
      <c r="F31" s="4">
        <v>17500</v>
      </c>
      <c r="G31" s="4">
        <v>17575.849999999999</v>
      </c>
      <c r="H31" s="4">
        <v>3.2</v>
      </c>
    </row>
    <row r="32" spans="2:8">
      <c r="B32" s="1" t="s">
        <v>247</v>
      </c>
      <c r="C32" s="9">
        <v>6.25</v>
      </c>
      <c r="D32" s="1" t="s">
        <v>1854</v>
      </c>
      <c r="E32" s="1" t="s">
        <v>248</v>
      </c>
      <c r="F32" s="4">
        <v>1750</v>
      </c>
      <c r="G32" s="4">
        <v>17554.849999999999</v>
      </c>
      <c r="H32" s="4">
        <v>3.2</v>
      </c>
    </row>
    <row r="33" spans="2:8">
      <c r="B33" s="1" t="s">
        <v>2455</v>
      </c>
      <c r="C33" s="9">
        <v>6.37</v>
      </c>
      <c r="D33" s="1" t="s">
        <v>1854</v>
      </c>
      <c r="E33" s="1" t="s">
        <v>249</v>
      </c>
      <c r="F33" s="4">
        <v>17500</v>
      </c>
      <c r="G33" s="4">
        <v>17554.23</v>
      </c>
      <c r="H33" s="4">
        <v>3.2</v>
      </c>
    </row>
    <row r="34" spans="2:8">
      <c r="B34" s="1" t="s">
        <v>250</v>
      </c>
      <c r="C34" s="9">
        <v>6.21</v>
      </c>
      <c r="D34" s="1" t="s">
        <v>1854</v>
      </c>
      <c r="E34" s="1" t="s">
        <v>251</v>
      </c>
      <c r="F34" s="4">
        <v>1500</v>
      </c>
      <c r="G34" s="4">
        <v>15030.93</v>
      </c>
      <c r="H34" s="4">
        <v>2.74</v>
      </c>
    </row>
    <row r="35" spans="2:8">
      <c r="B35" s="1" t="s">
        <v>2456</v>
      </c>
      <c r="C35" s="9">
        <v>7.44</v>
      </c>
      <c r="D35" s="1" t="s">
        <v>818</v>
      </c>
      <c r="E35" s="1" t="s">
        <v>895</v>
      </c>
      <c r="F35" s="4">
        <v>11500</v>
      </c>
      <c r="G35" s="4">
        <v>11589.22</v>
      </c>
      <c r="H35" s="4">
        <v>2.11</v>
      </c>
    </row>
    <row r="36" spans="2:8">
      <c r="B36" s="1" t="s">
        <v>2457</v>
      </c>
      <c r="C36" s="9">
        <v>8.58</v>
      </c>
      <c r="D36" s="1" t="s">
        <v>821</v>
      </c>
      <c r="E36" s="1" t="s">
        <v>252</v>
      </c>
      <c r="F36" s="4">
        <v>10000</v>
      </c>
      <c r="G36" s="4">
        <v>10073.98</v>
      </c>
      <c r="H36" s="4">
        <v>1.83</v>
      </c>
    </row>
    <row r="37" spans="2:8">
      <c r="B37" s="1" t="s">
        <v>2458</v>
      </c>
      <c r="C37" s="9">
        <v>7.1</v>
      </c>
      <c r="D37" s="1" t="s">
        <v>828</v>
      </c>
      <c r="E37" s="1" t="s">
        <v>221</v>
      </c>
      <c r="F37" s="4">
        <v>10000</v>
      </c>
      <c r="G37" s="4">
        <v>10054.57</v>
      </c>
      <c r="H37" s="4">
        <v>1.83</v>
      </c>
    </row>
    <row r="38" spans="2:8">
      <c r="B38" s="1" t="s">
        <v>2459</v>
      </c>
      <c r="C38" s="9">
        <v>7.14</v>
      </c>
      <c r="D38" s="1" t="s">
        <v>818</v>
      </c>
      <c r="E38" s="1" t="s">
        <v>253</v>
      </c>
      <c r="F38" s="4">
        <v>10000</v>
      </c>
      <c r="G38" s="4">
        <v>10054.11</v>
      </c>
      <c r="H38" s="4">
        <v>1.83</v>
      </c>
    </row>
    <row r="39" spans="2:8">
      <c r="B39" s="1" t="s">
        <v>2460</v>
      </c>
      <c r="C39" s="9">
        <v>7.66</v>
      </c>
      <c r="D39" s="1" t="s">
        <v>821</v>
      </c>
      <c r="E39" s="1" t="s">
        <v>254</v>
      </c>
      <c r="F39" s="4">
        <v>10000</v>
      </c>
      <c r="G39" s="4">
        <v>10030.120000000001</v>
      </c>
      <c r="H39" s="4">
        <v>1.83</v>
      </c>
    </row>
    <row r="40" spans="2:8">
      <c r="B40" s="1" t="s">
        <v>255</v>
      </c>
      <c r="C40" s="9">
        <v>6.25</v>
      </c>
      <c r="D40" s="1" t="s">
        <v>1854</v>
      </c>
      <c r="E40" s="1" t="s">
        <v>256</v>
      </c>
      <c r="F40" s="4">
        <v>1000</v>
      </c>
      <c r="G40" s="4">
        <v>10024.48</v>
      </c>
      <c r="H40" s="4">
        <v>1.83</v>
      </c>
    </row>
    <row r="41" spans="2:8">
      <c r="B41" s="1" t="s">
        <v>257</v>
      </c>
      <c r="C41" s="9">
        <v>6.49</v>
      </c>
      <c r="D41" s="1" t="s">
        <v>1854</v>
      </c>
      <c r="E41" s="1" t="s">
        <v>258</v>
      </c>
      <c r="F41" s="4">
        <v>900</v>
      </c>
      <c r="G41" s="4">
        <v>9076.18</v>
      </c>
      <c r="H41" s="4">
        <v>1.65</v>
      </c>
    </row>
    <row r="42" spans="2:8">
      <c r="B42" s="1" t="s">
        <v>2461</v>
      </c>
      <c r="C42" s="9">
        <v>6.72</v>
      </c>
      <c r="D42" s="1" t="s">
        <v>1854</v>
      </c>
      <c r="E42" s="1" t="s">
        <v>906</v>
      </c>
      <c r="F42" s="4">
        <v>750</v>
      </c>
      <c r="G42" s="4">
        <v>7475.02</v>
      </c>
      <c r="H42" s="4">
        <v>1.36</v>
      </c>
    </row>
    <row r="43" spans="2:8">
      <c r="B43" s="1" t="s">
        <v>2462</v>
      </c>
      <c r="C43" s="9">
        <v>7.53</v>
      </c>
      <c r="D43" s="1" t="s">
        <v>818</v>
      </c>
      <c r="E43" s="1" t="s">
        <v>259</v>
      </c>
      <c r="F43" s="4">
        <v>5000</v>
      </c>
      <c r="G43" s="4">
        <v>5096.1000000000004</v>
      </c>
      <c r="H43" s="4">
        <v>0.93</v>
      </c>
    </row>
    <row r="44" spans="2:8">
      <c r="B44" s="1" t="s">
        <v>260</v>
      </c>
      <c r="C44" s="9">
        <v>6.52</v>
      </c>
      <c r="D44" s="1" t="s">
        <v>1854</v>
      </c>
      <c r="E44" s="1" t="s">
        <v>261</v>
      </c>
      <c r="F44" s="4">
        <v>5000</v>
      </c>
      <c r="G44" s="4">
        <v>5048.3599999999997</v>
      </c>
      <c r="H44" s="4">
        <v>0.92</v>
      </c>
    </row>
    <row r="45" spans="2:8">
      <c r="B45" s="1" t="s">
        <v>2463</v>
      </c>
      <c r="C45" s="9">
        <v>7.48</v>
      </c>
      <c r="D45" s="1" t="s">
        <v>818</v>
      </c>
      <c r="E45" s="1" t="s">
        <v>905</v>
      </c>
      <c r="F45" s="4">
        <v>5000</v>
      </c>
      <c r="G45" s="4">
        <v>5036.3100000000004</v>
      </c>
      <c r="H45" s="4">
        <v>0.92</v>
      </c>
    </row>
    <row r="46" spans="2:8">
      <c r="B46" s="1" t="s">
        <v>2464</v>
      </c>
      <c r="C46" s="9">
        <v>8.4700000000000006</v>
      </c>
      <c r="D46" s="1" t="s">
        <v>842</v>
      </c>
      <c r="E46" s="1" t="s">
        <v>262</v>
      </c>
      <c r="F46" s="4">
        <v>5000</v>
      </c>
      <c r="G46" s="4">
        <v>5016.83</v>
      </c>
      <c r="H46" s="4">
        <v>0.91</v>
      </c>
    </row>
    <row r="47" spans="2:8">
      <c r="B47" s="1" t="s">
        <v>901</v>
      </c>
      <c r="C47" s="9">
        <v>6.28</v>
      </c>
      <c r="D47" s="1" t="s">
        <v>1854</v>
      </c>
      <c r="E47" s="1" t="s">
        <v>902</v>
      </c>
      <c r="F47" s="4">
        <v>5000</v>
      </c>
      <c r="G47" s="4">
        <v>5016.1499999999996</v>
      </c>
      <c r="H47" s="4">
        <v>0.91</v>
      </c>
    </row>
    <row r="48" spans="2:8">
      <c r="B48" s="1" t="s">
        <v>2465</v>
      </c>
      <c r="C48" s="9">
        <v>7.28</v>
      </c>
      <c r="D48" s="1" t="s">
        <v>818</v>
      </c>
      <c r="E48" s="1" t="s">
        <v>838</v>
      </c>
      <c r="F48" s="4">
        <v>5000</v>
      </c>
      <c r="G48" s="4">
        <v>5013.5600000000004</v>
      </c>
      <c r="H48" s="4">
        <v>0.91</v>
      </c>
    </row>
    <row r="49" spans="2:8">
      <c r="B49" s="1" t="s">
        <v>2466</v>
      </c>
      <c r="C49" s="9">
        <v>6.1</v>
      </c>
      <c r="D49" s="1" t="s">
        <v>1854</v>
      </c>
      <c r="E49" s="1" t="s">
        <v>263</v>
      </c>
      <c r="F49" s="4">
        <v>500</v>
      </c>
      <c r="G49" s="4">
        <v>4995.2299999999996</v>
      </c>
      <c r="H49" s="4">
        <v>0.91</v>
      </c>
    </row>
    <row r="50" spans="2:8">
      <c r="B50" s="1" t="s">
        <v>2467</v>
      </c>
      <c r="C50" s="9">
        <v>8.5500000000000007</v>
      </c>
      <c r="D50" s="1" t="s">
        <v>821</v>
      </c>
      <c r="E50" s="1" t="s">
        <v>264</v>
      </c>
      <c r="F50" s="4">
        <v>4500</v>
      </c>
      <c r="G50" s="4">
        <v>4533.8</v>
      </c>
      <c r="H50" s="4">
        <v>0.83</v>
      </c>
    </row>
    <row r="51" spans="2:8">
      <c r="B51" s="1" t="s">
        <v>2468</v>
      </c>
      <c r="C51" s="9">
        <v>6.82</v>
      </c>
      <c r="D51" s="1" t="s">
        <v>1854</v>
      </c>
      <c r="E51" s="1" t="s">
        <v>265</v>
      </c>
      <c r="F51" s="4">
        <v>4500</v>
      </c>
      <c r="G51" s="4">
        <v>4521.78</v>
      </c>
      <c r="H51" s="4">
        <v>0.82</v>
      </c>
    </row>
    <row r="52" spans="2:8">
      <c r="B52" s="1" t="s">
        <v>266</v>
      </c>
      <c r="C52" s="9">
        <v>6.27</v>
      </c>
      <c r="D52" s="1" t="s">
        <v>1854</v>
      </c>
      <c r="E52" s="1" t="s">
        <v>267</v>
      </c>
      <c r="F52" s="4">
        <v>4000</v>
      </c>
      <c r="G52" s="4">
        <v>4014.92</v>
      </c>
      <c r="H52" s="4">
        <v>0.73</v>
      </c>
    </row>
    <row r="53" spans="2:8">
      <c r="B53" s="1" t="s">
        <v>2469</v>
      </c>
      <c r="C53" s="9">
        <v>7.32</v>
      </c>
      <c r="D53" s="1" t="s">
        <v>818</v>
      </c>
      <c r="E53" s="1" t="s">
        <v>268</v>
      </c>
      <c r="F53" s="4">
        <v>270</v>
      </c>
      <c r="G53" s="4">
        <v>2715.34</v>
      </c>
      <c r="H53" s="4">
        <v>0.49</v>
      </c>
    </row>
    <row r="54" spans="2:8">
      <c r="B54" s="1" t="s">
        <v>2470</v>
      </c>
      <c r="C54" s="9">
        <v>7.11</v>
      </c>
      <c r="D54" s="1" t="s">
        <v>1917</v>
      </c>
      <c r="E54" s="1" t="s">
        <v>269</v>
      </c>
      <c r="F54" s="4">
        <v>2500</v>
      </c>
      <c r="G54" s="4">
        <v>2536.92</v>
      </c>
      <c r="H54" s="4">
        <v>0.46</v>
      </c>
    </row>
    <row r="55" spans="2:8">
      <c r="B55" s="1" t="s">
        <v>2471</v>
      </c>
      <c r="C55" s="9">
        <v>6.57</v>
      </c>
      <c r="D55" s="1" t="s">
        <v>1854</v>
      </c>
      <c r="E55" s="1" t="s">
        <v>270</v>
      </c>
      <c r="F55" s="4">
        <v>2500</v>
      </c>
      <c r="G55" s="4">
        <v>2535.61</v>
      </c>
      <c r="H55" s="4">
        <v>0.46</v>
      </c>
    </row>
    <row r="56" spans="2:8">
      <c r="B56" s="1" t="s">
        <v>2472</v>
      </c>
      <c r="C56" s="9">
        <v>7.16</v>
      </c>
      <c r="D56" s="1" t="s">
        <v>818</v>
      </c>
      <c r="E56" s="1" t="s">
        <v>271</v>
      </c>
      <c r="F56" s="4">
        <v>2500</v>
      </c>
      <c r="G56" s="4">
        <v>2530.4699999999998</v>
      </c>
      <c r="H56" s="4">
        <v>0.46</v>
      </c>
    </row>
    <row r="57" spans="2:8">
      <c r="B57" s="1" t="s">
        <v>2473</v>
      </c>
      <c r="C57" s="9">
        <v>6.52</v>
      </c>
      <c r="D57" s="1" t="s">
        <v>1854</v>
      </c>
      <c r="E57" s="1" t="s">
        <v>272</v>
      </c>
      <c r="F57" s="4">
        <v>2500</v>
      </c>
      <c r="G57" s="4">
        <v>2515.9499999999998</v>
      </c>
      <c r="H57" s="4">
        <v>0.46</v>
      </c>
    </row>
    <row r="58" spans="2:8">
      <c r="B58" s="1" t="s">
        <v>2474</v>
      </c>
      <c r="C58" s="9">
        <v>8.81</v>
      </c>
      <c r="D58" s="1" t="s">
        <v>273</v>
      </c>
      <c r="E58" s="1" t="s">
        <v>274</v>
      </c>
      <c r="F58" s="4">
        <v>2500</v>
      </c>
      <c r="G58" s="4">
        <v>2514.7199999999998</v>
      </c>
      <c r="H58" s="4">
        <v>0.46</v>
      </c>
    </row>
    <row r="59" spans="2:8">
      <c r="B59" s="1" t="s">
        <v>275</v>
      </c>
      <c r="C59" s="9">
        <v>6.64</v>
      </c>
      <c r="D59" s="1" t="s">
        <v>1854</v>
      </c>
      <c r="E59" s="1" t="s">
        <v>276</v>
      </c>
      <c r="F59" s="4">
        <v>2500</v>
      </c>
      <c r="G59" s="4">
        <v>2514.41</v>
      </c>
      <c r="H59" s="4">
        <v>0.46</v>
      </c>
    </row>
    <row r="60" spans="2:8">
      <c r="B60" s="1" t="s">
        <v>2475</v>
      </c>
      <c r="C60" s="9">
        <v>7.97</v>
      </c>
      <c r="D60" s="1" t="s">
        <v>842</v>
      </c>
      <c r="E60" s="1" t="s">
        <v>277</v>
      </c>
      <c r="F60" s="4">
        <v>2500</v>
      </c>
      <c r="G60" s="4">
        <v>2510.1799999999998</v>
      </c>
      <c r="H60" s="4">
        <v>0.46</v>
      </c>
    </row>
    <row r="61" spans="2:8">
      <c r="B61" s="1" t="s">
        <v>2476</v>
      </c>
      <c r="C61" s="9">
        <v>8.81</v>
      </c>
      <c r="D61" s="1" t="s">
        <v>273</v>
      </c>
      <c r="E61" s="1" t="s">
        <v>278</v>
      </c>
      <c r="F61" s="4">
        <v>1500</v>
      </c>
      <c r="G61" s="4">
        <v>1510.32</v>
      </c>
      <c r="H61" s="4">
        <v>0.28000000000000003</v>
      </c>
    </row>
    <row r="62" spans="2:8">
      <c r="B62" s="1" t="s">
        <v>2477</v>
      </c>
      <c r="C62" s="9">
        <v>7.22</v>
      </c>
      <c r="D62" s="1" t="s">
        <v>842</v>
      </c>
      <c r="E62" s="1" t="s">
        <v>279</v>
      </c>
      <c r="F62" s="4">
        <v>1500</v>
      </c>
      <c r="G62" s="4">
        <v>1502.62</v>
      </c>
      <c r="H62" s="4">
        <v>0.27</v>
      </c>
    </row>
    <row r="63" spans="2:8" ht="13">
      <c r="B63" s="2" t="s">
        <v>1858</v>
      </c>
      <c r="C63" s="12"/>
      <c r="D63" s="2"/>
      <c r="E63" s="2"/>
      <c r="F63" s="14"/>
      <c r="G63" s="14">
        <f>SUM(G28:G62)</f>
        <v>263996.81999999995</v>
      </c>
      <c r="H63" s="14">
        <f>SUM(H28:H62)</f>
        <v>48.079999999999984</v>
      </c>
    </row>
    <row r="64" spans="2:8" ht="13">
      <c r="B64" s="2" t="s">
        <v>1859</v>
      </c>
    </row>
    <row r="65" spans="2:8">
      <c r="B65" s="1" t="s">
        <v>280</v>
      </c>
      <c r="C65" s="9">
        <v>6.11</v>
      </c>
      <c r="D65" s="1" t="s">
        <v>1861</v>
      </c>
      <c r="E65" s="1" t="s">
        <v>281</v>
      </c>
      <c r="F65" s="4">
        <v>8000</v>
      </c>
      <c r="G65" s="4">
        <v>39154.480000000003</v>
      </c>
      <c r="H65" s="4">
        <v>7.13</v>
      </c>
    </row>
    <row r="66" spans="2:8">
      <c r="B66" s="1" t="s">
        <v>282</v>
      </c>
      <c r="C66" s="9">
        <v>5.42</v>
      </c>
      <c r="D66" s="1" t="s">
        <v>1850</v>
      </c>
      <c r="E66" s="1" t="s">
        <v>283</v>
      </c>
      <c r="F66" s="4">
        <v>18500000</v>
      </c>
      <c r="G66" s="4">
        <v>18390.72</v>
      </c>
      <c r="H66" s="4">
        <v>3.35</v>
      </c>
    </row>
    <row r="67" spans="2:8">
      <c r="B67" s="1" t="s">
        <v>2478</v>
      </c>
      <c r="C67" s="9">
        <v>6.43</v>
      </c>
      <c r="D67" s="1" t="s">
        <v>1861</v>
      </c>
      <c r="E67" s="1" t="s">
        <v>284</v>
      </c>
      <c r="F67" s="4">
        <v>3500</v>
      </c>
      <c r="G67" s="4">
        <v>17170.34</v>
      </c>
      <c r="H67" s="4">
        <v>3.13</v>
      </c>
    </row>
    <row r="68" spans="2:8">
      <c r="B68" s="1" t="s">
        <v>2479</v>
      </c>
      <c r="C68" s="9">
        <v>6.09</v>
      </c>
      <c r="D68" s="1" t="s">
        <v>1861</v>
      </c>
      <c r="E68" s="1" t="s">
        <v>285</v>
      </c>
      <c r="F68" s="4">
        <v>3500</v>
      </c>
      <c r="G68" s="4">
        <v>17092.2</v>
      </c>
      <c r="H68" s="4">
        <v>3.11</v>
      </c>
    </row>
    <row r="69" spans="2:8">
      <c r="B69" s="1" t="s">
        <v>2480</v>
      </c>
      <c r="C69" s="9">
        <v>6.09</v>
      </c>
      <c r="D69" s="1" t="s">
        <v>1861</v>
      </c>
      <c r="E69" s="1" t="s">
        <v>286</v>
      </c>
      <c r="F69" s="4">
        <v>3000</v>
      </c>
      <c r="G69" s="4">
        <v>14765.88</v>
      </c>
      <c r="H69" s="4">
        <v>2.69</v>
      </c>
    </row>
    <row r="70" spans="2:8">
      <c r="B70" s="1" t="s">
        <v>287</v>
      </c>
      <c r="C70" s="9">
        <v>6.09</v>
      </c>
      <c r="D70" s="1" t="s">
        <v>1894</v>
      </c>
      <c r="E70" s="1" t="s">
        <v>288</v>
      </c>
      <c r="F70" s="4">
        <v>3000</v>
      </c>
      <c r="G70" s="4">
        <v>14710.29</v>
      </c>
      <c r="H70" s="4">
        <v>2.68</v>
      </c>
    </row>
    <row r="71" spans="2:8">
      <c r="B71" s="1" t="s">
        <v>289</v>
      </c>
      <c r="C71" s="9">
        <v>6.08</v>
      </c>
      <c r="D71" s="1" t="s">
        <v>1882</v>
      </c>
      <c r="E71" s="1" t="s">
        <v>290</v>
      </c>
      <c r="F71" s="4">
        <v>2500</v>
      </c>
      <c r="G71" s="4">
        <v>12295.19</v>
      </c>
      <c r="H71" s="4">
        <v>2.2400000000000002</v>
      </c>
    </row>
    <row r="72" spans="2:8">
      <c r="B72" s="1" t="s">
        <v>2417</v>
      </c>
      <c r="C72" s="9">
        <v>6.44</v>
      </c>
      <c r="D72" s="1" t="s">
        <v>1894</v>
      </c>
      <c r="E72" s="1" t="s">
        <v>1895</v>
      </c>
      <c r="F72" s="4">
        <v>2000</v>
      </c>
      <c r="G72" s="4">
        <v>9919.56</v>
      </c>
      <c r="H72" s="4">
        <v>1.81</v>
      </c>
    </row>
    <row r="73" spans="2:8">
      <c r="B73" s="1" t="s">
        <v>2481</v>
      </c>
      <c r="C73" s="9">
        <v>6.5</v>
      </c>
      <c r="D73" s="1" t="s">
        <v>1861</v>
      </c>
      <c r="E73" s="1" t="s">
        <v>291</v>
      </c>
      <c r="F73" s="4">
        <v>2000</v>
      </c>
      <c r="G73" s="4">
        <v>9917</v>
      </c>
      <c r="H73" s="4">
        <v>1.81</v>
      </c>
    </row>
    <row r="74" spans="2:8">
      <c r="B74" s="1" t="s">
        <v>292</v>
      </c>
      <c r="C74" s="9">
        <v>6.02</v>
      </c>
      <c r="D74" s="1" t="s">
        <v>1882</v>
      </c>
      <c r="E74" s="1" t="s">
        <v>293</v>
      </c>
      <c r="F74" s="4">
        <v>2000</v>
      </c>
      <c r="G74" s="4">
        <v>9858.5400000000009</v>
      </c>
      <c r="H74" s="4">
        <v>1.8</v>
      </c>
    </row>
    <row r="75" spans="2:8">
      <c r="B75" s="1" t="s">
        <v>2482</v>
      </c>
      <c r="C75" s="9">
        <v>6.09</v>
      </c>
      <c r="D75" s="1" t="s">
        <v>1861</v>
      </c>
      <c r="E75" s="1" t="s">
        <v>294</v>
      </c>
      <c r="F75" s="4">
        <v>2000</v>
      </c>
      <c r="G75" s="4">
        <v>9844.07</v>
      </c>
      <c r="H75" s="4">
        <v>1.79</v>
      </c>
    </row>
    <row r="76" spans="2:8">
      <c r="B76" s="1" t="s">
        <v>295</v>
      </c>
      <c r="C76" s="9">
        <v>6.08</v>
      </c>
      <c r="D76" s="1" t="s">
        <v>1882</v>
      </c>
      <c r="E76" s="1" t="s">
        <v>296</v>
      </c>
      <c r="F76" s="4">
        <v>2000</v>
      </c>
      <c r="G76" s="4">
        <v>9812.0400000000009</v>
      </c>
      <c r="H76" s="4">
        <v>1.79</v>
      </c>
    </row>
    <row r="77" spans="2:8">
      <c r="B77" s="1" t="s">
        <v>297</v>
      </c>
      <c r="C77" s="9">
        <v>5.58</v>
      </c>
      <c r="D77" s="1" t="s">
        <v>1850</v>
      </c>
      <c r="E77" s="1" t="s">
        <v>298</v>
      </c>
      <c r="F77" s="4">
        <v>10000000</v>
      </c>
      <c r="G77" s="4">
        <v>9732.19</v>
      </c>
      <c r="H77" s="4">
        <v>1.77</v>
      </c>
    </row>
    <row r="78" spans="2:8">
      <c r="B78" s="1" t="s">
        <v>299</v>
      </c>
      <c r="C78" s="9">
        <v>5.42</v>
      </c>
      <c r="D78" s="1" t="s">
        <v>1850</v>
      </c>
      <c r="E78" s="1" t="s">
        <v>300</v>
      </c>
      <c r="F78" s="4">
        <v>9500000</v>
      </c>
      <c r="G78" s="4">
        <v>9434.19</v>
      </c>
      <c r="H78" s="4">
        <v>1.72</v>
      </c>
    </row>
    <row r="79" spans="2:8">
      <c r="B79" s="1" t="s">
        <v>301</v>
      </c>
      <c r="C79" s="9">
        <v>5.45</v>
      </c>
      <c r="D79" s="1" t="s">
        <v>1850</v>
      </c>
      <c r="E79" s="1" t="s">
        <v>302</v>
      </c>
      <c r="F79" s="4">
        <v>6000000</v>
      </c>
      <c r="G79" s="4">
        <v>5989.27</v>
      </c>
      <c r="H79" s="4">
        <v>1.0900000000000001</v>
      </c>
    </row>
    <row r="80" spans="2:8">
      <c r="B80" s="1" t="s">
        <v>2483</v>
      </c>
      <c r="C80" s="9">
        <v>7.41</v>
      </c>
      <c r="D80" s="1" t="s">
        <v>1861</v>
      </c>
      <c r="E80" s="1" t="s">
        <v>303</v>
      </c>
      <c r="F80" s="4">
        <v>1000</v>
      </c>
      <c r="G80" s="4">
        <v>4979.8</v>
      </c>
      <c r="H80" s="4">
        <v>0.91</v>
      </c>
    </row>
    <row r="81" spans="2:8">
      <c r="B81" s="1" t="s">
        <v>2484</v>
      </c>
      <c r="C81" s="9">
        <v>6.17</v>
      </c>
      <c r="D81" s="1" t="s">
        <v>1861</v>
      </c>
      <c r="E81" s="1" t="s">
        <v>304</v>
      </c>
      <c r="F81" s="4">
        <v>1000</v>
      </c>
      <c r="G81" s="4">
        <v>4965.59</v>
      </c>
      <c r="H81" s="4">
        <v>0.9</v>
      </c>
    </row>
    <row r="82" spans="2:8">
      <c r="B82" s="1" t="s">
        <v>305</v>
      </c>
      <c r="C82" s="9">
        <v>8.1199999999999992</v>
      </c>
      <c r="D82" s="1" t="s">
        <v>1861</v>
      </c>
      <c r="E82" s="1" t="s">
        <v>306</v>
      </c>
      <c r="F82" s="4">
        <v>1000</v>
      </c>
      <c r="G82" s="4">
        <v>4925.49</v>
      </c>
      <c r="H82" s="4">
        <v>0.9</v>
      </c>
    </row>
    <row r="83" spans="2:8">
      <c r="B83" s="1" t="s">
        <v>307</v>
      </c>
      <c r="C83" s="9">
        <v>6.42</v>
      </c>
      <c r="D83" s="1" t="s">
        <v>1861</v>
      </c>
      <c r="E83" s="1" t="s">
        <v>308</v>
      </c>
      <c r="F83" s="4">
        <v>1000</v>
      </c>
      <c r="G83" s="4">
        <v>4922.09</v>
      </c>
      <c r="H83" s="4">
        <v>0.9</v>
      </c>
    </row>
    <row r="84" spans="2:8">
      <c r="B84" s="1" t="s">
        <v>309</v>
      </c>
      <c r="C84" s="9">
        <v>6.11</v>
      </c>
      <c r="D84" s="1" t="s">
        <v>1861</v>
      </c>
      <c r="E84" s="1" t="s">
        <v>310</v>
      </c>
      <c r="F84" s="4">
        <v>1000</v>
      </c>
      <c r="G84" s="4">
        <v>4899.93</v>
      </c>
      <c r="H84" s="4">
        <v>0.89</v>
      </c>
    </row>
    <row r="85" spans="2:8">
      <c r="B85" s="1" t="s">
        <v>311</v>
      </c>
      <c r="C85" s="9">
        <v>6.48</v>
      </c>
      <c r="D85" s="1" t="s">
        <v>1861</v>
      </c>
      <c r="E85" s="1" t="s">
        <v>312</v>
      </c>
      <c r="F85" s="4">
        <v>1000</v>
      </c>
      <c r="G85" s="4">
        <v>4897.46</v>
      </c>
      <c r="H85" s="4">
        <v>0.89</v>
      </c>
    </row>
    <row r="86" spans="2:8">
      <c r="B86" s="1" t="s">
        <v>2485</v>
      </c>
      <c r="C86" s="9">
        <v>6.09</v>
      </c>
      <c r="D86" s="1" t="s">
        <v>1861</v>
      </c>
      <c r="E86" s="1" t="s">
        <v>313</v>
      </c>
      <c r="F86" s="4">
        <v>1000</v>
      </c>
      <c r="G86" s="4">
        <v>4893.0600000000004</v>
      </c>
      <c r="H86" s="4">
        <v>0.89</v>
      </c>
    </row>
    <row r="87" spans="2:8">
      <c r="B87" s="1" t="s">
        <v>2486</v>
      </c>
      <c r="C87" s="9">
        <v>8.51</v>
      </c>
      <c r="D87" s="1" t="s">
        <v>1861</v>
      </c>
      <c r="E87" s="1" t="s">
        <v>314</v>
      </c>
      <c r="F87" s="4">
        <v>1000</v>
      </c>
      <c r="G87" s="4">
        <v>4890.54</v>
      </c>
      <c r="H87" s="4">
        <v>0.89</v>
      </c>
    </row>
    <row r="88" spans="2:8">
      <c r="B88" s="1" t="s">
        <v>2487</v>
      </c>
      <c r="C88" s="9">
        <v>6.43</v>
      </c>
      <c r="D88" s="1" t="s">
        <v>1861</v>
      </c>
      <c r="E88" s="1" t="s">
        <v>315</v>
      </c>
      <c r="F88" s="4">
        <v>1000</v>
      </c>
      <c r="G88" s="4">
        <v>4889.79</v>
      </c>
      <c r="H88" s="4">
        <v>0.89</v>
      </c>
    </row>
    <row r="89" spans="2:8">
      <c r="B89" s="1" t="s">
        <v>2488</v>
      </c>
      <c r="C89" s="9">
        <v>6.58</v>
      </c>
      <c r="D89" s="1" t="s">
        <v>1861</v>
      </c>
      <c r="E89" s="1" t="s">
        <v>316</v>
      </c>
      <c r="F89" s="4">
        <v>1000</v>
      </c>
      <c r="G89" s="4">
        <v>4820.97</v>
      </c>
      <c r="H89" s="4">
        <v>0.88</v>
      </c>
    </row>
    <row r="90" spans="2:8">
      <c r="B90" s="1" t="s">
        <v>317</v>
      </c>
      <c r="C90" s="9">
        <v>8.61</v>
      </c>
      <c r="D90" s="1" t="s">
        <v>1861</v>
      </c>
      <c r="E90" s="1" t="s">
        <v>318</v>
      </c>
      <c r="F90" s="4">
        <v>1000</v>
      </c>
      <c r="G90" s="4">
        <v>4738.6000000000004</v>
      </c>
      <c r="H90" s="4">
        <v>0.86</v>
      </c>
    </row>
    <row r="91" spans="2:8">
      <c r="B91" s="1" t="s">
        <v>2489</v>
      </c>
      <c r="C91" s="9">
        <v>7.41</v>
      </c>
      <c r="D91" s="1" t="s">
        <v>1861</v>
      </c>
      <c r="E91" s="1" t="s">
        <v>319</v>
      </c>
      <c r="F91" s="4">
        <v>500</v>
      </c>
      <c r="G91" s="4">
        <v>2486.38</v>
      </c>
      <c r="H91" s="4">
        <v>0.45</v>
      </c>
    </row>
    <row r="92" spans="2:8" ht="13">
      <c r="B92" s="2" t="s">
        <v>1950</v>
      </c>
      <c r="C92" s="12"/>
      <c r="D92" s="2"/>
      <c r="E92" s="2"/>
      <c r="F92" s="14"/>
      <c r="G92" s="14">
        <f>SUM(G64:G91)</f>
        <v>264395.65999999997</v>
      </c>
      <c r="H92" s="14">
        <f>SUM(H64:H91)</f>
        <v>48.160000000000004</v>
      </c>
    </row>
    <row r="93" spans="2:8" ht="13">
      <c r="B93" s="2" t="s">
        <v>1951</v>
      </c>
    </row>
    <row r="94" spans="2:8">
      <c r="B94" s="1" t="s">
        <v>1952</v>
      </c>
      <c r="C94" s="9" t="s">
        <v>1732</v>
      </c>
      <c r="E94" s="1" t="s">
        <v>1953</v>
      </c>
      <c r="F94" s="4">
        <v>10188.264999999999</v>
      </c>
      <c r="G94" s="4">
        <v>1165.6199999999999</v>
      </c>
      <c r="H94" s="4">
        <v>0.21</v>
      </c>
    </row>
    <row r="95" spans="2:8" ht="13">
      <c r="B95" s="2" t="s">
        <v>1954</v>
      </c>
      <c r="C95" s="12"/>
      <c r="D95" s="2"/>
      <c r="E95" s="2"/>
      <c r="F95" s="14"/>
      <c r="G95" s="14">
        <f>SUM(G93:G94)</f>
        <v>1165.6199999999999</v>
      </c>
      <c r="H95" s="14">
        <f>SUM(H93:H94)</f>
        <v>0.21</v>
      </c>
    </row>
    <row r="96" spans="2:8" ht="13">
      <c r="B96" s="2" t="s">
        <v>1955</v>
      </c>
      <c r="C96" s="12"/>
      <c r="D96" s="2"/>
      <c r="E96" s="2"/>
      <c r="F96" s="14"/>
      <c r="G96" s="14">
        <v>13585.4</v>
      </c>
      <c r="H96" s="14">
        <v>2.4700000000000002</v>
      </c>
    </row>
    <row r="97" spans="2:8" ht="13">
      <c r="B97" s="2" t="s">
        <v>1737</v>
      </c>
      <c r="C97" s="12"/>
      <c r="D97" s="2"/>
      <c r="E97" s="2"/>
      <c r="F97" s="14"/>
      <c r="G97" s="14">
        <f>G96+G95+G92+G63+G27</f>
        <v>548143.26</v>
      </c>
      <c r="H97" s="14">
        <f>H96+H95+H92+H63+H27</f>
        <v>99.829999999999984</v>
      </c>
    </row>
    <row r="98" spans="2:8" ht="13">
      <c r="B98" s="2" t="s">
        <v>2490</v>
      </c>
      <c r="C98" s="12"/>
      <c r="D98" s="2"/>
      <c r="E98" s="2"/>
      <c r="F98" s="14"/>
      <c r="G98" s="14">
        <f>G99-G97</f>
        <v>940.01586369995493</v>
      </c>
      <c r="H98" s="14">
        <f>H99-H97</f>
        <v>0.17000000000001592</v>
      </c>
    </row>
    <row r="99" spans="2:8" ht="13">
      <c r="B99" s="2" t="s">
        <v>1746</v>
      </c>
      <c r="C99" s="12"/>
      <c r="D99" s="2"/>
      <c r="E99" s="2"/>
      <c r="F99" s="14"/>
      <c r="G99" s="14">
        <v>549083.27586369996</v>
      </c>
      <c r="H99" s="14">
        <v>100</v>
      </c>
    </row>
    <row r="100" spans="2:8">
      <c r="B100" s="1" t="s">
        <v>1747</v>
      </c>
    </row>
    <row r="101" spans="2:8">
      <c r="B101" s="1" t="s">
        <v>1748</v>
      </c>
    </row>
    <row r="102" spans="2:8" ht="13">
      <c r="B102" s="2" t="s">
        <v>1749</v>
      </c>
      <c r="C102" s="9" t="s">
        <v>1750</v>
      </c>
    </row>
    <row r="103" spans="2:8" ht="13">
      <c r="B103" s="2" t="s">
        <v>2491</v>
      </c>
    </row>
    <row r="104" spans="2:8" ht="26">
      <c r="B104" s="15" t="s">
        <v>1751</v>
      </c>
      <c r="C104" s="9" t="s">
        <v>1752</v>
      </c>
    </row>
    <row r="105" spans="2:8" ht="13">
      <c r="B105" s="2" t="s">
        <v>2449</v>
      </c>
    </row>
    <row r="106" spans="2:8" ht="13">
      <c r="B106" s="2" t="s">
        <v>1753</v>
      </c>
      <c r="C106" s="9" t="s">
        <v>1752</v>
      </c>
    </row>
    <row r="107" spans="2:8" ht="13">
      <c r="B107" s="2" t="s">
        <v>1755</v>
      </c>
      <c r="C107" s="9" t="s">
        <v>1756</v>
      </c>
    </row>
    <row r="108" spans="2:8" ht="13">
      <c r="B108" s="2" t="s">
        <v>320</v>
      </c>
      <c r="C108" s="12"/>
    </row>
    <row r="109" spans="2:8" ht="13">
      <c r="B109" s="2" t="s">
        <v>321</v>
      </c>
      <c r="C109" s="12"/>
    </row>
    <row r="110" spans="2:8" ht="13">
      <c r="B110" s="2" t="s">
        <v>322</v>
      </c>
      <c r="C110" s="12"/>
    </row>
    <row r="111" spans="2:8" ht="13">
      <c r="B111" s="2" t="s">
        <v>323</v>
      </c>
      <c r="C111" s="12"/>
    </row>
    <row r="112" spans="2:8" ht="13">
      <c r="B112" s="2" t="s">
        <v>324</v>
      </c>
      <c r="C112" s="12"/>
    </row>
    <row r="113" spans="2:3" ht="13">
      <c r="B113" s="2" t="s">
        <v>325</v>
      </c>
      <c r="C113" s="12"/>
    </row>
    <row r="114" spans="2:3" ht="13">
      <c r="B114" s="2" t="s">
        <v>326</v>
      </c>
      <c r="C114" s="12"/>
    </row>
    <row r="115" spans="2:3" ht="13">
      <c r="B115" s="2" t="s">
        <v>327</v>
      </c>
      <c r="C115" s="12"/>
    </row>
    <row r="116" spans="2:3" ht="13">
      <c r="B116" s="2" t="s">
        <v>328</v>
      </c>
      <c r="C116" s="12"/>
    </row>
    <row r="117" spans="2:3" ht="13">
      <c r="B117" s="2" t="s">
        <v>329</v>
      </c>
      <c r="C117" s="12"/>
    </row>
    <row r="118" spans="2:3" ht="13">
      <c r="B118" s="2" t="s">
        <v>330</v>
      </c>
      <c r="C118" s="12"/>
    </row>
    <row r="119" spans="2:3" ht="13">
      <c r="B119" s="2" t="s">
        <v>331</v>
      </c>
      <c r="C119" s="12"/>
    </row>
    <row r="120" spans="2:3" ht="13">
      <c r="B120" s="2" t="s">
        <v>2492</v>
      </c>
      <c r="C120" s="12"/>
    </row>
    <row r="121" spans="2:3">
      <c r="B121" s="1" t="s">
        <v>2451</v>
      </c>
    </row>
    <row r="123" spans="2:3" ht="14.5">
      <c r="B123" s="16"/>
      <c r="C123" s="17" t="s">
        <v>1767</v>
      </c>
    </row>
    <row r="124" spans="2:3" ht="14.5">
      <c r="B124" s="16" t="s">
        <v>1768</v>
      </c>
      <c r="C124" s="18" t="s">
        <v>1608</v>
      </c>
    </row>
    <row r="125" spans="2:3" ht="14.5">
      <c r="B125" s="16" t="s">
        <v>1769</v>
      </c>
      <c r="C125" s="17"/>
    </row>
    <row r="126" spans="2:3" ht="14.5">
      <c r="B126" s="16"/>
      <c r="C126" s="17"/>
    </row>
    <row r="127" spans="2:3" ht="14.5">
      <c r="B127" s="16" t="s">
        <v>1770</v>
      </c>
      <c r="C127" s="86">
        <v>6.5199999999999994E-2</v>
      </c>
    </row>
    <row r="128" spans="2:3" ht="14.5">
      <c r="B128" s="16"/>
      <c r="C128" s="88"/>
    </row>
    <row r="129" spans="2:7" ht="14.5">
      <c r="B129" s="16" t="s">
        <v>1771</v>
      </c>
      <c r="C129" s="88" t="s">
        <v>2493</v>
      </c>
    </row>
    <row r="130" spans="2:7" ht="14.5">
      <c r="B130" s="16" t="s">
        <v>1772</v>
      </c>
      <c r="C130" s="88" t="s">
        <v>2494</v>
      </c>
    </row>
    <row r="131" spans="2:7" ht="14.5">
      <c r="B131" s="16"/>
      <c r="C131" s="17"/>
    </row>
    <row r="132" spans="2:7" ht="14.5">
      <c r="B132" s="16" t="s">
        <v>1773</v>
      </c>
      <c r="C132" s="17" t="s">
        <v>1750</v>
      </c>
    </row>
    <row r="133" spans="2:7" ht="14.5">
      <c r="B133" s="229" t="s">
        <v>1774</v>
      </c>
      <c r="C133" s="229"/>
    </row>
    <row r="134" spans="2:7" ht="14.5">
      <c r="B134" s="34"/>
      <c r="C134" s="34"/>
    </row>
    <row r="135" spans="2:7" ht="14.5" customHeight="1">
      <c r="B135" s="241" t="s">
        <v>2495</v>
      </c>
      <c r="C135" s="241"/>
      <c r="D135" s="241"/>
      <c r="E135" s="241"/>
    </row>
    <row r="137" spans="2:7" ht="14.5">
      <c r="B137" s="16" t="s">
        <v>1775</v>
      </c>
      <c r="C137" s="17"/>
      <c r="D137" s="16"/>
    </row>
    <row r="138" spans="2:7" ht="29">
      <c r="B138" s="19" t="s">
        <v>1776</v>
      </c>
      <c r="C138" s="18" t="s">
        <v>1777</v>
      </c>
      <c r="D138" s="19" t="s">
        <v>1778</v>
      </c>
    </row>
    <row r="139" spans="2:7" ht="14.5">
      <c r="B139" s="16" t="s">
        <v>1752</v>
      </c>
      <c r="C139" s="17" t="s">
        <v>1752</v>
      </c>
      <c r="D139" s="16" t="s">
        <v>1752</v>
      </c>
    </row>
    <row r="141" spans="2:7" ht="13">
      <c r="B141" s="20" t="s">
        <v>1779</v>
      </c>
      <c r="C141" s="21">
        <v>45961</v>
      </c>
      <c r="D141" s="22"/>
      <c r="E141" s="23"/>
      <c r="F141" s="24"/>
    </row>
    <row r="142" spans="2:7" ht="13">
      <c r="B142" s="20" t="s">
        <v>1780</v>
      </c>
      <c r="C142" s="25" t="s">
        <v>1781</v>
      </c>
      <c r="D142" s="20" t="s">
        <v>1782</v>
      </c>
      <c r="E142" s="26" t="s">
        <v>1783</v>
      </c>
      <c r="F142" s="27" t="s">
        <v>1784</v>
      </c>
      <c r="G142" s="14"/>
    </row>
    <row r="143" spans="2:7">
      <c r="B143" s="28" t="s">
        <v>1752</v>
      </c>
      <c r="C143" s="29" t="s">
        <v>1752</v>
      </c>
      <c r="D143" s="28" t="s">
        <v>1752</v>
      </c>
      <c r="E143" s="30" t="s">
        <v>1752</v>
      </c>
      <c r="F143" s="31" t="s">
        <v>1752</v>
      </c>
    </row>
    <row r="146" spans="2:4" ht="13">
      <c r="B146" s="2" t="s">
        <v>1785</v>
      </c>
    </row>
    <row r="147" spans="2:4" ht="13">
      <c r="B147" s="2"/>
    </row>
    <row r="148" spans="2:4" ht="13">
      <c r="B148" s="2" t="s">
        <v>1786</v>
      </c>
    </row>
    <row r="149" spans="2:4" ht="13">
      <c r="B149" s="20" t="s">
        <v>1787</v>
      </c>
      <c r="C149" s="25" t="s">
        <v>1788</v>
      </c>
      <c r="D149" s="2"/>
    </row>
    <row r="150" spans="2:4">
      <c r="B150" s="22" t="s">
        <v>1752</v>
      </c>
      <c r="C150" s="32" t="s">
        <v>1752</v>
      </c>
    </row>
    <row r="152" spans="2:4" ht="13">
      <c r="B152" s="20" t="s">
        <v>1789</v>
      </c>
      <c r="C152" s="25" t="s">
        <v>1788</v>
      </c>
    </row>
    <row r="153" spans="2:4">
      <c r="B153" s="22" t="s">
        <v>1752</v>
      </c>
      <c r="C153" s="32" t="s">
        <v>1752</v>
      </c>
    </row>
    <row r="155" spans="2:4" ht="13">
      <c r="B155" s="20" t="s">
        <v>1434</v>
      </c>
      <c r="C155" s="25" t="s">
        <v>1791</v>
      </c>
    </row>
    <row r="156" spans="2:4">
      <c r="B156" s="22" t="s">
        <v>1752</v>
      </c>
      <c r="C156" s="32" t="s">
        <v>1752</v>
      </c>
    </row>
    <row r="158" spans="2:4" ht="13">
      <c r="B158" s="26" t="s">
        <v>1790</v>
      </c>
      <c r="C158" s="25" t="s">
        <v>1791</v>
      </c>
    </row>
    <row r="159" spans="2:4">
      <c r="B159" s="23" t="s">
        <v>1752</v>
      </c>
      <c r="C159" s="32" t="s">
        <v>1752</v>
      </c>
    </row>
    <row r="161" spans="2:7" ht="13">
      <c r="B161" s="20" t="s">
        <v>1792</v>
      </c>
      <c r="C161" s="25" t="s">
        <v>1752</v>
      </c>
    </row>
    <row r="163" spans="2:7" ht="13">
      <c r="B163" s="20" t="s">
        <v>1793</v>
      </c>
      <c r="C163" s="21">
        <v>45961</v>
      </c>
      <c r="D163" s="22"/>
      <c r="E163" s="23"/>
      <c r="F163" s="24"/>
    </row>
    <row r="164" spans="2:7" ht="13">
      <c r="B164" s="20" t="s">
        <v>1780</v>
      </c>
      <c r="C164" s="25" t="s">
        <v>1781</v>
      </c>
      <c r="D164" s="20" t="s">
        <v>1782</v>
      </c>
      <c r="E164" s="26" t="s">
        <v>1783</v>
      </c>
      <c r="F164" s="27" t="s">
        <v>1784</v>
      </c>
      <c r="G164" s="14"/>
    </row>
    <row r="165" spans="2:7">
      <c r="B165" s="28" t="s">
        <v>1752</v>
      </c>
      <c r="C165" s="29" t="s">
        <v>1752</v>
      </c>
      <c r="D165" s="28" t="s">
        <v>1752</v>
      </c>
      <c r="E165" s="30" t="s">
        <v>1752</v>
      </c>
      <c r="F165" s="31" t="s">
        <v>1752</v>
      </c>
    </row>
    <row r="166" spans="2:7" ht="13">
      <c r="B166" s="2" t="s">
        <v>1785</v>
      </c>
    </row>
    <row r="167" spans="2:7" ht="13">
      <c r="B167" s="2"/>
    </row>
    <row r="168" spans="2:7" ht="13">
      <c r="B168" s="2" t="s">
        <v>1786</v>
      </c>
    </row>
    <row r="169" spans="2:7" ht="13">
      <c r="B169" s="20" t="s">
        <v>1787</v>
      </c>
      <c r="C169" s="25" t="s">
        <v>1788</v>
      </c>
      <c r="D169" s="2"/>
    </row>
    <row r="170" spans="2:7">
      <c r="B170" s="22" t="s">
        <v>1752</v>
      </c>
      <c r="C170" s="32" t="s">
        <v>1752</v>
      </c>
    </row>
    <row r="172" spans="2:7" ht="13">
      <c r="B172" s="20" t="s">
        <v>1789</v>
      </c>
      <c r="C172" s="25" t="s">
        <v>1788</v>
      </c>
    </row>
    <row r="173" spans="2:7">
      <c r="B173" s="22" t="s">
        <v>1752</v>
      </c>
      <c r="C173" s="32" t="s">
        <v>1752</v>
      </c>
    </row>
    <row r="175" spans="2:7" ht="13">
      <c r="B175" s="20" t="s">
        <v>1434</v>
      </c>
      <c r="C175" s="25" t="s">
        <v>1791</v>
      </c>
    </row>
    <row r="176" spans="2:7">
      <c r="B176" s="22" t="s">
        <v>1752</v>
      </c>
      <c r="C176" s="32" t="s">
        <v>1752</v>
      </c>
    </row>
    <row r="178" spans="2:80" ht="13">
      <c r="B178" s="26" t="s">
        <v>1790</v>
      </c>
      <c r="C178" s="25" t="s">
        <v>1791</v>
      </c>
    </row>
    <row r="179" spans="2:80">
      <c r="B179" s="23" t="s">
        <v>1752</v>
      </c>
      <c r="C179" s="32" t="s">
        <v>1752</v>
      </c>
    </row>
    <row r="181" spans="2:80" ht="13">
      <c r="B181" s="20" t="s">
        <v>1792</v>
      </c>
      <c r="C181" s="25" t="s">
        <v>1752</v>
      </c>
    </row>
    <row r="184" spans="2:80" ht="13">
      <c r="B184" s="2" t="s">
        <v>1794</v>
      </c>
    </row>
    <row r="186" spans="2:80" ht="13">
      <c r="B186" s="20" t="s">
        <v>1780</v>
      </c>
      <c r="C186" s="25" t="s">
        <v>1795</v>
      </c>
      <c r="D186" s="20" t="s">
        <v>1796</v>
      </c>
      <c r="E186" s="20" t="s">
        <v>1797</v>
      </c>
      <c r="F186" s="14"/>
    </row>
    <row r="187" spans="2:80">
      <c r="B187" s="22" t="s">
        <v>1752</v>
      </c>
      <c r="C187" s="32" t="s">
        <v>1752</v>
      </c>
      <c r="D187" s="22" t="s">
        <v>1752</v>
      </c>
      <c r="E187" s="22" t="s">
        <v>1752</v>
      </c>
    </row>
    <row r="190" spans="2:80" ht="13">
      <c r="B190" s="2" t="s">
        <v>1798</v>
      </c>
      <c r="C190" s="12" t="s">
        <v>1752</v>
      </c>
      <c r="D190" s="2"/>
      <c r="E190" s="2"/>
      <c r="F190" s="14"/>
      <c r="G190" s="14"/>
      <c r="H190" s="14"/>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row>
    <row r="192" spans="2:80" ht="13">
      <c r="B192" s="2" t="s">
        <v>1799</v>
      </c>
    </row>
    <row r="194" spans="2:7" ht="13">
      <c r="B194" s="20" t="s">
        <v>1800</v>
      </c>
      <c r="C194" s="25" t="s">
        <v>1788</v>
      </c>
      <c r="D194" s="2"/>
    </row>
    <row r="195" spans="2:7">
      <c r="B195" s="22" t="s">
        <v>1752</v>
      </c>
      <c r="C195" s="32" t="s">
        <v>1752</v>
      </c>
    </row>
    <row r="198" spans="2:7" ht="13">
      <c r="B198" s="20" t="s">
        <v>1801</v>
      </c>
      <c r="C198" s="25" t="s">
        <v>1802</v>
      </c>
      <c r="D198" s="2"/>
    </row>
    <row r="199" spans="2:7">
      <c r="B199" s="22" t="s">
        <v>1752</v>
      </c>
      <c r="C199" s="32" t="s">
        <v>1752</v>
      </c>
    </row>
    <row r="202" spans="2:7" ht="13">
      <c r="B202" s="2" t="s">
        <v>1803</v>
      </c>
    </row>
    <row r="205" spans="2:7" ht="13">
      <c r="B205" s="2" t="s">
        <v>1804</v>
      </c>
    </row>
    <row r="207" spans="2:7" ht="13">
      <c r="B207" s="20" t="s">
        <v>1780</v>
      </c>
      <c r="C207" s="25" t="s">
        <v>1805</v>
      </c>
      <c r="D207" s="20" t="s">
        <v>1795</v>
      </c>
      <c r="E207" s="20" t="s">
        <v>1796</v>
      </c>
      <c r="F207" s="27" t="s">
        <v>1797</v>
      </c>
      <c r="G207" s="14"/>
    </row>
    <row r="208" spans="2:7">
      <c r="B208" s="22" t="s">
        <v>1752</v>
      </c>
      <c r="C208" s="32" t="s">
        <v>1752</v>
      </c>
      <c r="D208" s="22" t="s">
        <v>1752</v>
      </c>
      <c r="E208" s="22" t="s">
        <v>1752</v>
      </c>
      <c r="F208" s="33" t="s">
        <v>1752</v>
      </c>
    </row>
    <row r="211" spans="2:80" ht="13">
      <c r="B211" s="2" t="s">
        <v>1798</v>
      </c>
      <c r="C211" s="12" t="s">
        <v>1752</v>
      </c>
      <c r="D211" s="2"/>
      <c r="E211" s="2"/>
      <c r="F211" s="14"/>
      <c r="G211" s="14"/>
      <c r="H211" s="14"/>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row>
    <row r="213" spans="2:80" ht="13">
      <c r="B213" s="2" t="s">
        <v>1799</v>
      </c>
    </row>
    <row r="215" spans="2:80" ht="13">
      <c r="B215" s="20" t="s">
        <v>1800</v>
      </c>
      <c r="C215" s="25" t="s">
        <v>1788</v>
      </c>
      <c r="D215" s="2"/>
    </row>
    <row r="216" spans="2:80">
      <c r="B216" s="22" t="s">
        <v>1752</v>
      </c>
      <c r="C216" s="32" t="s">
        <v>1752</v>
      </c>
    </row>
    <row r="219" spans="2:80" ht="13">
      <c r="B219" s="20" t="s">
        <v>1801</v>
      </c>
      <c r="C219" s="25" t="s">
        <v>1802</v>
      </c>
      <c r="D219" s="2"/>
    </row>
    <row r="220" spans="2:80">
      <c r="B220" s="22" t="s">
        <v>1752</v>
      </c>
      <c r="C220" s="32" t="s">
        <v>1752</v>
      </c>
    </row>
    <row r="223" spans="2:80" ht="13">
      <c r="B223" s="2" t="s">
        <v>1803</v>
      </c>
    </row>
    <row r="226" spans="2:7" ht="13">
      <c r="B226" s="2" t="s">
        <v>1806</v>
      </c>
    </row>
    <row r="227" spans="2:7" ht="13">
      <c r="B227" s="20" t="s">
        <v>1780</v>
      </c>
      <c r="C227" s="25" t="s">
        <v>1807</v>
      </c>
      <c r="D227" s="20" t="s">
        <v>1808</v>
      </c>
      <c r="E227" s="20" t="s">
        <v>1809</v>
      </c>
      <c r="F227" s="27" t="s">
        <v>1810</v>
      </c>
      <c r="G227" s="14"/>
    </row>
    <row r="228" spans="2:7">
      <c r="B228" s="89" t="s">
        <v>2496</v>
      </c>
      <c r="C228" s="81" t="s">
        <v>2497</v>
      </c>
      <c r="D228" s="81" t="s">
        <v>2498</v>
      </c>
      <c r="E228" s="90">
        <v>46105</v>
      </c>
      <c r="F228" s="81">
        <v>10000</v>
      </c>
    </row>
    <row r="229" spans="2:7">
      <c r="B229" s="89" t="s">
        <v>2496</v>
      </c>
      <c r="C229" s="81" t="s">
        <v>2499</v>
      </c>
      <c r="D229" s="81" t="s">
        <v>2500</v>
      </c>
      <c r="E229" s="90">
        <v>46105</v>
      </c>
      <c r="F229" s="81">
        <v>-10000</v>
      </c>
    </row>
    <row r="230" spans="2:7">
      <c r="B230" s="1" t="s">
        <v>1811</v>
      </c>
    </row>
  </sheetData>
  <mergeCells count="10">
    <mergeCell ref="B133:C133"/>
    <mergeCell ref="B135:E135"/>
    <mergeCell ref="B1:E1"/>
    <mergeCell ref="C3:C7"/>
    <mergeCell ref="D3:D7"/>
    <mergeCell ref="B10:E10"/>
    <mergeCell ref="B11:E11"/>
    <mergeCell ref="C12:C13"/>
    <mergeCell ref="D12:D13"/>
    <mergeCell ref="E12:E13"/>
  </mergeCells>
  <hyperlinks>
    <hyperlink ref="A1" location="Index!A1" display="Index" xr:uid="{40113D7C-1AFD-47C6-8E15-25950E8DD701}"/>
  </hyperlinks>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2D82D-7D05-423E-8747-83091410FE98}">
  <dimension ref="A1:CB277"/>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16384" width="9.1796875" style="1"/>
  </cols>
  <sheetData>
    <row r="1" spans="1:5" ht="14.5">
      <c r="A1" s="3" t="s">
        <v>1578</v>
      </c>
      <c r="B1" s="248" t="s">
        <v>2501</v>
      </c>
      <c r="C1" s="248"/>
      <c r="D1" s="248"/>
      <c r="E1" s="248"/>
    </row>
    <row r="3" spans="1:5" ht="14.5">
      <c r="B3" s="5" t="s">
        <v>332</v>
      </c>
      <c r="C3" s="242"/>
      <c r="D3" s="233"/>
      <c r="E3" s="34"/>
    </row>
    <row r="4" spans="1:5" ht="58">
      <c r="B4" s="7" t="s">
        <v>333</v>
      </c>
      <c r="C4" s="242"/>
      <c r="D4" s="233"/>
      <c r="E4" s="34"/>
    </row>
    <row r="5" spans="1:5" ht="14.5">
      <c r="B5" s="7" t="s">
        <v>1720</v>
      </c>
      <c r="C5" s="242"/>
      <c r="D5" s="233"/>
      <c r="E5" s="34"/>
    </row>
    <row r="6" spans="1:5" ht="14.5">
      <c r="B6" s="7" t="s">
        <v>334</v>
      </c>
      <c r="C6" s="242"/>
      <c r="D6" s="233"/>
      <c r="E6" s="34"/>
    </row>
    <row r="7" spans="1:5" ht="14.5">
      <c r="B7" s="7" t="s">
        <v>335</v>
      </c>
      <c r="C7" s="242"/>
      <c r="D7" s="233"/>
      <c r="E7" s="34"/>
    </row>
    <row r="8" spans="1:5" ht="14.5">
      <c r="B8" s="16" t="s">
        <v>1723</v>
      </c>
      <c r="C8" s="36" t="s">
        <v>1724</v>
      </c>
      <c r="D8" s="36" t="s">
        <v>1725</v>
      </c>
      <c r="E8" s="34"/>
    </row>
    <row r="9" spans="1:5" ht="14.5">
      <c r="B9" s="34"/>
      <c r="C9" s="59"/>
      <c r="D9" s="59"/>
      <c r="E9" s="34"/>
    </row>
    <row r="10" spans="1:5" ht="14.5">
      <c r="B10" s="245"/>
      <c r="C10" s="245"/>
      <c r="D10" s="245"/>
      <c r="E10" s="245"/>
    </row>
    <row r="11" spans="1:5" ht="14.5">
      <c r="B11" s="243" t="s">
        <v>1835</v>
      </c>
      <c r="C11" s="243"/>
      <c r="D11" s="243"/>
      <c r="E11" s="243"/>
    </row>
    <row r="12" spans="1:5" ht="14.5">
      <c r="B12" s="38" t="s">
        <v>1836</v>
      </c>
      <c r="C12" s="244" t="s">
        <v>1837</v>
      </c>
      <c r="D12" s="243" t="s">
        <v>1838</v>
      </c>
      <c r="E12" s="243" t="s">
        <v>1839</v>
      </c>
    </row>
    <row r="13" spans="1:5" ht="14.5">
      <c r="B13" s="38" t="s">
        <v>1840</v>
      </c>
      <c r="C13" s="244"/>
      <c r="D13" s="243"/>
      <c r="E13" s="243"/>
    </row>
    <row r="14" spans="1:5" ht="14.5">
      <c r="B14" s="5" t="s">
        <v>1841</v>
      </c>
      <c r="C14" s="40"/>
      <c r="D14" s="42"/>
      <c r="E14" s="42"/>
    </row>
    <row r="15" spans="1:5" ht="14.5">
      <c r="B15" s="5" t="s">
        <v>1843</v>
      </c>
      <c r="C15" s="40"/>
      <c r="D15" s="42" t="s">
        <v>336</v>
      </c>
      <c r="E15" s="42"/>
    </row>
    <row r="16" spans="1:5" ht="14.5">
      <c r="B16" s="5" t="s">
        <v>1844</v>
      </c>
      <c r="C16" s="40"/>
      <c r="D16" s="42"/>
      <c r="E16" s="42"/>
    </row>
    <row r="17" spans="2:8" ht="14.5">
      <c r="B17" s="43" t="s">
        <v>1845</v>
      </c>
      <c r="C17" s="39"/>
      <c r="D17" s="38"/>
      <c r="E17" s="38"/>
    </row>
    <row r="18" spans="2:8" ht="14.5">
      <c r="B18" s="34"/>
      <c r="C18" s="44"/>
      <c r="D18" s="34"/>
      <c r="E18" s="34"/>
    </row>
    <row r="20" spans="2:8">
      <c r="B20" s="1" t="s">
        <v>2401</v>
      </c>
    </row>
    <row r="22" spans="2:8" ht="13">
      <c r="B22" s="10" t="s">
        <v>1726</v>
      </c>
      <c r="C22" s="11" t="s">
        <v>1727</v>
      </c>
      <c r="D22" s="10" t="s">
        <v>1846</v>
      </c>
      <c r="E22" s="10" t="s">
        <v>1729</v>
      </c>
      <c r="F22" s="13" t="s">
        <v>1739</v>
      </c>
      <c r="G22" s="13" t="s">
        <v>1740</v>
      </c>
      <c r="H22" s="13" t="s">
        <v>1741</v>
      </c>
    </row>
    <row r="23" spans="2:8" ht="13">
      <c r="B23" s="2" t="s">
        <v>1847</v>
      </c>
    </row>
    <row r="24" spans="2:8" ht="13">
      <c r="B24" s="2" t="s">
        <v>1731</v>
      </c>
    </row>
    <row r="25" spans="2:8" ht="13">
      <c r="B25" s="2" t="s">
        <v>1848</v>
      </c>
    </row>
    <row r="26" spans="2:8">
      <c r="B26" s="1" t="s">
        <v>337</v>
      </c>
      <c r="C26" s="9">
        <v>6.06</v>
      </c>
      <c r="D26" s="1" t="s">
        <v>1850</v>
      </c>
      <c r="E26" s="1" t="s">
        <v>338</v>
      </c>
      <c r="F26" s="4">
        <v>9500000</v>
      </c>
      <c r="G26" s="4">
        <v>9714.1299999999992</v>
      </c>
      <c r="H26" s="4">
        <v>2.89</v>
      </c>
    </row>
    <row r="27" spans="2:8">
      <c r="B27" s="1" t="s">
        <v>339</v>
      </c>
      <c r="C27" s="9">
        <v>6.31</v>
      </c>
      <c r="D27" s="1" t="s">
        <v>1850</v>
      </c>
      <c r="E27" s="1" t="s">
        <v>340</v>
      </c>
      <c r="F27" s="4">
        <v>4200000</v>
      </c>
      <c r="G27" s="4">
        <v>4223.66</v>
      </c>
      <c r="H27" s="4">
        <v>1.26</v>
      </c>
    </row>
    <row r="28" spans="2:8">
      <c r="B28" s="1" t="s">
        <v>341</v>
      </c>
      <c r="C28" s="9">
        <v>6.68</v>
      </c>
      <c r="D28" s="1" t="s">
        <v>1850</v>
      </c>
      <c r="E28" s="1" t="s">
        <v>342</v>
      </c>
      <c r="F28" s="4">
        <v>2500000</v>
      </c>
      <c r="G28" s="4">
        <v>2572.52</v>
      </c>
      <c r="H28" s="4">
        <v>0.77</v>
      </c>
    </row>
    <row r="29" spans="2:8">
      <c r="B29" s="1" t="s">
        <v>343</v>
      </c>
      <c r="C29" s="9">
        <v>6.7</v>
      </c>
      <c r="D29" s="1" t="s">
        <v>1850</v>
      </c>
      <c r="E29" s="1" t="s">
        <v>344</v>
      </c>
      <c r="F29" s="4">
        <v>2500000</v>
      </c>
      <c r="G29" s="4">
        <v>2529.23</v>
      </c>
      <c r="H29" s="4">
        <v>0.75</v>
      </c>
    </row>
    <row r="30" spans="2:8">
      <c r="B30" s="1" t="s">
        <v>345</v>
      </c>
      <c r="C30" s="9">
        <v>6.31</v>
      </c>
      <c r="D30" s="1" t="s">
        <v>1850</v>
      </c>
      <c r="E30" s="1" t="s">
        <v>346</v>
      </c>
      <c r="F30" s="4">
        <v>2436700</v>
      </c>
      <c r="G30" s="4">
        <v>2477.08</v>
      </c>
      <c r="H30" s="4">
        <v>0.74</v>
      </c>
    </row>
    <row r="31" spans="2:8">
      <c r="B31" s="1" t="s">
        <v>347</v>
      </c>
      <c r="C31" s="9">
        <v>6.33</v>
      </c>
      <c r="D31" s="1" t="s">
        <v>1850</v>
      </c>
      <c r="E31" s="1" t="s">
        <v>348</v>
      </c>
      <c r="F31" s="4">
        <v>2000000</v>
      </c>
      <c r="G31" s="4">
        <v>2060.79</v>
      </c>
      <c r="H31" s="4">
        <v>0.61</v>
      </c>
    </row>
    <row r="32" spans="2:8">
      <c r="B32" s="1" t="s">
        <v>349</v>
      </c>
      <c r="C32" s="9">
        <v>6.37</v>
      </c>
      <c r="D32" s="1" t="s">
        <v>1850</v>
      </c>
      <c r="E32" s="1" t="s">
        <v>350</v>
      </c>
      <c r="F32" s="4">
        <v>1500000</v>
      </c>
      <c r="G32" s="4">
        <v>1576.82</v>
      </c>
      <c r="H32" s="4">
        <v>0.47</v>
      </c>
    </row>
    <row r="33" spans="2:8">
      <c r="B33" s="1" t="s">
        <v>351</v>
      </c>
      <c r="C33" s="9">
        <v>6.09</v>
      </c>
      <c r="D33" s="1" t="s">
        <v>1850</v>
      </c>
      <c r="E33" s="1" t="s">
        <v>352</v>
      </c>
      <c r="F33" s="4">
        <v>1500000</v>
      </c>
      <c r="G33" s="4">
        <v>1548.84</v>
      </c>
      <c r="H33" s="4">
        <v>0.46</v>
      </c>
    </row>
    <row r="34" spans="2:8">
      <c r="B34" s="1" t="s">
        <v>353</v>
      </c>
      <c r="C34" s="9">
        <v>6.36</v>
      </c>
      <c r="D34" s="1" t="s">
        <v>1850</v>
      </c>
      <c r="E34" s="1" t="s">
        <v>354</v>
      </c>
      <c r="F34" s="4">
        <v>1000000</v>
      </c>
      <c r="G34" s="4">
        <v>1058.9100000000001</v>
      </c>
      <c r="H34" s="4">
        <v>0.32</v>
      </c>
    </row>
    <row r="35" spans="2:8">
      <c r="B35" s="1" t="s">
        <v>803</v>
      </c>
      <c r="C35" s="9">
        <v>6.7</v>
      </c>
      <c r="D35" s="1" t="s">
        <v>1850</v>
      </c>
      <c r="E35" s="1" t="s">
        <v>804</v>
      </c>
      <c r="F35" s="4">
        <v>1000000</v>
      </c>
      <c r="G35" s="4">
        <v>1034.06</v>
      </c>
      <c r="H35" s="4">
        <v>0.31</v>
      </c>
    </row>
    <row r="36" spans="2:8">
      <c r="B36" s="1" t="s">
        <v>355</v>
      </c>
      <c r="C36" s="9">
        <v>6.67</v>
      </c>
      <c r="D36" s="1" t="s">
        <v>1850</v>
      </c>
      <c r="E36" s="1" t="s">
        <v>356</v>
      </c>
      <c r="F36" s="4">
        <v>1000000</v>
      </c>
      <c r="G36" s="4">
        <v>991.96</v>
      </c>
      <c r="H36" s="4">
        <v>0.3</v>
      </c>
    </row>
    <row r="37" spans="2:8">
      <c r="B37" s="1" t="s">
        <v>357</v>
      </c>
      <c r="C37" s="9">
        <v>6.58</v>
      </c>
      <c r="D37" s="1" t="s">
        <v>1850</v>
      </c>
      <c r="E37" s="1" t="s">
        <v>358</v>
      </c>
      <c r="F37" s="4">
        <v>700000</v>
      </c>
      <c r="G37" s="4">
        <v>731.19</v>
      </c>
      <c r="H37" s="4">
        <v>0.22</v>
      </c>
    </row>
    <row r="38" spans="2:8">
      <c r="B38" s="1" t="s">
        <v>799</v>
      </c>
      <c r="C38" s="9">
        <v>6.36</v>
      </c>
      <c r="D38" s="1" t="s">
        <v>1850</v>
      </c>
      <c r="E38" s="1" t="s">
        <v>800</v>
      </c>
      <c r="F38" s="4">
        <v>500000</v>
      </c>
      <c r="G38" s="4">
        <v>529.67999999999995</v>
      </c>
      <c r="H38" s="4">
        <v>0.16</v>
      </c>
    </row>
    <row r="39" spans="2:8">
      <c r="B39" s="1" t="s">
        <v>359</v>
      </c>
      <c r="C39" s="9">
        <v>6.36</v>
      </c>
      <c r="D39" s="1" t="s">
        <v>1850</v>
      </c>
      <c r="E39" s="1" t="s">
        <v>360</v>
      </c>
      <c r="F39" s="4">
        <v>500000</v>
      </c>
      <c r="G39" s="4">
        <v>525.32000000000005</v>
      </c>
      <c r="H39" s="4">
        <v>0.16</v>
      </c>
    </row>
    <row r="40" spans="2:8">
      <c r="B40" s="1" t="s">
        <v>361</v>
      </c>
      <c r="C40" s="9">
        <v>6.35</v>
      </c>
      <c r="D40" s="1" t="s">
        <v>1850</v>
      </c>
      <c r="E40" s="1" t="s">
        <v>362</v>
      </c>
      <c r="F40" s="4">
        <v>500000</v>
      </c>
      <c r="G40" s="4">
        <v>524.34</v>
      </c>
      <c r="H40" s="4">
        <v>0.16</v>
      </c>
    </row>
    <row r="41" spans="2:8">
      <c r="B41" s="1" t="s">
        <v>363</v>
      </c>
      <c r="C41" s="9">
        <v>6.69</v>
      </c>
      <c r="D41" s="1" t="s">
        <v>1850</v>
      </c>
      <c r="E41" s="1" t="s">
        <v>364</v>
      </c>
      <c r="F41" s="4">
        <v>500000</v>
      </c>
      <c r="G41" s="4">
        <v>517.82000000000005</v>
      </c>
      <c r="H41" s="4">
        <v>0.15</v>
      </c>
    </row>
    <row r="42" spans="2:8">
      <c r="B42" s="1" t="s">
        <v>365</v>
      </c>
      <c r="C42" s="9">
        <v>6.69</v>
      </c>
      <c r="D42" s="1" t="s">
        <v>1850</v>
      </c>
      <c r="E42" s="1" t="s">
        <v>366</v>
      </c>
      <c r="F42" s="4">
        <v>500000</v>
      </c>
      <c r="G42" s="4">
        <v>513.24</v>
      </c>
      <c r="H42" s="4">
        <v>0.15</v>
      </c>
    </row>
    <row r="43" spans="2:8">
      <c r="B43" s="1" t="s">
        <v>367</v>
      </c>
      <c r="C43" s="9">
        <v>6.68</v>
      </c>
      <c r="D43" s="1" t="s">
        <v>1850</v>
      </c>
      <c r="E43" s="1" t="s">
        <v>368</v>
      </c>
      <c r="F43" s="4">
        <v>500000</v>
      </c>
      <c r="G43" s="4">
        <v>497.21</v>
      </c>
      <c r="H43" s="4">
        <v>0.15</v>
      </c>
    </row>
    <row r="44" spans="2:8">
      <c r="B44" s="1" t="s">
        <v>369</v>
      </c>
      <c r="C44" s="9">
        <v>6.35</v>
      </c>
      <c r="D44" s="1" t="s">
        <v>1850</v>
      </c>
      <c r="E44" s="1" t="s">
        <v>370</v>
      </c>
      <c r="F44" s="4">
        <v>400000</v>
      </c>
      <c r="G44" s="4">
        <v>419.47</v>
      </c>
      <c r="H44" s="4">
        <v>0.12</v>
      </c>
    </row>
    <row r="45" spans="2:8">
      <c r="B45" s="1" t="s">
        <v>371</v>
      </c>
      <c r="C45" s="9">
        <v>6.3</v>
      </c>
      <c r="D45" s="1" t="s">
        <v>1850</v>
      </c>
      <c r="E45" s="1" t="s">
        <v>372</v>
      </c>
      <c r="F45" s="4">
        <v>350000</v>
      </c>
      <c r="G45" s="4">
        <v>364.63</v>
      </c>
      <c r="H45" s="4">
        <v>0.11</v>
      </c>
    </row>
    <row r="46" spans="2:8">
      <c r="B46" s="1" t="s">
        <v>373</v>
      </c>
      <c r="C46" s="9">
        <v>6.36</v>
      </c>
      <c r="D46" s="1" t="s">
        <v>1850</v>
      </c>
      <c r="E46" s="1" t="s">
        <v>374</v>
      </c>
      <c r="F46" s="4">
        <v>150000</v>
      </c>
      <c r="G46" s="4">
        <v>159.19999999999999</v>
      </c>
      <c r="H46" s="4">
        <v>0.05</v>
      </c>
    </row>
    <row r="47" spans="2:8">
      <c r="B47" s="1" t="s">
        <v>375</v>
      </c>
      <c r="C47" s="9">
        <v>6.36</v>
      </c>
      <c r="D47" s="1" t="s">
        <v>1850</v>
      </c>
      <c r="E47" s="1" t="s">
        <v>376</v>
      </c>
      <c r="F47" s="4">
        <v>150000</v>
      </c>
      <c r="G47" s="4">
        <v>158.91999999999999</v>
      </c>
      <c r="H47" s="4">
        <v>0.05</v>
      </c>
    </row>
    <row r="48" spans="2:8" ht="13">
      <c r="B48" s="2" t="s">
        <v>1852</v>
      </c>
      <c r="C48" s="12"/>
      <c r="D48" s="2"/>
      <c r="E48" s="2"/>
      <c r="F48" s="14"/>
      <c r="G48" s="14">
        <f>SUM(G22:G47)</f>
        <v>34729.01999999999</v>
      </c>
      <c r="H48" s="14">
        <f>SUM(H22:H47)</f>
        <v>10.360000000000003</v>
      </c>
    </row>
    <row r="49" spans="2:8" ht="13">
      <c r="B49" s="2" t="s">
        <v>1853</v>
      </c>
    </row>
    <row r="50" spans="2:8">
      <c r="B50" s="1" t="s">
        <v>275</v>
      </c>
      <c r="C50" s="9">
        <v>6.64</v>
      </c>
      <c r="D50" s="1" t="s">
        <v>1854</v>
      </c>
      <c r="E50" s="1" t="s">
        <v>276</v>
      </c>
      <c r="F50" s="4">
        <v>15000</v>
      </c>
      <c r="G50" s="4">
        <v>15086.46</v>
      </c>
      <c r="H50" s="4">
        <v>4.49</v>
      </c>
    </row>
    <row r="51" spans="2:8">
      <c r="B51" s="1" t="s">
        <v>2502</v>
      </c>
      <c r="C51" s="9">
        <v>6.89</v>
      </c>
      <c r="D51" s="1" t="s">
        <v>1854</v>
      </c>
      <c r="E51" s="1" t="s">
        <v>377</v>
      </c>
      <c r="F51" s="4">
        <v>12000</v>
      </c>
      <c r="G51" s="4">
        <v>12032.59</v>
      </c>
      <c r="H51" s="4">
        <v>3.58</v>
      </c>
    </row>
    <row r="52" spans="2:8">
      <c r="B52" s="1" t="s">
        <v>2503</v>
      </c>
      <c r="C52" s="9">
        <v>6.74</v>
      </c>
      <c r="D52" s="1" t="s">
        <v>1854</v>
      </c>
      <c r="E52" s="1" t="s">
        <v>378</v>
      </c>
      <c r="F52" s="4">
        <v>1000</v>
      </c>
      <c r="G52" s="4">
        <v>10028.49</v>
      </c>
      <c r="H52" s="4">
        <v>2.99</v>
      </c>
    </row>
    <row r="53" spans="2:8">
      <c r="B53" s="1" t="s">
        <v>379</v>
      </c>
      <c r="C53" s="9">
        <v>6.64</v>
      </c>
      <c r="D53" s="1" t="s">
        <v>1854</v>
      </c>
      <c r="E53" s="1" t="s">
        <v>380</v>
      </c>
      <c r="F53" s="4">
        <v>7500</v>
      </c>
      <c r="G53" s="4">
        <v>7638.95</v>
      </c>
      <c r="H53" s="4">
        <v>2.2799999999999998</v>
      </c>
    </row>
    <row r="54" spans="2:8">
      <c r="B54" s="1" t="s">
        <v>2504</v>
      </c>
      <c r="C54" s="9">
        <v>6.9</v>
      </c>
      <c r="D54" s="1" t="s">
        <v>1854</v>
      </c>
      <c r="E54" s="1" t="s">
        <v>223</v>
      </c>
      <c r="F54" s="4">
        <v>7500</v>
      </c>
      <c r="G54" s="4">
        <v>7607.49</v>
      </c>
      <c r="H54" s="4">
        <v>2.27</v>
      </c>
    </row>
    <row r="55" spans="2:8">
      <c r="B55" s="1" t="s">
        <v>2505</v>
      </c>
      <c r="C55" s="9">
        <v>6.92</v>
      </c>
      <c r="D55" s="1" t="s">
        <v>1854</v>
      </c>
      <c r="E55" s="1" t="s">
        <v>381</v>
      </c>
      <c r="F55" s="4">
        <v>7500</v>
      </c>
      <c r="G55" s="4">
        <v>7520.88</v>
      </c>
      <c r="H55" s="4">
        <v>2.2400000000000002</v>
      </c>
    </row>
    <row r="56" spans="2:8">
      <c r="B56" s="1" t="s">
        <v>2506</v>
      </c>
      <c r="C56" s="9">
        <v>6.73</v>
      </c>
      <c r="D56" s="1" t="s">
        <v>1854</v>
      </c>
      <c r="E56" s="1" t="s">
        <v>382</v>
      </c>
      <c r="F56" s="4">
        <v>500</v>
      </c>
      <c r="G56" s="4">
        <v>5056.53</v>
      </c>
      <c r="H56" s="4">
        <v>1.51</v>
      </c>
    </row>
    <row r="57" spans="2:8">
      <c r="B57" s="1" t="s">
        <v>2507</v>
      </c>
      <c r="C57" s="9">
        <v>6.91</v>
      </c>
      <c r="D57" s="1" t="s">
        <v>1854</v>
      </c>
      <c r="E57" s="1" t="s">
        <v>383</v>
      </c>
      <c r="F57" s="4">
        <v>5000</v>
      </c>
      <c r="G57" s="4">
        <v>5047.92</v>
      </c>
      <c r="H57" s="4">
        <v>1.5</v>
      </c>
    </row>
    <row r="58" spans="2:8">
      <c r="B58" s="1" t="s">
        <v>2508</v>
      </c>
      <c r="C58" s="9">
        <v>6.92</v>
      </c>
      <c r="D58" s="1" t="s">
        <v>1854</v>
      </c>
      <c r="E58" s="1" t="s">
        <v>384</v>
      </c>
      <c r="F58" s="4">
        <v>5000</v>
      </c>
      <c r="G58" s="4">
        <v>5026.8500000000004</v>
      </c>
      <c r="H58" s="4">
        <v>1.5</v>
      </c>
    </row>
    <row r="59" spans="2:8">
      <c r="B59" s="1" t="s">
        <v>385</v>
      </c>
      <c r="C59" s="9">
        <v>6.55</v>
      </c>
      <c r="D59" s="1" t="s">
        <v>1854</v>
      </c>
      <c r="E59" s="1" t="s">
        <v>386</v>
      </c>
      <c r="F59" s="4">
        <v>5000</v>
      </c>
      <c r="G59" s="4">
        <v>5026.3500000000004</v>
      </c>
      <c r="H59" s="4">
        <v>1.5</v>
      </c>
    </row>
    <row r="60" spans="2:8">
      <c r="B60" s="1" t="s">
        <v>266</v>
      </c>
      <c r="C60" s="9">
        <v>6.27</v>
      </c>
      <c r="D60" s="1" t="s">
        <v>1854</v>
      </c>
      <c r="E60" s="1" t="s">
        <v>267</v>
      </c>
      <c r="F60" s="4">
        <v>5000</v>
      </c>
      <c r="G60" s="4">
        <v>5018.66</v>
      </c>
      <c r="H60" s="4">
        <v>1.5</v>
      </c>
    </row>
    <row r="61" spans="2:8">
      <c r="B61" s="1" t="s">
        <v>2509</v>
      </c>
      <c r="C61" s="9">
        <v>6.34</v>
      </c>
      <c r="D61" s="1" t="s">
        <v>1854</v>
      </c>
      <c r="E61" s="1" t="s">
        <v>387</v>
      </c>
      <c r="F61" s="4">
        <v>500</v>
      </c>
      <c r="G61" s="4">
        <v>5014.34</v>
      </c>
      <c r="H61" s="4">
        <v>1.49</v>
      </c>
    </row>
    <row r="62" spans="2:8">
      <c r="B62" s="1" t="s">
        <v>388</v>
      </c>
      <c r="C62" s="9">
        <v>7.06</v>
      </c>
      <c r="D62" s="1" t="s">
        <v>1854</v>
      </c>
      <c r="E62" s="1" t="s">
        <v>389</v>
      </c>
      <c r="F62" s="4">
        <v>5000</v>
      </c>
      <c r="G62" s="4">
        <v>5010.54</v>
      </c>
      <c r="H62" s="4">
        <v>1.49</v>
      </c>
    </row>
    <row r="63" spans="2:8">
      <c r="B63" s="1" t="s">
        <v>390</v>
      </c>
      <c r="C63" s="9">
        <v>7.32</v>
      </c>
      <c r="D63" s="1" t="s">
        <v>1854</v>
      </c>
      <c r="E63" s="1" t="s">
        <v>391</v>
      </c>
      <c r="F63" s="4">
        <v>5000</v>
      </c>
      <c r="G63" s="4">
        <v>5008.42</v>
      </c>
      <c r="H63" s="4">
        <v>1.49</v>
      </c>
    </row>
    <row r="64" spans="2:8">
      <c r="B64" s="1" t="s">
        <v>823</v>
      </c>
      <c r="C64" s="9">
        <v>7.13</v>
      </c>
      <c r="D64" s="1" t="s">
        <v>1854</v>
      </c>
      <c r="E64" s="1" t="s">
        <v>824</v>
      </c>
      <c r="F64" s="4">
        <v>5000</v>
      </c>
      <c r="G64" s="4">
        <v>4991.97</v>
      </c>
      <c r="H64" s="4">
        <v>1.49</v>
      </c>
    </row>
    <row r="65" spans="2:8">
      <c r="B65" s="1" t="s">
        <v>2510</v>
      </c>
      <c r="C65" s="9">
        <v>7.21</v>
      </c>
      <c r="D65" s="1" t="s">
        <v>1854</v>
      </c>
      <c r="E65" s="1" t="s">
        <v>825</v>
      </c>
      <c r="F65" s="4">
        <v>5000</v>
      </c>
      <c r="G65" s="4">
        <v>4990.45</v>
      </c>
      <c r="H65" s="4">
        <v>1.49</v>
      </c>
    </row>
    <row r="66" spans="2:8">
      <c r="B66" s="1" t="s">
        <v>2511</v>
      </c>
      <c r="C66" s="9">
        <v>7.69</v>
      </c>
      <c r="D66" s="1" t="s">
        <v>1854</v>
      </c>
      <c r="E66" s="1" t="s">
        <v>841</v>
      </c>
      <c r="F66" s="4">
        <v>5000</v>
      </c>
      <c r="G66" s="4">
        <v>4990.25</v>
      </c>
      <c r="H66" s="4">
        <v>1.49</v>
      </c>
    </row>
    <row r="67" spans="2:8">
      <c r="B67" s="1" t="s">
        <v>2512</v>
      </c>
      <c r="C67" s="9">
        <v>7.77</v>
      </c>
      <c r="D67" s="1" t="s">
        <v>1854</v>
      </c>
      <c r="E67" s="1" t="s">
        <v>392</v>
      </c>
      <c r="F67" s="4">
        <v>3500</v>
      </c>
      <c r="G67" s="4">
        <v>3484.73</v>
      </c>
      <c r="H67" s="4">
        <v>1.04</v>
      </c>
    </row>
    <row r="68" spans="2:8">
      <c r="B68" s="1" t="s">
        <v>2513</v>
      </c>
      <c r="C68" s="9">
        <v>7.33</v>
      </c>
      <c r="D68" s="1" t="s">
        <v>1854</v>
      </c>
      <c r="E68" s="1" t="s">
        <v>393</v>
      </c>
      <c r="F68" s="4">
        <v>3000</v>
      </c>
      <c r="G68" s="4">
        <v>3059.32</v>
      </c>
      <c r="H68" s="4">
        <v>0.91</v>
      </c>
    </row>
    <row r="69" spans="2:8">
      <c r="B69" s="1" t="s">
        <v>2514</v>
      </c>
      <c r="C69" s="9">
        <v>7.28</v>
      </c>
      <c r="D69" s="1" t="s">
        <v>1854</v>
      </c>
      <c r="E69" s="1" t="s">
        <v>831</v>
      </c>
      <c r="F69" s="4">
        <v>2500</v>
      </c>
      <c r="G69" s="4">
        <v>2562.04</v>
      </c>
      <c r="H69" s="4">
        <v>0.76</v>
      </c>
    </row>
    <row r="70" spans="2:8">
      <c r="B70" s="1" t="s">
        <v>2515</v>
      </c>
      <c r="C70" s="9">
        <v>7.04</v>
      </c>
      <c r="D70" s="1" t="s">
        <v>1854</v>
      </c>
      <c r="E70" s="1" t="s">
        <v>394</v>
      </c>
      <c r="F70" s="4">
        <v>2500</v>
      </c>
      <c r="G70" s="4">
        <v>2537.79</v>
      </c>
      <c r="H70" s="4">
        <v>0.76</v>
      </c>
    </row>
    <row r="71" spans="2:8">
      <c r="B71" s="1" t="s">
        <v>2516</v>
      </c>
      <c r="C71" s="9">
        <v>6.94</v>
      </c>
      <c r="D71" s="1" t="s">
        <v>1854</v>
      </c>
      <c r="E71" s="1" t="s">
        <v>395</v>
      </c>
      <c r="F71" s="4">
        <v>250</v>
      </c>
      <c r="G71" s="4">
        <v>2512.35</v>
      </c>
      <c r="H71" s="4">
        <v>0.75</v>
      </c>
    </row>
    <row r="72" spans="2:8">
      <c r="B72" s="1" t="s">
        <v>2517</v>
      </c>
      <c r="C72" s="9">
        <v>6.04</v>
      </c>
      <c r="D72" s="1" t="s">
        <v>1854</v>
      </c>
      <c r="E72" s="1" t="s">
        <v>396</v>
      </c>
      <c r="F72" s="4">
        <v>250</v>
      </c>
      <c r="G72" s="4">
        <v>2505.15</v>
      </c>
      <c r="H72" s="4">
        <v>0.75</v>
      </c>
    </row>
    <row r="73" spans="2:8">
      <c r="B73" s="1" t="s">
        <v>2518</v>
      </c>
      <c r="C73" s="9">
        <v>6.87</v>
      </c>
      <c r="D73" s="1" t="s">
        <v>1854</v>
      </c>
      <c r="E73" s="1" t="s">
        <v>397</v>
      </c>
      <c r="F73" s="4">
        <v>250</v>
      </c>
      <c r="G73" s="4">
        <v>2490.9499999999998</v>
      </c>
      <c r="H73" s="4">
        <v>0.74</v>
      </c>
    </row>
    <row r="74" spans="2:8">
      <c r="B74" s="1" t="s">
        <v>2519</v>
      </c>
      <c r="C74" s="9">
        <v>6.35</v>
      </c>
      <c r="D74" s="1" t="s">
        <v>1854</v>
      </c>
      <c r="E74" s="1" t="s">
        <v>398</v>
      </c>
      <c r="F74" s="4">
        <v>200</v>
      </c>
      <c r="G74" s="4">
        <v>2014.22</v>
      </c>
      <c r="H74" s="4">
        <v>0.6</v>
      </c>
    </row>
    <row r="75" spans="2:8">
      <c r="B75" s="1" t="s">
        <v>2520</v>
      </c>
      <c r="C75" s="9">
        <v>7.21</v>
      </c>
      <c r="D75" s="1" t="s">
        <v>1854</v>
      </c>
      <c r="E75" s="1" t="s">
        <v>399</v>
      </c>
      <c r="F75" s="4">
        <v>1500</v>
      </c>
      <c r="G75" s="4">
        <v>1530.85</v>
      </c>
      <c r="H75" s="4">
        <v>0.46</v>
      </c>
    </row>
    <row r="76" spans="2:8">
      <c r="B76" s="1" t="s">
        <v>2521</v>
      </c>
      <c r="C76" s="9">
        <v>7.66</v>
      </c>
      <c r="D76" s="1" t="s">
        <v>1854</v>
      </c>
      <c r="E76" s="1" t="s">
        <v>400</v>
      </c>
      <c r="F76" s="4">
        <v>1500</v>
      </c>
      <c r="G76" s="4">
        <v>1498.74</v>
      </c>
      <c r="H76" s="4">
        <v>0.45</v>
      </c>
    </row>
    <row r="77" spans="2:8" ht="13">
      <c r="B77" s="2" t="s">
        <v>1858</v>
      </c>
      <c r="C77" s="12"/>
      <c r="D77" s="2"/>
      <c r="E77" s="2"/>
      <c r="F77" s="14"/>
      <c r="G77" s="14">
        <f>SUM(G49:G76)</f>
        <v>139293.28</v>
      </c>
      <c r="H77" s="14">
        <f>SUM(H49:H76)</f>
        <v>41.519999999999996</v>
      </c>
    </row>
    <row r="78" spans="2:8" ht="13">
      <c r="B78" s="2" t="s">
        <v>2522</v>
      </c>
    </row>
    <row r="79" spans="2:8">
      <c r="B79" s="1" t="s">
        <v>2523</v>
      </c>
      <c r="C79" s="9">
        <v>7.46</v>
      </c>
      <c r="D79" s="1" t="s">
        <v>853</v>
      </c>
      <c r="E79" s="1" t="s">
        <v>401</v>
      </c>
      <c r="F79" s="4">
        <v>25</v>
      </c>
      <c r="G79" s="4">
        <v>2124.69</v>
      </c>
      <c r="H79" s="4">
        <v>0.63</v>
      </c>
    </row>
    <row r="80" spans="2:8">
      <c r="B80" s="1" t="s">
        <v>2524</v>
      </c>
      <c r="C80" s="9">
        <v>7.29</v>
      </c>
      <c r="D80" s="1" t="s">
        <v>848</v>
      </c>
      <c r="E80" s="1" t="s">
        <v>856</v>
      </c>
      <c r="F80" s="4">
        <v>20</v>
      </c>
      <c r="G80" s="4">
        <v>909.65</v>
      </c>
      <c r="H80" s="4">
        <v>0.27</v>
      </c>
    </row>
    <row r="81" spans="2:8">
      <c r="B81" s="1" t="s">
        <v>2525</v>
      </c>
      <c r="C81" s="9">
        <v>7.31</v>
      </c>
      <c r="D81" s="1" t="s">
        <v>853</v>
      </c>
      <c r="E81" s="1" t="s">
        <v>402</v>
      </c>
      <c r="F81" s="4">
        <v>25</v>
      </c>
      <c r="G81" s="4">
        <v>880.75</v>
      </c>
      <c r="H81" s="4">
        <v>0.26</v>
      </c>
    </row>
    <row r="82" spans="2:8" ht="13">
      <c r="B82" s="2" t="s">
        <v>2526</v>
      </c>
      <c r="C82" s="12"/>
      <c r="D82" s="2"/>
      <c r="E82" s="2"/>
      <c r="F82" s="14"/>
      <c r="G82" s="14">
        <f>SUM(G78:G81)</f>
        <v>3915.09</v>
      </c>
      <c r="H82" s="14">
        <f>SUM(H78:H81)</f>
        <v>1.1600000000000001</v>
      </c>
    </row>
    <row r="83" spans="2:8" ht="13">
      <c r="B83" s="2" t="s">
        <v>859</v>
      </c>
    </row>
    <row r="84" spans="2:8">
      <c r="B84" s="1" t="s">
        <v>2527</v>
      </c>
      <c r="C84" s="9">
        <v>6.41</v>
      </c>
      <c r="D84" s="1" t="s">
        <v>1861</v>
      </c>
      <c r="E84" s="1" t="s">
        <v>403</v>
      </c>
      <c r="F84" s="4">
        <v>4000</v>
      </c>
      <c r="G84" s="4">
        <v>19072.2</v>
      </c>
      <c r="H84" s="4">
        <v>5.68</v>
      </c>
    </row>
    <row r="85" spans="2:8">
      <c r="B85" s="1" t="s">
        <v>404</v>
      </c>
      <c r="C85" s="9">
        <v>6.1</v>
      </c>
      <c r="D85" s="1" t="s">
        <v>1861</v>
      </c>
      <c r="E85" s="1" t="s">
        <v>405</v>
      </c>
      <c r="F85" s="4">
        <v>3000</v>
      </c>
      <c r="G85" s="4">
        <v>14709.92</v>
      </c>
      <c r="H85" s="4">
        <v>4.38</v>
      </c>
    </row>
    <row r="86" spans="2:8">
      <c r="B86" s="1" t="s">
        <v>1900</v>
      </c>
      <c r="C86" s="9">
        <v>5.95</v>
      </c>
      <c r="D86" s="1" t="s">
        <v>1861</v>
      </c>
      <c r="E86" s="1" t="s">
        <v>1901</v>
      </c>
      <c r="F86" s="4">
        <v>2500</v>
      </c>
      <c r="G86" s="4">
        <v>12419.03</v>
      </c>
      <c r="H86" s="4">
        <v>3.7</v>
      </c>
    </row>
    <row r="87" spans="2:8">
      <c r="B87" s="1" t="s">
        <v>1881</v>
      </c>
      <c r="C87" s="9">
        <v>5.92</v>
      </c>
      <c r="D87" s="1" t="s">
        <v>1882</v>
      </c>
      <c r="E87" s="1" t="s">
        <v>1883</v>
      </c>
      <c r="F87" s="4">
        <v>2500</v>
      </c>
      <c r="G87" s="4">
        <v>12417.36</v>
      </c>
      <c r="H87" s="4">
        <v>3.7</v>
      </c>
    </row>
    <row r="88" spans="2:8">
      <c r="B88" s="1" t="s">
        <v>295</v>
      </c>
      <c r="C88" s="9">
        <v>6.08</v>
      </c>
      <c r="D88" s="1" t="s">
        <v>1882</v>
      </c>
      <c r="E88" s="1" t="s">
        <v>296</v>
      </c>
      <c r="F88" s="4">
        <v>2000</v>
      </c>
      <c r="G88" s="4">
        <v>9812.0400000000009</v>
      </c>
      <c r="H88" s="4">
        <v>2.92</v>
      </c>
    </row>
    <row r="89" spans="2:8">
      <c r="B89" s="1" t="s">
        <v>2479</v>
      </c>
      <c r="C89" s="9">
        <v>6.09</v>
      </c>
      <c r="D89" s="1" t="s">
        <v>1861</v>
      </c>
      <c r="E89" s="1" t="s">
        <v>285</v>
      </c>
      <c r="F89" s="4">
        <v>2000</v>
      </c>
      <c r="G89" s="4">
        <v>9766.9699999999993</v>
      </c>
      <c r="H89" s="4">
        <v>2.91</v>
      </c>
    </row>
    <row r="90" spans="2:8">
      <c r="B90" s="1" t="s">
        <v>2528</v>
      </c>
      <c r="C90" s="9">
        <v>5.44</v>
      </c>
      <c r="D90" s="1" t="s">
        <v>1850</v>
      </c>
      <c r="E90" s="1" t="s">
        <v>406</v>
      </c>
      <c r="F90" s="4">
        <v>7500000</v>
      </c>
      <c r="G90" s="4">
        <v>7401.82</v>
      </c>
      <c r="H90" s="4">
        <v>2.21</v>
      </c>
    </row>
    <row r="91" spans="2:8">
      <c r="B91" s="1" t="s">
        <v>2529</v>
      </c>
      <c r="C91" s="9">
        <v>6.27</v>
      </c>
      <c r="D91" s="1" t="s">
        <v>1861</v>
      </c>
      <c r="E91" s="1" t="s">
        <v>407</v>
      </c>
      <c r="F91" s="4">
        <v>1500</v>
      </c>
      <c r="G91" s="4">
        <v>7244.87</v>
      </c>
      <c r="H91" s="4">
        <v>2.16</v>
      </c>
    </row>
    <row r="92" spans="2:8">
      <c r="B92" s="1" t="s">
        <v>2429</v>
      </c>
      <c r="C92" s="9">
        <v>5.93</v>
      </c>
      <c r="D92" s="1" t="s">
        <v>1861</v>
      </c>
      <c r="E92" s="1" t="s">
        <v>1913</v>
      </c>
      <c r="F92" s="4">
        <v>1000</v>
      </c>
      <c r="G92" s="4">
        <v>4962.91</v>
      </c>
      <c r="H92" s="4">
        <v>1.48</v>
      </c>
    </row>
    <row r="93" spans="2:8">
      <c r="B93" s="1" t="s">
        <v>307</v>
      </c>
      <c r="C93" s="9">
        <v>6.42</v>
      </c>
      <c r="D93" s="1" t="s">
        <v>1861</v>
      </c>
      <c r="E93" s="1" t="s">
        <v>308</v>
      </c>
      <c r="F93" s="4">
        <v>1000</v>
      </c>
      <c r="G93" s="4">
        <v>4922.09</v>
      </c>
      <c r="H93" s="4">
        <v>1.47</v>
      </c>
    </row>
    <row r="94" spans="2:8">
      <c r="B94" s="1" t="s">
        <v>408</v>
      </c>
      <c r="C94" s="9">
        <v>5.48</v>
      </c>
      <c r="D94" s="1" t="s">
        <v>1850</v>
      </c>
      <c r="E94" s="1" t="s">
        <v>409</v>
      </c>
      <c r="F94" s="4">
        <v>5000000</v>
      </c>
      <c r="G94" s="4">
        <v>4918.71</v>
      </c>
      <c r="H94" s="4">
        <v>1.47</v>
      </c>
    </row>
    <row r="95" spans="2:8">
      <c r="B95" s="1" t="s">
        <v>2530</v>
      </c>
      <c r="C95" s="9">
        <v>6.66</v>
      </c>
      <c r="D95" s="1" t="s">
        <v>1861</v>
      </c>
      <c r="E95" s="1" t="s">
        <v>410</v>
      </c>
      <c r="F95" s="4">
        <v>1000</v>
      </c>
      <c r="G95" s="4">
        <v>4913.1099999999997</v>
      </c>
      <c r="H95" s="4">
        <v>1.46</v>
      </c>
    </row>
    <row r="96" spans="2:8">
      <c r="B96" s="1" t="s">
        <v>411</v>
      </c>
      <c r="C96" s="9">
        <v>6.1</v>
      </c>
      <c r="D96" s="1" t="s">
        <v>1861</v>
      </c>
      <c r="E96" s="1" t="s">
        <v>412</v>
      </c>
      <c r="F96" s="4">
        <v>1000</v>
      </c>
      <c r="G96" s="4">
        <v>4893.68</v>
      </c>
      <c r="H96" s="4">
        <v>1.46</v>
      </c>
    </row>
    <row r="97" spans="2:8">
      <c r="B97" s="1" t="s">
        <v>2485</v>
      </c>
      <c r="C97" s="9">
        <v>6.09</v>
      </c>
      <c r="D97" s="1" t="s">
        <v>1861</v>
      </c>
      <c r="E97" s="1" t="s">
        <v>313</v>
      </c>
      <c r="F97" s="4">
        <v>1000</v>
      </c>
      <c r="G97" s="4">
        <v>4893.0600000000004</v>
      </c>
      <c r="H97" s="4">
        <v>1.46</v>
      </c>
    </row>
    <row r="98" spans="2:8">
      <c r="B98" s="1" t="s">
        <v>413</v>
      </c>
      <c r="C98" s="9">
        <v>6.05</v>
      </c>
      <c r="D98" s="1" t="s">
        <v>1861</v>
      </c>
      <c r="E98" s="1" t="s">
        <v>414</v>
      </c>
      <c r="F98" s="4">
        <v>1000</v>
      </c>
      <c r="G98" s="4">
        <v>4888.1899999999996</v>
      </c>
      <c r="H98" s="4">
        <v>1.46</v>
      </c>
    </row>
    <row r="99" spans="2:8">
      <c r="B99" s="1" t="s">
        <v>2531</v>
      </c>
      <c r="C99" s="9">
        <v>6.27</v>
      </c>
      <c r="D99" s="1" t="s">
        <v>1861</v>
      </c>
      <c r="E99" s="1" t="s">
        <v>415</v>
      </c>
      <c r="F99" s="4">
        <v>1000</v>
      </c>
      <c r="G99" s="4">
        <v>4805.2</v>
      </c>
      <c r="H99" s="4">
        <v>1.43</v>
      </c>
    </row>
    <row r="100" spans="2:8">
      <c r="B100" s="1" t="s">
        <v>2532</v>
      </c>
      <c r="C100" s="9">
        <v>6.42</v>
      </c>
      <c r="D100" s="1" t="s">
        <v>1861</v>
      </c>
      <c r="E100" s="1" t="s">
        <v>416</v>
      </c>
      <c r="F100" s="4">
        <v>1000</v>
      </c>
      <c r="G100" s="4">
        <v>4763.8900000000003</v>
      </c>
      <c r="H100" s="4">
        <v>1.42</v>
      </c>
    </row>
    <row r="101" spans="2:8">
      <c r="B101" s="1" t="s">
        <v>2438</v>
      </c>
      <c r="C101" s="9">
        <v>5.93</v>
      </c>
      <c r="D101" s="1" t="s">
        <v>1861</v>
      </c>
      <c r="E101" s="1" t="s">
        <v>1925</v>
      </c>
      <c r="F101" s="4">
        <v>500</v>
      </c>
      <c r="G101" s="4">
        <v>2481.86</v>
      </c>
      <c r="H101" s="4">
        <v>0.74</v>
      </c>
    </row>
    <row r="102" spans="2:8">
      <c r="B102" s="1" t="s">
        <v>417</v>
      </c>
      <c r="C102" s="9">
        <v>5.86</v>
      </c>
      <c r="D102" s="1" t="s">
        <v>1861</v>
      </c>
      <c r="E102" s="1" t="s">
        <v>418</v>
      </c>
      <c r="F102" s="4">
        <v>500</v>
      </c>
      <c r="G102" s="4">
        <v>2478.12</v>
      </c>
      <c r="H102" s="4">
        <v>0.74</v>
      </c>
    </row>
    <row r="103" spans="2:8">
      <c r="B103" s="1" t="s">
        <v>419</v>
      </c>
      <c r="C103" s="9">
        <v>5.49</v>
      </c>
      <c r="D103" s="1" t="s">
        <v>1850</v>
      </c>
      <c r="E103" s="1" t="s">
        <v>420</v>
      </c>
      <c r="F103" s="4">
        <v>2500000</v>
      </c>
      <c r="G103" s="4">
        <v>2446.6</v>
      </c>
      <c r="H103" s="4">
        <v>0.73</v>
      </c>
    </row>
    <row r="104" spans="2:8">
      <c r="B104" s="1" t="s">
        <v>2533</v>
      </c>
      <c r="C104" s="9">
        <v>6.92</v>
      </c>
      <c r="D104" s="1" t="s">
        <v>1861</v>
      </c>
      <c r="E104" s="1" t="s">
        <v>421</v>
      </c>
      <c r="F104" s="4">
        <v>500</v>
      </c>
      <c r="G104" s="4">
        <v>2445.3000000000002</v>
      </c>
      <c r="H104" s="4">
        <v>0.73</v>
      </c>
    </row>
    <row r="105" spans="2:8">
      <c r="B105" s="1" t="s">
        <v>422</v>
      </c>
      <c r="C105" s="9">
        <v>6.41</v>
      </c>
      <c r="D105" s="1" t="s">
        <v>1861</v>
      </c>
      <c r="E105" s="1" t="s">
        <v>423</v>
      </c>
      <c r="F105" s="4">
        <v>500</v>
      </c>
      <c r="G105" s="4">
        <v>2364.23</v>
      </c>
      <c r="H105" s="4">
        <v>0.7</v>
      </c>
    </row>
    <row r="106" spans="2:8" ht="13">
      <c r="B106" s="2" t="s">
        <v>1950</v>
      </c>
      <c r="C106" s="12"/>
      <c r="D106" s="2"/>
      <c r="E106" s="2"/>
      <c r="F106" s="14"/>
      <c r="G106" s="14">
        <f>SUM(G83:G105)</f>
        <v>149021.16</v>
      </c>
      <c r="H106" s="14">
        <f>SUM(H83:H105)</f>
        <v>44.410000000000004</v>
      </c>
    </row>
    <row r="107" spans="2:8" ht="13">
      <c r="B107" s="2" t="s">
        <v>1951</v>
      </c>
    </row>
    <row r="108" spans="2:8">
      <c r="B108" s="1" t="s">
        <v>1952</v>
      </c>
      <c r="C108" s="9" t="s">
        <v>1732</v>
      </c>
      <c r="E108" s="1" t="s">
        <v>1953</v>
      </c>
      <c r="F108" s="4">
        <v>8009.1409999999996</v>
      </c>
      <c r="G108" s="4">
        <v>916.31</v>
      </c>
      <c r="H108" s="4">
        <v>0.27</v>
      </c>
    </row>
    <row r="109" spans="2:8" ht="13">
      <c r="B109" s="2" t="s">
        <v>1954</v>
      </c>
      <c r="C109" s="12"/>
      <c r="D109" s="2"/>
      <c r="E109" s="2"/>
      <c r="F109" s="14"/>
      <c r="G109" s="14">
        <f>SUM(G107:G108)</f>
        <v>916.31</v>
      </c>
      <c r="H109" s="14">
        <f>SUM(H107:H108)</f>
        <v>0.27</v>
      </c>
    </row>
    <row r="110" spans="2:8" ht="13">
      <c r="B110" s="2" t="s">
        <v>862</v>
      </c>
      <c r="C110" s="12"/>
      <c r="D110" s="2"/>
      <c r="E110" s="2"/>
      <c r="F110" s="14"/>
      <c r="G110" s="14">
        <v>2467.1999999999998</v>
      </c>
      <c r="H110" s="14">
        <v>0.74</v>
      </c>
    </row>
    <row r="111" spans="2:8" ht="13">
      <c r="B111" s="2" t="s">
        <v>1737</v>
      </c>
      <c r="C111" s="12"/>
      <c r="D111" s="2"/>
      <c r="E111" s="2"/>
      <c r="F111" s="14"/>
      <c r="G111" s="14">
        <f>G110+G109+G106+G82+G77+G48</f>
        <v>330342.06000000006</v>
      </c>
      <c r="H111" s="14">
        <f>H110+H109+H106+H82+H77+H48</f>
        <v>98.46</v>
      </c>
    </row>
    <row r="112" spans="2:8" ht="13">
      <c r="B112" s="2" t="s">
        <v>2490</v>
      </c>
      <c r="C112" s="12"/>
      <c r="D112" s="2"/>
      <c r="E112" s="2"/>
      <c r="F112" s="14"/>
      <c r="G112" s="14">
        <f>G113-G111</f>
        <v>5319.7653858199483</v>
      </c>
      <c r="H112" s="14">
        <f>H113-H111</f>
        <v>1.5400000000000063</v>
      </c>
    </row>
    <row r="113" spans="2:8" ht="13">
      <c r="B113" s="2" t="s">
        <v>1746</v>
      </c>
      <c r="C113" s="12"/>
      <c r="D113" s="2"/>
      <c r="E113" s="2"/>
      <c r="F113" s="14"/>
      <c r="G113" s="14">
        <v>335661.82538582</v>
      </c>
      <c r="H113" s="14">
        <v>100</v>
      </c>
    </row>
    <row r="114" spans="2:8">
      <c r="B114" s="1" t="s">
        <v>1747</v>
      </c>
    </row>
    <row r="115" spans="2:8">
      <c r="B115" s="1" t="s">
        <v>1748</v>
      </c>
    </row>
    <row r="116" spans="2:8" ht="13">
      <c r="B116" s="2" t="s">
        <v>1749</v>
      </c>
      <c r="C116" s="9" t="s">
        <v>1750</v>
      </c>
    </row>
    <row r="117" spans="2:8" ht="13">
      <c r="B117" s="2" t="s">
        <v>2491</v>
      </c>
    </row>
    <row r="118" spans="2:8" ht="26">
      <c r="B118" s="15" t="s">
        <v>1751</v>
      </c>
      <c r="C118" s="9" t="s">
        <v>1752</v>
      </c>
    </row>
    <row r="119" spans="2:8" ht="13">
      <c r="B119" s="2" t="s">
        <v>2449</v>
      </c>
    </row>
    <row r="120" spans="2:8" ht="13">
      <c r="B120" s="2" t="s">
        <v>1753</v>
      </c>
      <c r="C120" s="9" t="s">
        <v>1752</v>
      </c>
    </row>
    <row r="121" spans="2:8" ht="13">
      <c r="B121" s="2" t="s">
        <v>1755</v>
      </c>
      <c r="C121" s="9" t="s">
        <v>1756</v>
      </c>
    </row>
    <row r="122" spans="2:8" ht="13">
      <c r="B122" s="2" t="s">
        <v>424</v>
      </c>
      <c r="C122" s="12"/>
    </row>
    <row r="123" spans="2:8" ht="13">
      <c r="B123" s="2" t="s">
        <v>425</v>
      </c>
      <c r="C123" s="12"/>
    </row>
    <row r="124" spans="2:8" ht="13">
      <c r="B124" s="2" t="s">
        <v>426</v>
      </c>
      <c r="C124" s="12"/>
    </row>
    <row r="125" spans="2:8" ht="13">
      <c r="B125" s="2" t="s">
        <v>427</v>
      </c>
      <c r="C125" s="12"/>
    </row>
    <row r="126" spans="2:8" ht="13">
      <c r="B126" s="2" t="s">
        <v>428</v>
      </c>
      <c r="C126" s="12"/>
    </row>
    <row r="127" spans="2:8" ht="13">
      <c r="B127" s="2" t="s">
        <v>429</v>
      </c>
      <c r="C127" s="12"/>
    </row>
    <row r="128" spans="2:8" ht="13">
      <c r="B128" s="2" t="s">
        <v>430</v>
      </c>
      <c r="C128" s="12"/>
    </row>
    <row r="129" spans="2:3" ht="13">
      <c r="B129" s="2" t="s">
        <v>431</v>
      </c>
      <c r="C129" s="12"/>
    </row>
    <row r="130" spans="2:3" ht="13">
      <c r="B130" s="2" t="s">
        <v>432</v>
      </c>
      <c r="C130" s="12"/>
    </row>
    <row r="131" spans="2:3" ht="13">
      <c r="B131" s="2" t="s">
        <v>433</v>
      </c>
      <c r="C131" s="12"/>
    </row>
    <row r="132" spans="2:3" ht="13">
      <c r="B132" s="2" t="s">
        <v>434</v>
      </c>
      <c r="C132" s="12"/>
    </row>
    <row r="133" spans="2:3" ht="13">
      <c r="B133" s="2" t="s">
        <v>435</v>
      </c>
      <c r="C133" s="12"/>
    </row>
    <row r="134" spans="2:3" ht="13">
      <c r="B134" s="2" t="s">
        <v>436</v>
      </c>
      <c r="C134" s="12"/>
    </row>
    <row r="135" spans="2:3" ht="13">
      <c r="B135" s="2" t="s">
        <v>437</v>
      </c>
      <c r="C135" s="12"/>
    </row>
    <row r="136" spans="2:3" ht="13">
      <c r="B136" s="2" t="s">
        <v>438</v>
      </c>
      <c r="C136" s="12"/>
    </row>
    <row r="137" spans="2:3" ht="13">
      <c r="B137" s="2" t="s">
        <v>439</v>
      </c>
      <c r="C137" s="12"/>
    </row>
    <row r="138" spans="2:3" ht="13">
      <c r="B138" s="2" t="s">
        <v>2534</v>
      </c>
      <c r="C138" s="12"/>
    </row>
    <row r="139" spans="2:3">
      <c r="B139" s="1" t="s">
        <v>2451</v>
      </c>
    </row>
    <row r="141" spans="2:3" ht="14.5">
      <c r="B141" s="16"/>
      <c r="C141" s="17" t="s">
        <v>1767</v>
      </c>
    </row>
    <row r="142" spans="2:3" ht="14.5">
      <c r="B142" s="16" t="s">
        <v>1768</v>
      </c>
      <c r="C142" s="18" t="s">
        <v>1606</v>
      </c>
    </row>
    <row r="143" spans="2:3" ht="14.5">
      <c r="B143" s="16" t="s">
        <v>1769</v>
      </c>
      <c r="C143" s="17"/>
    </row>
    <row r="144" spans="2:3" ht="14.5">
      <c r="B144" s="16"/>
      <c r="C144" s="17"/>
    </row>
    <row r="145" spans="2:7" ht="14.5">
      <c r="B145" s="16" t="s">
        <v>1770</v>
      </c>
      <c r="C145" s="86">
        <v>6.4899999999999999E-2</v>
      </c>
    </row>
    <row r="146" spans="2:7" ht="14.5">
      <c r="B146" s="16"/>
      <c r="C146" s="91"/>
    </row>
    <row r="147" spans="2:7" ht="14.5">
      <c r="B147" s="16" t="s">
        <v>1771</v>
      </c>
      <c r="C147" s="91" t="s">
        <v>2535</v>
      </c>
    </row>
    <row r="148" spans="2:7" ht="14.5">
      <c r="B148" s="16" t="s">
        <v>1772</v>
      </c>
      <c r="C148" s="91" t="s">
        <v>2536</v>
      </c>
    </row>
    <row r="149" spans="2:7" ht="14.5">
      <c r="B149" s="16"/>
      <c r="C149" s="17"/>
    </row>
    <row r="150" spans="2:7" ht="14.5">
      <c r="B150" s="16" t="s">
        <v>1773</v>
      </c>
      <c r="C150" s="17" t="s">
        <v>1750</v>
      </c>
    </row>
    <row r="151" spans="2:7" ht="14.5">
      <c r="B151" s="229" t="s">
        <v>1774</v>
      </c>
      <c r="C151" s="229"/>
    </row>
    <row r="153" spans="2:7" ht="14.5">
      <c r="B153" s="16" t="s">
        <v>1775</v>
      </c>
      <c r="C153" s="17"/>
      <c r="D153" s="16"/>
    </row>
    <row r="154" spans="2:7" ht="29">
      <c r="B154" s="19" t="s">
        <v>1776</v>
      </c>
      <c r="C154" s="18" t="s">
        <v>1777</v>
      </c>
      <c r="D154" s="19" t="s">
        <v>1778</v>
      </c>
    </row>
    <row r="155" spans="2:7" ht="14.5">
      <c r="B155" s="16" t="s">
        <v>1661</v>
      </c>
      <c r="C155" s="17">
        <v>25</v>
      </c>
      <c r="D155" s="92">
        <v>5.5999999999999999E-3</v>
      </c>
    </row>
    <row r="157" spans="2:7" ht="13">
      <c r="B157" s="20" t="s">
        <v>1779</v>
      </c>
      <c r="C157" s="21">
        <v>45961</v>
      </c>
      <c r="D157" s="22"/>
      <c r="E157" s="23"/>
      <c r="F157" s="24"/>
    </row>
    <row r="158" spans="2:7" ht="13">
      <c r="B158" s="20" t="s">
        <v>1780</v>
      </c>
      <c r="C158" s="25" t="s">
        <v>1781</v>
      </c>
      <c r="D158" s="20" t="s">
        <v>1782</v>
      </c>
      <c r="E158" s="26" t="s">
        <v>1783</v>
      </c>
      <c r="F158" s="27" t="s">
        <v>1784</v>
      </c>
      <c r="G158" s="14"/>
    </row>
    <row r="159" spans="2:7">
      <c r="B159" s="28" t="s">
        <v>1752</v>
      </c>
      <c r="C159" s="29" t="s">
        <v>1752</v>
      </c>
      <c r="D159" s="28" t="s">
        <v>1752</v>
      </c>
      <c r="E159" s="30" t="s">
        <v>1752</v>
      </c>
      <c r="F159" s="31" t="s">
        <v>1752</v>
      </c>
    </row>
    <row r="161" spans="2:6" ht="14.5">
      <c r="B161" s="241" t="s">
        <v>2537</v>
      </c>
      <c r="C161" s="241"/>
      <c r="D161" s="241"/>
      <c r="E161" s="241"/>
    </row>
    <row r="162" spans="2:6" ht="14.5">
      <c r="B162" s="34"/>
      <c r="C162" s="44"/>
      <c r="D162" s="93"/>
    </row>
    <row r="163" spans="2:6" ht="14.5">
      <c r="B163" s="246" t="s">
        <v>2538</v>
      </c>
      <c r="C163" s="246"/>
      <c r="D163" s="246"/>
      <c r="E163" s="246"/>
      <c r="F163" s="246"/>
    </row>
    <row r="165" spans="2:6" ht="13">
      <c r="B165" s="2" t="s">
        <v>1785</v>
      </c>
    </row>
    <row r="166" spans="2:6" ht="13">
      <c r="B166" s="2"/>
    </row>
    <row r="167" spans="2:6" ht="13">
      <c r="B167" s="2" t="s">
        <v>1786</v>
      </c>
    </row>
    <row r="168" spans="2:6" ht="13">
      <c r="B168" s="20" t="s">
        <v>1787</v>
      </c>
      <c r="C168" s="25" t="s">
        <v>1788</v>
      </c>
      <c r="D168" s="2"/>
    </row>
    <row r="169" spans="2:6">
      <c r="B169" s="22" t="s">
        <v>1752</v>
      </c>
      <c r="C169" s="32" t="s">
        <v>1752</v>
      </c>
    </row>
    <row r="171" spans="2:6" ht="13">
      <c r="B171" s="20" t="s">
        <v>1789</v>
      </c>
      <c r="C171" s="25" t="s">
        <v>1788</v>
      </c>
    </row>
    <row r="172" spans="2:6">
      <c r="B172" s="22" t="s">
        <v>1752</v>
      </c>
      <c r="C172" s="32" t="s">
        <v>1752</v>
      </c>
    </row>
    <row r="174" spans="2:6" ht="13">
      <c r="B174" s="20" t="s">
        <v>1434</v>
      </c>
      <c r="C174" s="25" t="s">
        <v>1791</v>
      </c>
    </row>
    <row r="175" spans="2:6">
      <c r="B175" s="22" t="s">
        <v>1752</v>
      </c>
      <c r="C175" s="32" t="s">
        <v>1752</v>
      </c>
    </row>
    <row r="177" spans="2:7" ht="13">
      <c r="B177" s="26" t="s">
        <v>1790</v>
      </c>
      <c r="C177" s="25" t="s">
        <v>1791</v>
      </c>
    </row>
    <row r="178" spans="2:7">
      <c r="B178" s="23" t="s">
        <v>1752</v>
      </c>
      <c r="C178" s="32" t="s">
        <v>1752</v>
      </c>
    </row>
    <row r="180" spans="2:7" ht="13">
      <c r="B180" s="20" t="s">
        <v>1792</v>
      </c>
      <c r="C180" s="25" t="s">
        <v>1752</v>
      </c>
    </row>
    <row r="182" spans="2:7" ht="13">
      <c r="B182" s="20" t="s">
        <v>1793</v>
      </c>
      <c r="C182" s="21">
        <v>45961</v>
      </c>
      <c r="D182" s="22"/>
      <c r="E182" s="23"/>
      <c r="F182" s="24"/>
    </row>
    <row r="183" spans="2:7" ht="13">
      <c r="B183" s="20" t="s">
        <v>1780</v>
      </c>
      <c r="C183" s="25" t="s">
        <v>1781</v>
      </c>
      <c r="D183" s="20" t="s">
        <v>1782</v>
      </c>
      <c r="E183" s="26" t="s">
        <v>1783</v>
      </c>
      <c r="F183" s="27" t="s">
        <v>1784</v>
      </c>
      <c r="G183" s="14"/>
    </row>
    <row r="184" spans="2:7">
      <c r="B184" s="28" t="s">
        <v>1752</v>
      </c>
      <c r="C184" s="29" t="s">
        <v>1752</v>
      </c>
      <c r="D184" s="28" t="s">
        <v>1752</v>
      </c>
      <c r="E184" s="30" t="s">
        <v>1752</v>
      </c>
      <c r="F184" s="31" t="s">
        <v>1752</v>
      </c>
    </row>
    <row r="185" spans="2:7" ht="13">
      <c r="B185" s="2" t="s">
        <v>1785</v>
      </c>
    </row>
    <row r="186" spans="2:7" ht="13">
      <c r="B186" s="2"/>
    </row>
    <row r="187" spans="2:7" ht="13">
      <c r="B187" s="2" t="s">
        <v>1786</v>
      </c>
    </row>
    <row r="188" spans="2:7" ht="13">
      <c r="B188" s="20" t="s">
        <v>1787</v>
      </c>
      <c r="C188" s="25" t="s">
        <v>1788</v>
      </c>
      <c r="D188" s="2"/>
    </row>
    <row r="189" spans="2:7">
      <c r="B189" s="22" t="s">
        <v>1752</v>
      </c>
      <c r="C189" s="32" t="s">
        <v>1752</v>
      </c>
    </row>
    <row r="191" spans="2:7" ht="13">
      <c r="B191" s="20" t="s">
        <v>1789</v>
      </c>
      <c r="C191" s="25" t="s">
        <v>1788</v>
      </c>
    </row>
    <row r="192" spans="2:7">
      <c r="B192" s="22" t="s">
        <v>1752</v>
      </c>
      <c r="C192" s="32" t="s">
        <v>1752</v>
      </c>
    </row>
    <row r="194" spans="2:6" ht="13">
      <c r="B194" s="20" t="s">
        <v>1434</v>
      </c>
      <c r="C194" s="25" t="s">
        <v>1791</v>
      </c>
    </row>
    <row r="195" spans="2:6">
      <c r="B195" s="22" t="s">
        <v>1752</v>
      </c>
      <c r="C195" s="32" t="s">
        <v>1752</v>
      </c>
    </row>
    <row r="197" spans="2:6" ht="13">
      <c r="B197" s="26" t="s">
        <v>1790</v>
      </c>
      <c r="C197" s="25" t="s">
        <v>1791</v>
      </c>
    </row>
    <row r="198" spans="2:6">
      <c r="B198" s="23" t="s">
        <v>1752</v>
      </c>
      <c r="C198" s="32" t="s">
        <v>1752</v>
      </c>
    </row>
    <row r="200" spans="2:6" ht="13">
      <c r="B200" s="20" t="s">
        <v>1792</v>
      </c>
      <c r="C200" s="25" t="s">
        <v>1752</v>
      </c>
    </row>
    <row r="203" spans="2:6" ht="13">
      <c r="B203" s="2" t="s">
        <v>1794</v>
      </c>
    </row>
    <row r="205" spans="2:6" ht="13">
      <c r="B205" s="20" t="s">
        <v>1780</v>
      </c>
      <c r="C205" s="25" t="s">
        <v>1795</v>
      </c>
      <c r="D205" s="20" t="s">
        <v>1796</v>
      </c>
      <c r="E205" s="20" t="s">
        <v>1797</v>
      </c>
      <c r="F205" s="14"/>
    </row>
    <row r="206" spans="2:6">
      <c r="B206" s="22" t="s">
        <v>1752</v>
      </c>
      <c r="C206" s="32" t="s">
        <v>1752</v>
      </c>
      <c r="D206" s="22" t="s">
        <v>1752</v>
      </c>
      <c r="E206" s="22" t="s">
        <v>1752</v>
      </c>
    </row>
    <row r="209" spans="2:80" ht="13">
      <c r="B209" s="2" t="s">
        <v>1798</v>
      </c>
      <c r="C209" s="12" t="s">
        <v>1752</v>
      </c>
      <c r="D209" s="2"/>
      <c r="E209" s="2"/>
      <c r="F209" s="14"/>
      <c r="G209" s="14"/>
      <c r="H209" s="14"/>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row>
    <row r="211" spans="2:80" ht="13">
      <c r="B211" s="2" t="s">
        <v>1799</v>
      </c>
    </row>
    <row r="213" spans="2:80" ht="13">
      <c r="B213" s="20" t="s">
        <v>1800</v>
      </c>
      <c r="C213" s="25" t="s">
        <v>1788</v>
      </c>
      <c r="D213" s="2"/>
    </row>
    <row r="214" spans="2:80">
      <c r="B214" s="22" t="s">
        <v>1752</v>
      </c>
      <c r="C214" s="32" t="s">
        <v>1752</v>
      </c>
    </row>
    <row r="217" spans="2:80" ht="13">
      <c r="B217" s="20" t="s">
        <v>1801</v>
      </c>
      <c r="C217" s="25" t="s">
        <v>1802</v>
      </c>
      <c r="D217" s="2"/>
    </row>
    <row r="218" spans="2:80">
      <c r="B218" s="22" t="s">
        <v>1752</v>
      </c>
      <c r="C218" s="32" t="s">
        <v>1752</v>
      </c>
    </row>
    <row r="221" spans="2:80" ht="13">
      <c r="B221" s="2" t="s">
        <v>1803</v>
      </c>
    </row>
    <row r="224" spans="2:80" ht="13">
      <c r="B224" s="2" t="s">
        <v>1804</v>
      </c>
    </row>
    <row r="226" spans="2:80" ht="13">
      <c r="B226" s="20" t="s">
        <v>1780</v>
      </c>
      <c r="C226" s="25" t="s">
        <v>1805</v>
      </c>
      <c r="D226" s="20" t="s">
        <v>1795</v>
      </c>
      <c r="E226" s="20" t="s">
        <v>1796</v>
      </c>
      <c r="F226" s="27" t="s">
        <v>1797</v>
      </c>
      <c r="G226" s="14"/>
    </row>
    <row r="227" spans="2:80">
      <c r="B227" s="22" t="s">
        <v>1752</v>
      </c>
      <c r="C227" s="32" t="s">
        <v>1752</v>
      </c>
      <c r="D227" s="22" t="s">
        <v>1752</v>
      </c>
      <c r="E227" s="22" t="s">
        <v>1752</v>
      </c>
      <c r="F227" s="33" t="s">
        <v>1752</v>
      </c>
    </row>
    <row r="230" spans="2:80" ht="13">
      <c r="B230" s="2" t="s">
        <v>1798</v>
      </c>
      <c r="C230" s="12" t="s">
        <v>1752</v>
      </c>
      <c r="D230" s="2"/>
      <c r="E230" s="2"/>
      <c r="F230" s="14"/>
      <c r="G230" s="14"/>
      <c r="H230" s="14"/>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row>
    <row r="232" spans="2:80" ht="13">
      <c r="B232" s="2" t="s">
        <v>1799</v>
      </c>
    </row>
    <row r="234" spans="2:80" ht="13">
      <c r="B234" s="20" t="s">
        <v>1800</v>
      </c>
      <c r="C234" s="25" t="s">
        <v>1788</v>
      </c>
      <c r="D234" s="2"/>
    </row>
    <row r="235" spans="2:80">
      <c r="B235" s="22" t="s">
        <v>1752</v>
      </c>
      <c r="C235" s="32" t="s">
        <v>1752</v>
      </c>
    </row>
    <row r="238" spans="2:80" ht="13">
      <c r="B238" s="20" t="s">
        <v>1801</v>
      </c>
      <c r="C238" s="25" t="s">
        <v>1802</v>
      </c>
      <c r="D238" s="2"/>
    </row>
    <row r="239" spans="2:80">
      <c r="B239" s="22" t="s">
        <v>1752</v>
      </c>
      <c r="C239" s="32" t="s">
        <v>1752</v>
      </c>
    </row>
    <row r="242" spans="2:7" ht="13">
      <c r="B242" s="2" t="s">
        <v>1803</v>
      </c>
    </row>
    <row r="245" spans="2:7" ht="13">
      <c r="B245" s="2" t="s">
        <v>1806</v>
      </c>
    </row>
    <row r="246" spans="2:7" ht="13">
      <c r="B246" s="20" t="s">
        <v>1780</v>
      </c>
      <c r="C246" s="25" t="s">
        <v>1807</v>
      </c>
      <c r="D246" s="20" t="s">
        <v>1808</v>
      </c>
      <c r="E246" s="20" t="s">
        <v>1809</v>
      </c>
      <c r="F246" s="27" t="s">
        <v>1810</v>
      </c>
      <c r="G246" s="14"/>
    </row>
    <row r="247" spans="2:7">
      <c r="B247" s="89" t="s">
        <v>2539</v>
      </c>
      <c r="C247" s="81" t="s">
        <v>2497</v>
      </c>
      <c r="D247" s="81" t="s">
        <v>2498</v>
      </c>
      <c r="E247" s="90">
        <v>46045</v>
      </c>
      <c r="F247" s="81">
        <v>5000</v>
      </c>
    </row>
    <row r="248" spans="2:7">
      <c r="B248" s="89" t="s">
        <v>2539</v>
      </c>
      <c r="C248" s="81" t="s">
        <v>2499</v>
      </c>
      <c r="D248" s="81" t="s">
        <v>2500</v>
      </c>
      <c r="E248" s="90">
        <v>46412</v>
      </c>
      <c r="F248" s="81">
        <v>-5000</v>
      </c>
    </row>
    <row r="249" spans="2:7">
      <c r="B249" s="89" t="s">
        <v>2540</v>
      </c>
      <c r="C249" s="81" t="s">
        <v>2497</v>
      </c>
      <c r="D249" s="81" t="s">
        <v>2498</v>
      </c>
      <c r="E249" s="90">
        <v>46046</v>
      </c>
      <c r="F249" s="81">
        <v>5000</v>
      </c>
    </row>
    <row r="250" spans="2:7">
      <c r="B250" s="89" t="s">
        <v>2540</v>
      </c>
      <c r="C250" s="81" t="s">
        <v>2499</v>
      </c>
      <c r="D250" s="81" t="s">
        <v>2500</v>
      </c>
      <c r="E250" s="90">
        <v>46412</v>
      </c>
      <c r="F250" s="81">
        <v>-5000</v>
      </c>
    </row>
    <row r="251" spans="2:7">
      <c r="B251" s="89" t="s">
        <v>2541</v>
      </c>
      <c r="C251" s="81" t="s">
        <v>2497</v>
      </c>
      <c r="D251" s="81" t="s">
        <v>2498</v>
      </c>
      <c r="E251" s="90">
        <v>46056</v>
      </c>
      <c r="F251" s="81">
        <v>5000</v>
      </c>
    </row>
    <row r="252" spans="2:7">
      <c r="B252" s="89" t="s">
        <v>2541</v>
      </c>
      <c r="C252" s="81" t="s">
        <v>2499</v>
      </c>
      <c r="D252" s="81" t="s">
        <v>2500</v>
      </c>
      <c r="E252" s="90">
        <v>46421</v>
      </c>
      <c r="F252" s="81">
        <v>-5000</v>
      </c>
    </row>
    <row r="253" spans="2:7">
      <c r="B253" s="1" t="s">
        <v>1811</v>
      </c>
    </row>
    <row r="255" spans="2:7" ht="14.5">
      <c r="B255" s="247" t="s">
        <v>2542</v>
      </c>
      <c r="C255" s="247"/>
      <c r="D255" s="247"/>
      <c r="E255" s="247"/>
    </row>
    <row r="256" spans="2:7" ht="14.5">
      <c r="B256" s="94"/>
      <c r="C256" s="95"/>
      <c r="D256" s="94"/>
      <c r="E256" s="94"/>
    </row>
    <row r="257" spans="2:5" ht="14.5">
      <c r="B257" s="96" t="s">
        <v>2543</v>
      </c>
      <c r="C257" s="95"/>
      <c r="D257" s="94"/>
      <c r="E257" s="94"/>
    </row>
    <row r="258" spans="2:5" ht="14.5">
      <c r="B258" s="94"/>
      <c r="C258" s="95"/>
      <c r="D258" s="94"/>
      <c r="E258" s="94"/>
    </row>
    <row r="259" spans="2:5" ht="14.5">
      <c r="B259" s="94" t="s">
        <v>2544</v>
      </c>
      <c r="C259" s="97"/>
      <c r="D259" s="98"/>
      <c r="E259" s="98"/>
    </row>
    <row r="260" spans="2:5" ht="14.5">
      <c r="B260" s="99"/>
      <c r="C260" s="97"/>
      <c r="D260" s="98"/>
      <c r="E260" s="98"/>
    </row>
    <row r="261" spans="2:5" ht="14.5">
      <c r="B261" s="99" t="s">
        <v>2545</v>
      </c>
      <c r="C261" s="100">
        <v>788527303.70000005</v>
      </c>
      <c r="D261" s="98"/>
      <c r="E261" s="98"/>
    </row>
    <row r="262" spans="2:5" ht="14.5">
      <c r="B262" s="99"/>
      <c r="C262" s="100"/>
      <c r="D262" s="98"/>
      <c r="E262" s="98"/>
    </row>
    <row r="263" spans="2:5" ht="14.5">
      <c r="B263" s="99" t="s">
        <v>2546</v>
      </c>
      <c r="C263" s="100">
        <v>669327303.70000005</v>
      </c>
      <c r="D263" s="98"/>
      <c r="E263" s="98"/>
    </row>
    <row r="264" spans="2:5" ht="14.5">
      <c r="B264" s="99"/>
      <c r="C264" s="100"/>
      <c r="D264" s="98"/>
      <c r="E264" s="98"/>
    </row>
    <row r="265" spans="2:5" ht="14.5">
      <c r="B265" s="99" t="s">
        <v>2547</v>
      </c>
      <c r="C265" s="100">
        <v>119200000</v>
      </c>
      <c r="D265" s="98"/>
      <c r="E265" s="98"/>
    </row>
    <row r="266" spans="2:5" ht="14.5">
      <c r="B266" s="99"/>
      <c r="C266" s="100"/>
      <c r="D266" s="98"/>
      <c r="E266" s="98"/>
    </row>
    <row r="267" spans="2:5" ht="14.5">
      <c r="B267" s="94" t="s">
        <v>2548</v>
      </c>
      <c r="C267" s="101">
        <v>320030263</v>
      </c>
      <c r="D267" s="98"/>
      <c r="E267" s="98"/>
    </row>
    <row r="268" spans="2:5" ht="14.5">
      <c r="B268" s="99"/>
      <c r="C268" s="100"/>
      <c r="D268" s="98"/>
      <c r="E268" s="98"/>
    </row>
    <row r="269" spans="2:5" ht="14.5">
      <c r="B269" s="99" t="s">
        <v>2549</v>
      </c>
      <c r="C269" s="100">
        <v>145374263</v>
      </c>
      <c r="D269" s="98"/>
      <c r="E269" s="98"/>
    </row>
    <row r="270" spans="2:5" ht="14.5">
      <c r="B270" s="99"/>
      <c r="C270" s="100"/>
      <c r="D270" s="98"/>
      <c r="E270" s="98"/>
    </row>
    <row r="271" spans="2:5" ht="29">
      <c r="B271" s="102" t="s">
        <v>2550</v>
      </c>
      <c r="C271" s="100">
        <v>174656000</v>
      </c>
      <c r="D271" s="98"/>
      <c r="E271" s="98"/>
    </row>
    <row r="272" spans="2:5" ht="14.5">
      <c r="B272" s="99"/>
      <c r="C272" s="100"/>
      <c r="D272" s="98"/>
      <c r="E272" s="98"/>
    </row>
    <row r="273" spans="2:5" ht="29">
      <c r="B273" s="102" t="s">
        <v>2551</v>
      </c>
      <c r="C273" s="103">
        <v>149989127.66999999</v>
      </c>
      <c r="D273" s="98"/>
      <c r="E273" s="98"/>
    </row>
    <row r="274" spans="2:5" ht="14.5">
      <c r="B274" s="99"/>
      <c r="C274" s="100"/>
      <c r="D274" s="98"/>
      <c r="E274" s="98"/>
    </row>
    <row r="275" spans="2:5" ht="14.5">
      <c r="B275" s="94" t="s">
        <v>2552</v>
      </c>
      <c r="C275" s="101">
        <v>295363390.66999996</v>
      </c>
      <c r="D275" s="98"/>
      <c r="E275" s="98"/>
    </row>
    <row r="276" spans="2:5" ht="14.5">
      <c r="B276" s="104"/>
      <c r="C276" s="105"/>
      <c r="D276" s="98"/>
      <c r="E276" s="98"/>
    </row>
    <row r="277" spans="2:5" ht="14.5">
      <c r="B277" s="99" t="s">
        <v>2553</v>
      </c>
      <c r="C277" s="103"/>
      <c r="D277" s="98"/>
      <c r="E277" s="98"/>
    </row>
  </sheetData>
  <mergeCells count="12">
    <mergeCell ref="B151:C151"/>
    <mergeCell ref="B161:E161"/>
    <mergeCell ref="B163:F163"/>
    <mergeCell ref="B255:E255"/>
    <mergeCell ref="B1:E1"/>
    <mergeCell ref="C3:C7"/>
    <mergeCell ref="D3:D7"/>
    <mergeCell ref="B10:E10"/>
    <mergeCell ref="B11:E11"/>
    <mergeCell ref="C12:C13"/>
    <mergeCell ref="D12:D13"/>
    <mergeCell ref="E12:E13"/>
  </mergeCells>
  <hyperlinks>
    <hyperlink ref="A1" location="Index!A1" display="Index" xr:uid="{7AD7C256-AF61-4EBF-BCCB-1B6345FEAA42}"/>
  </hyperlinks>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69112-6E35-4D47-9A10-C10FEB0EF11A}">
  <dimension ref="A1:CB277"/>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16384" width="9.1796875" style="1"/>
  </cols>
  <sheetData>
    <row r="1" spans="1:5" ht="14.5">
      <c r="A1" s="3" t="s">
        <v>1578</v>
      </c>
      <c r="B1" s="248" t="s">
        <v>2554</v>
      </c>
      <c r="C1" s="248"/>
      <c r="D1" s="248"/>
      <c r="E1" s="248"/>
    </row>
    <row r="3" spans="1:5" ht="14.5">
      <c r="B3" s="5" t="s">
        <v>440</v>
      </c>
      <c r="C3" s="242"/>
      <c r="D3" s="233"/>
      <c r="E3" s="34"/>
    </row>
    <row r="4" spans="1:5" ht="29">
      <c r="B4" s="7" t="s">
        <v>441</v>
      </c>
      <c r="C4" s="242"/>
      <c r="D4" s="233"/>
      <c r="E4" s="34"/>
    </row>
    <row r="5" spans="1:5" ht="14.5">
      <c r="B5" s="7" t="s">
        <v>1720</v>
      </c>
      <c r="C5" s="242"/>
      <c r="D5" s="233"/>
      <c r="E5" s="34"/>
    </row>
    <row r="6" spans="1:5" ht="14.5">
      <c r="B6" s="7" t="s">
        <v>442</v>
      </c>
      <c r="C6" s="242"/>
      <c r="D6" s="233"/>
      <c r="E6" s="34"/>
    </row>
    <row r="7" spans="1:5" ht="14.5">
      <c r="B7" s="7" t="s">
        <v>443</v>
      </c>
      <c r="C7" s="242"/>
      <c r="D7" s="233"/>
      <c r="E7" s="34"/>
    </row>
    <row r="8" spans="1:5" ht="14.5">
      <c r="B8" s="16" t="s">
        <v>1723</v>
      </c>
      <c r="C8" s="36" t="s">
        <v>1724</v>
      </c>
      <c r="D8" s="36" t="s">
        <v>1725</v>
      </c>
      <c r="E8" s="34"/>
    </row>
    <row r="9" spans="1:5" ht="14.5">
      <c r="B9" s="34"/>
      <c r="C9" s="37"/>
      <c r="D9" s="34"/>
      <c r="E9" s="34"/>
    </row>
    <row r="10" spans="1:5" ht="14.5">
      <c r="B10" s="260"/>
      <c r="C10" s="261"/>
      <c r="D10" s="261"/>
      <c r="E10" s="262"/>
    </row>
    <row r="11" spans="1:5" ht="14.5">
      <c r="B11" s="263" t="s">
        <v>1835</v>
      </c>
      <c r="C11" s="264"/>
      <c r="D11" s="264"/>
      <c r="E11" s="265"/>
    </row>
    <row r="12" spans="1:5" ht="14.5">
      <c r="B12" s="38" t="s">
        <v>1836</v>
      </c>
      <c r="C12" s="257" t="s">
        <v>1837</v>
      </c>
      <c r="D12" s="211" t="s">
        <v>1838</v>
      </c>
      <c r="E12" s="211" t="s">
        <v>1839</v>
      </c>
    </row>
    <row r="13" spans="1:5" ht="14.5">
      <c r="B13" s="38" t="s">
        <v>444</v>
      </c>
      <c r="C13" s="258"/>
      <c r="D13" s="212"/>
      <c r="E13" s="212"/>
    </row>
    <row r="14" spans="1:5" ht="14.5">
      <c r="B14" s="38" t="s">
        <v>445</v>
      </c>
      <c r="C14" s="259"/>
      <c r="D14" s="213"/>
      <c r="E14" s="213"/>
    </row>
    <row r="15" spans="1:5" ht="14.5">
      <c r="B15" s="5" t="s">
        <v>1841</v>
      </c>
      <c r="C15" s="40"/>
      <c r="D15" s="42"/>
      <c r="E15" s="42"/>
    </row>
    <row r="16" spans="1:5" ht="14.5">
      <c r="B16" s="5" t="s">
        <v>1843</v>
      </c>
      <c r="C16" s="40"/>
      <c r="D16" s="42"/>
      <c r="E16" s="42"/>
    </row>
    <row r="17" spans="2:8" ht="14.5">
      <c r="B17" s="5" t="s">
        <v>1844</v>
      </c>
      <c r="C17" s="40"/>
      <c r="D17" s="42" t="s">
        <v>446</v>
      </c>
      <c r="E17" s="42"/>
    </row>
    <row r="18" spans="2:8" ht="14.5">
      <c r="B18" s="43" t="s">
        <v>1845</v>
      </c>
      <c r="C18" s="39"/>
      <c r="D18" s="38"/>
      <c r="E18" s="38"/>
    </row>
    <row r="20" spans="2:8">
      <c r="B20" s="1" t="s">
        <v>2401</v>
      </c>
    </row>
    <row r="22" spans="2:8" ht="13">
      <c r="B22" s="10" t="s">
        <v>1726</v>
      </c>
      <c r="C22" s="11" t="s">
        <v>1727</v>
      </c>
      <c r="D22" s="10" t="s">
        <v>1846</v>
      </c>
      <c r="E22" s="10" t="s">
        <v>1729</v>
      </c>
      <c r="F22" s="13" t="s">
        <v>1739</v>
      </c>
      <c r="G22" s="13" t="s">
        <v>1740</v>
      </c>
      <c r="H22" s="13" t="s">
        <v>1741</v>
      </c>
    </row>
    <row r="23" spans="2:8" ht="13">
      <c r="B23" s="2" t="s">
        <v>1847</v>
      </c>
    </row>
    <row r="24" spans="2:8" ht="13">
      <c r="B24" s="2" t="s">
        <v>1731</v>
      </c>
    </row>
    <row r="25" spans="2:8" ht="13">
      <c r="B25" s="2" t="s">
        <v>1848</v>
      </c>
    </row>
    <row r="26" spans="2:8">
      <c r="B26" s="1" t="s">
        <v>786</v>
      </c>
      <c r="C26" s="9">
        <v>6.21</v>
      </c>
      <c r="D26" s="1" t="s">
        <v>1850</v>
      </c>
      <c r="E26" s="1" t="s">
        <v>787</v>
      </c>
      <c r="F26" s="4">
        <v>22000000</v>
      </c>
      <c r="G26" s="4">
        <v>23037.06</v>
      </c>
      <c r="H26" s="4">
        <v>6.7</v>
      </c>
    </row>
    <row r="27" spans="2:8">
      <c r="B27" s="1" t="s">
        <v>450</v>
      </c>
      <c r="C27" s="9">
        <v>6.92</v>
      </c>
      <c r="D27" s="1" t="s">
        <v>1850</v>
      </c>
      <c r="E27" s="1" t="s">
        <v>451</v>
      </c>
      <c r="F27" s="4">
        <v>16500000</v>
      </c>
      <c r="G27" s="4">
        <v>16638.78</v>
      </c>
      <c r="H27" s="4">
        <v>4.84</v>
      </c>
    </row>
    <row r="28" spans="2:8">
      <c r="B28" s="1" t="s">
        <v>1393</v>
      </c>
      <c r="C28" s="9">
        <v>6.53</v>
      </c>
      <c r="D28" s="1" t="s">
        <v>1850</v>
      </c>
      <c r="E28" s="1" t="s">
        <v>1394</v>
      </c>
      <c r="F28" s="4">
        <v>16500000</v>
      </c>
      <c r="G28" s="4">
        <v>16265.44</v>
      </c>
      <c r="H28" s="4">
        <v>4.7300000000000004</v>
      </c>
    </row>
    <row r="29" spans="2:8">
      <c r="B29" s="1" t="s">
        <v>794</v>
      </c>
      <c r="C29" s="9">
        <v>6.89</v>
      </c>
      <c r="D29" s="1" t="s">
        <v>1850</v>
      </c>
      <c r="E29" s="1" t="s">
        <v>795</v>
      </c>
      <c r="F29" s="4">
        <v>15000000</v>
      </c>
      <c r="G29" s="4">
        <v>14706.3</v>
      </c>
      <c r="H29" s="4">
        <v>4.28</v>
      </c>
    </row>
    <row r="30" spans="2:8">
      <c r="B30" s="1" t="s">
        <v>452</v>
      </c>
      <c r="C30" s="9">
        <v>6.97</v>
      </c>
      <c r="D30" s="1" t="s">
        <v>1850</v>
      </c>
      <c r="E30" s="1" t="s">
        <v>453</v>
      </c>
      <c r="F30" s="4">
        <v>5500000</v>
      </c>
      <c r="G30" s="4">
        <v>5448.21</v>
      </c>
      <c r="H30" s="4">
        <v>1.59</v>
      </c>
    </row>
    <row r="31" spans="2:8">
      <c r="B31" s="1" t="s">
        <v>1395</v>
      </c>
      <c r="C31" s="9">
        <v>6.37</v>
      </c>
      <c r="D31" s="1" t="s">
        <v>1850</v>
      </c>
      <c r="E31" s="1" t="s">
        <v>1396</v>
      </c>
      <c r="F31" s="4">
        <v>3500000</v>
      </c>
      <c r="G31" s="4">
        <v>3606.59</v>
      </c>
      <c r="H31" s="4">
        <v>1.05</v>
      </c>
    </row>
    <row r="32" spans="2:8">
      <c r="B32" s="1" t="s">
        <v>177</v>
      </c>
      <c r="C32" s="9">
        <v>7.23</v>
      </c>
      <c r="D32" s="1" t="s">
        <v>1850</v>
      </c>
      <c r="E32" s="1" t="s">
        <v>178</v>
      </c>
      <c r="F32" s="4">
        <v>2592400</v>
      </c>
      <c r="G32" s="4">
        <v>2499.36</v>
      </c>
      <c r="H32" s="4">
        <v>0.73</v>
      </c>
    </row>
    <row r="33" spans="2:8">
      <c r="B33" s="1" t="s">
        <v>181</v>
      </c>
      <c r="C33" s="9">
        <v>6.23</v>
      </c>
      <c r="D33" s="1" t="s">
        <v>1850</v>
      </c>
      <c r="E33" s="1" t="s">
        <v>182</v>
      </c>
      <c r="F33" s="4">
        <v>1500000</v>
      </c>
      <c r="G33" s="4">
        <v>1554.07</v>
      </c>
      <c r="H33" s="4">
        <v>0.45</v>
      </c>
    </row>
    <row r="34" spans="2:8">
      <c r="B34" s="1" t="s">
        <v>1401</v>
      </c>
      <c r="C34" s="9">
        <v>7.17</v>
      </c>
      <c r="D34" s="1" t="s">
        <v>1850</v>
      </c>
      <c r="E34" s="1" t="s">
        <v>1402</v>
      </c>
      <c r="F34" s="4">
        <v>1059740</v>
      </c>
      <c r="G34" s="4">
        <v>1083.56</v>
      </c>
      <c r="H34" s="4">
        <v>0.32</v>
      </c>
    </row>
    <row r="35" spans="2:8">
      <c r="B35" s="1" t="s">
        <v>454</v>
      </c>
      <c r="C35" s="9">
        <v>7.15</v>
      </c>
      <c r="D35" s="1" t="s">
        <v>1850</v>
      </c>
      <c r="E35" s="1" t="s">
        <v>455</v>
      </c>
      <c r="F35" s="4">
        <v>500000</v>
      </c>
      <c r="G35" s="4">
        <v>518.04</v>
      </c>
      <c r="H35" s="4">
        <v>0.15</v>
      </c>
    </row>
    <row r="36" spans="2:8">
      <c r="B36" s="1" t="s">
        <v>1397</v>
      </c>
      <c r="C36" s="9">
        <v>7.14</v>
      </c>
      <c r="D36" s="1" t="s">
        <v>1850</v>
      </c>
      <c r="E36" s="1" t="s">
        <v>1398</v>
      </c>
      <c r="F36" s="4">
        <v>500000</v>
      </c>
      <c r="G36" s="4">
        <v>509.62</v>
      </c>
      <c r="H36" s="4">
        <v>0.15</v>
      </c>
    </row>
    <row r="37" spans="2:8">
      <c r="B37" s="1" t="s">
        <v>456</v>
      </c>
      <c r="C37" s="9">
        <v>7.14</v>
      </c>
      <c r="D37" s="1" t="s">
        <v>1850</v>
      </c>
      <c r="E37" s="1" t="s">
        <v>457</v>
      </c>
      <c r="F37" s="4">
        <v>500000</v>
      </c>
      <c r="G37" s="4">
        <v>509.44</v>
      </c>
      <c r="H37" s="4">
        <v>0.15</v>
      </c>
    </row>
    <row r="38" spans="2:8">
      <c r="B38" s="1" t="s">
        <v>179</v>
      </c>
      <c r="C38" s="9">
        <v>6.93</v>
      </c>
      <c r="D38" s="1" t="s">
        <v>1850</v>
      </c>
      <c r="E38" s="1" t="s">
        <v>180</v>
      </c>
      <c r="F38" s="4">
        <v>289600</v>
      </c>
      <c r="G38" s="4">
        <v>298.36</v>
      </c>
      <c r="H38" s="4">
        <v>0.09</v>
      </c>
    </row>
    <row r="39" spans="2:8">
      <c r="B39" s="1" t="s">
        <v>193</v>
      </c>
      <c r="C39" s="9">
        <v>7.14</v>
      </c>
      <c r="D39" s="1" t="s">
        <v>1850</v>
      </c>
      <c r="E39" s="1" t="s">
        <v>194</v>
      </c>
      <c r="F39" s="4">
        <v>200000</v>
      </c>
      <c r="G39" s="4">
        <v>203.55</v>
      </c>
      <c r="H39" s="4">
        <v>0.06</v>
      </c>
    </row>
    <row r="40" spans="2:8">
      <c r="B40" s="1" t="s">
        <v>1411</v>
      </c>
      <c r="C40" s="9">
        <v>7.16</v>
      </c>
      <c r="D40" s="1" t="s">
        <v>1850</v>
      </c>
      <c r="E40" s="1" t="s">
        <v>1412</v>
      </c>
      <c r="F40" s="4">
        <v>120000</v>
      </c>
      <c r="G40" s="4">
        <v>123.72</v>
      </c>
      <c r="H40" s="4">
        <v>0.04</v>
      </c>
    </row>
    <row r="41" spans="2:8">
      <c r="B41" s="1" t="s">
        <v>458</v>
      </c>
      <c r="C41" s="9">
        <v>6.36</v>
      </c>
      <c r="D41" s="1" t="s">
        <v>1850</v>
      </c>
      <c r="E41" s="1" t="s">
        <v>459</v>
      </c>
      <c r="F41" s="4">
        <v>400</v>
      </c>
      <c r="G41" s="4">
        <v>0.42</v>
      </c>
      <c r="H41" s="4">
        <v>0</v>
      </c>
    </row>
    <row r="42" spans="2:8" ht="13">
      <c r="B42" s="2" t="s">
        <v>1852</v>
      </c>
      <c r="C42" s="12"/>
      <c r="D42" s="2"/>
      <c r="E42" s="2"/>
      <c r="F42" s="14"/>
      <c r="G42" s="14">
        <f>SUM(G22:G41)</f>
        <v>87002.52</v>
      </c>
      <c r="H42" s="14">
        <f>SUM(H22:H41)</f>
        <v>25.329999999999995</v>
      </c>
    </row>
    <row r="43" spans="2:8" ht="13">
      <c r="B43" s="2" t="s">
        <v>1853</v>
      </c>
    </row>
    <row r="44" spans="2:8">
      <c r="B44" s="1" t="s">
        <v>460</v>
      </c>
      <c r="C44" s="9">
        <v>6.58</v>
      </c>
      <c r="D44" s="1" t="s">
        <v>1854</v>
      </c>
      <c r="E44" s="1" t="s">
        <v>461</v>
      </c>
      <c r="F44" s="4">
        <v>25000</v>
      </c>
      <c r="G44" s="4">
        <v>25422.400000000001</v>
      </c>
      <c r="H44" s="4">
        <v>7.4</v>
      </c>
    </row>
    <row r="45" spans="2:8">
      <c r="B45" s="1" t="s">
        <v>2555</v>
      </c>
      <c r="C45" s="9">
        <v>7.28</v>
      </c>
      <c r="D45" s="1" t="s">
        <v>1854</v>
      </c>
      <c r="E45" s="1" t="s">
        <v>820</v>
      </c>
      <c r="F45" s="4">
        <v>15000</v>
      </c>
      <c r="G45" s="4">
        <v>15017.51</v>
      </c>
      <c r="H45" s="4">
        <v>4.37</v>
      </c>
    </row>
    <row r="46" spans="2:8">
      <c r="B46" s="1" t="s">
        <v>2514</v>
      </c>
      <c r="C46" s="9">
        <v>7.28</v>
      </c>
      <c r="D46" s="1" t="s">
        <v>1854</v>
      </c>
      <c r="E46" s="1" t="s">
        <v>831</v>
      </c>
      <c r="F46" s="4">
        <v>12500</v>
      </c>
      <c r="G46" s="4">
        <v>12810.19</v>
      </c>
      <c r="H46" s="4">
        <v>3.73</v>
      </c>
    </row>
    <row r="47" spans="2:8">
      <c r="B47" s="1" t="s">
        <v>2556</v>
      </c>
      <c r="C47" s="9">
        <v>6.56</v>
      </c>
      <c r="D47" s="1" t="s">
        <v>1854</v>
      </c>
      <c r="E47" s="1" t="s">
        <v>462</v>
      </c>
      <c r="F47" s="4">
        <v>1180</v>
      </c>
      <c r="G47" s="4">
        <v>12010.3</v>
      </c>
      <c r="H47" s="4">
        <v>3.5</v>
      </c>
    </row>
    <row r="48" spans="2:8">
      <c r="B48" s="1" t="s">
        <v>463</v>
      </c>
      <c r="C48" s="9">
        <v>6.7</v>
      </c>
      <c r="D48" s="1" t="s">
        <v>1854</v>
      </c>
      <c r="E48" s="1" t="s">
        <v>464</v>
      </c>
      <c r="F48" s="4">
        <v>10000</v>
      </c>
      <c r="G48" s="4">
        <v>10301.870000000001</v>
      </c>
      <c r="H48" s="4">
        <v>3</v>
      </c>
    </row>
    <row r="49" spans="2:8">
      <c r="B49" s="1" t="s">
        <v>465</v>
      </c>
      <c r="C49" s="9">
        <v>6.62</v>
      </c>
      <c r="D49" s="1" t="s">
        <v>1854</v>
      </c>
      <c r="E49" s="1" t="s">
        <v>466</v>
      </c>
      <c r="F49" s="4">
        <v>1000</v>
      </c>
      <c r="G49" s="4">
        <v>10191.709999999999</v>
      </c>
      <c r="H49" s="4">
        <v>2.97</v>
      </c>
    </row>
    <row r="50" spans="2:8">
      <c r="B50" s="1" t="s">
        <v>467</v>
      </c>
      <c r="C50" s="9">
        <v>6.64</v>
      </c>
      <c r="D50" s="1" t="s">
        <v>1854</v>
      </c>
      <c r="E50" s="1" t="s">
        <v>468</v>
      </c>
      <c r="F50" s="4">
        <v>10000</v>
      </c>
      <c r="G50" s="4">
        <v>10182.709999999999</v>
      </c>
      <c r="H50" s="4">
        <v>2.96</v>
      </c>
    </row>
    <row r="51" spans="2:8">
      <c r="B51" s="1" t="s">
        <v>2557</v>
      </c>
      <c r="C51" s="9">
        <v>6.96</v>
      </c>
      <c r="D51" s="1" t="s">
        <v>1854</v>
      </c>
      <c r="E51" s="1" t="s">
        <v>469</v>
      </c>
      <c r="F51" s="4">
        <v>10000</v>
      </c>
      <c r="G51" s="4">
        <v>10142.780000000001</v>
      </c>
      <c r="H51" s="4">
        <v>2.95</v>
      </c>
    </row>
    <row r="52" spans="2:8">
      <c r="B52" s="1" t="s">
        <v>2558</v>
      </c>
      <c r="C52" s="9">
        <v>6.57</v>
      </c>
      <c r="D52" s="1" t="s">
        <v>1854</v>
      </c>
      <c r="E52" s="1" t="s">
        <v>470</v>
      </c>
      <c r="F52" s="4">
        <v>10000</v>
      </c>
      <c r="G52" s="4">
        <v>9999.51</v>
      </c>
      <c r="H52" s="4">
        <v>2.91</v>
      </c>
    </row>
    <row r="53" spans="2:8">
      <c r="B53" s="1" t="s">
        <v>2559</v>
      </c>
      <c r="C53" s="9">
        <v>7.69</v>
      </c>
      <c r="D53" s="1" t="s">
        <v>1854</v>
      </c>
      <c r="E53" s="1" t="s">
        <v>841</v>
      </c>
      <c r="F53" s="4">
        <v>10000</v>
      </c>
      <c r="G53" s="4">
        <v>9980.5</v>
      </c>
      <c r="H53" s="4">
        <v>2.9</v>
      </c>
    </row>
    <row r="54" spans="2:8">
      <c r="B54" s="1" t="s">
        <v>2560</v>
      </c>
      <c r="C54" s="9">
        <v>6.77</v>
      </c>
      <c r="D54" s="1" t="s">
        <v>1854</v>
      </c>
      <c r="E54" s="1" t="s">
        <v>471</v>
      </c>
      <c r="F54" s="4">
        <v>7500</v>
      </c>
      <c r="G54" s="4">
        <v>7607.79</v>
      </c>
      <c r="H54" s="4">
        <v>2.21</v>
      </c>
    </row>
    <row r="55" spans="2:8">
      <c r="B55" s="1" t="s">
        <v>2561</v>
      </c>
      <c r="C55" s="9">
        <v>6.53</v>
      </c>
      <c r="D55" s="1" t="s">
        <v>1854</v>
      </c>
      <c r="E55" s="1" t="s">
        <v>472</v>
      </c>
      <c r="F55" s="4">
        <v>500</v>
      </c>
      <c r="G55" s="4">
        <v>5264.81</v>
      </c>
      <c r="H55" s="4">
        <v>1.53</v>
      </c>
    </row>
    <row r="56" spans="2:8">
      <c r="B56" s="1" t="s">
        <v>2562</v>
      </c>
      <c r="C56" s="9">
        <v>6.87</v>
      </c>
      <c r="D56" s="1" t="s">
        <v>1854</v>
      </c>
      <c r="E56" s="1" t="s">
        <v>473</v>
      </c>
      <c r="F56" s="4">
        <v>5000</v>
      </c>
      <c r="G56" s="4">
        <v>5124.46</v>
      </c>
      <c r="H56" s="4">
        <v>1.49</v>
      </c>
    </row>
    <row r="57" spans="2:8">
      <c r="B57" s="1" t="s">
        <v>1420</v>
      </c>
      <c r="C57" s="9">
        <v>6.52</v>
      </c>
      <c r="D57" s="1" t="s">
        <v>1854</v>
      </c>
      <c r="E57" s="1" t="s">
        <v>1421</v>
      </c>
      <c r="F57" s="4">
        <v>5000</v>
      </c>
      <c r="G57" s="4">
        <v>5101.58</v>
      </c>
      <c r="H57" s="4">
        <v>1.48</v>
      </c>
    </row>
    <row r="58" spans="2:8">
      <c r="B58" s="1" t="s">
        <v>474</v>
      </c>
      <c r="C58" s="9">
        <v>6.68</v>
      </c>
      <c r="D58" s="1" t="s">
        <v>1854</v>
      </c>
      <c r="E58" s="1" t="s">
        <v>475</v>
      </c>
      <c r="F58" s="4">
        <v>5000</v>
      </c>
      <c r="G58" s="4">
        <v>5098.6899999999996</v>
      </c>
      <c r="H58" s="4">
        <v>1.48</v>
      </c>
    </row>
    <row r="59" spans="2:8">
      <c r="B59" s="1" t="s">
        <v>2563</v>
      </c>
      <c r="C59" s="9">
        <v>6.67</v>
      </c>
      <c r="D59" s="1" t="s">
        <v>1854</v>
      </c>
      <c r="E59" s="1" t="s">
        <v>476</v>
      </c>
      <c r="F59" s="4">
        <v>5000</v>
      </c>
      <c r="G59" s="4">
        <v>5090.78</v>
      </c>
      <c r="H59" s="4">
        <v>1.48</v>
      </c>
    </row>
    <row r="60" spans="2:8">
      <c r="B60" s="1" t="s">
        <v>477</v>
      </c>
      <c r="C60" s="9">
        <v>6.7</v>
      </c>
      <c r="D60" s="1" t="s">
        <v>1854</v>
      </c>
      <c r="E60" s="1" t="s">
        <v>478</v>
      </c>
      <c r="F60" s="4">
        <v>5000</v>
      </c>
      <c r="G60" s="4">
        <v>5088.8500000000004</v>
      </c>
      <c r="H60" s="4">
        <v>1.48</v>
      </c>
    </row>
    <row r="61" spans="2:8">
      <c r="B61" s="1" t="s">
        <v>2564</v>
      </c>
      <c r="C61" s="9">
        <v>7.4</v>
      </c>
      <c r="D61" s="1" t="s">
        <v>479</v>
      </c>
      <c r="E61" s="1" t="s">
        <v>480</v>
      </c>
      <c r="F61" s="4">
        <v>5000</v>
      </c>
      <c r="G61" s="4">
        <v>5065.29</v>
      </c>
      <c r="H61" s="4">
        <v>1.47</v>
      </c>
    </row>
    <row r="62" spans="2:8">
      <c r="B62" s="1" t="s">
        <v>481</v>
      </c>
      <c r="C62" s="9">
        <v>6.58</v>
      </c>
      <c r="D62" s="1" t="s">
        <v>1854</v>
      </c>
      <c r="E62" s="1" t="s">
        <v>482</v>
      </c>
      <c r="F62" s="4">
        <v>500</v>
      </c>
      <c r="G62" s="4">
        <v>5060.88</v>
      </c>
      <c r="H62" s="4">
        <v>1.47</v>
      </c>
    </row>
    <row r="63" spans="2:8">
      <c r="B63" s="1" t="s">
        <v>483</v>
      </c>
      <c r="C63" s="9">
        <v>6.48</v>
      </c>
      <c r="D63" s="1" t="s">
        <v>1854</v>
      </c>
      <c r="E63" s="1" t="s">
        <v>484</v>
      </c>
      <c r="F63" s="4">
        <v>500</v>
      </c>
      <c r="G63" s="4">
        <v>5041.8900000000003</v>
      </c>
      <c r="H63" s="4">
        <v>1.47</v>
      </c>
    </row>
    <row r="64" spans="2:8">
      <c r="B64" s="1" t="s">
        <v>485</v>
      </c>
      <c r="C64" s="9">
        <v>6.62</v>
      </c>
      <c r="D64" s="1" t="s">
        <v>1854</v>
      </c>
      <c r="E64" s="1" t="s">
        <v>486</v>
      </c>
      <c r="F64" s="4">
        <v>5000</v>
      </c>
      <c r="G64" s="4">
        <v>5036.8</v>
      </c>
      <c r="H64" s="4">
        <v>1.47</v>
      </c>
    </row>
    <row r="65" spans="2:8">
      <c r="B65" s="1" t="s">
        <v>2565</v>
      </c>
      <c r="C65" s="9">
        <v>7.01</v>
      </c>
      <c r="D65" s="1" t="s">
        <v>1854</v>
      </c>
      <c r="E65" s="1" t="s">
        <v>487</v>
      </c>
      <c r="F65" s="4">
        <v>5000</v>
      </c>
      <c r="G65" s="4">
        <v>5008.24</v>
      </c>
      <c r="H65" s="4">
        <v>1.46</v>
      </c>
    </row>
    <row r="66" spans="2:8">
      <c r="B66" s="1" t="s">
        <v>488</v>
      </c>
      <c r="C66" s="9">
        <v>6.7</v>
      </c>
      <c r="D66" s="1" t="s">
        <v>1854</v>
      </c>
      <c r="E66" s="1" t="s">
        <v>489</v>
      </c>
      <c r="F66" s="4">
        <v>5000</v>
      </c>
      <c r="G66" s="4">
        <v>4993.87</v>
      </c>
      <c r="H66" s="4">
        <v>1.45</v>
      </c>
    </row>
    <row r="67" spans="2:8">
      <c r="B67" s="1" t="s">
        <v>2566</v>
      </c>
      <c r="C67" s="9">
        <v>6.65</v>
      </c>
      <c r="D67" s="1" t="s">
        <v>1854</v>
      </c>
      <c r="E67" s="1" t="s">
        <v>490</v>
      </c>
      <c r="F67" s="4">
        <v>250</v>
      </c>
      <c r="G67" s="4">
        <v>2622.8</v>
      </c>
      <c r="H67" s="4">
        <v>0.76</v>
      </c>
    </row>
    <row r="68" spans="2:8">
      <c r="B68" s="1" t="s">
        <v>2567</v>
      </c>
      <c r="C68" s="9">
        <v>7</v>
      </c>
      <c r="D68" s="1" t="s">
        <v>1854</v>
      </c>
      <c r="E68" s="1" t="s">
        <v>491</v>
      </c>
      <c r="F68" s="4">
        <v>2500</v>
      </c>
      <c r="G68" s="4">
        <v>2548.06</v>
      </c>
      <c r="H68" s="4">
        <v>0.74</v>
      </c>
    </row>
    <row r="69" spans="2:8">
      <c r="B69" s="1" t="s">
        <v>2568</v>
      </c>
      <c r="C69" s="9">
        <v>7.18</v>
      </c>
      <c r="D69" s="1" t="s">
        <v>1854</v>
      </c>
      <c r="E69" s="1" t="s">
        <v>492</v>
      </c>
      <c r="F69" s="4">
        <v>2500</v>
      </c>
      <c r="G69" s="4">
        <v>2547.77</v>
      </c>
      <c r="H69" s="4">
        <v>0.74</v>
      </c>
    </row>
    <row r="70" spans="2:8">
      <c r="B70" s="1" t="s">
        <v>493</v>
      </c>
      <c r="C70" s="9">
        <v>6.68</v>
      </c>
      <c r="D70" s="1" t="s">
        <v>1854</v>
      </c>
      <c r="E70" s="1" t="s">
        <v>494</v>
      </c>
      <c r="F70" s="4">
        <v>2500</v>
      </c>
      <c r="G70" s="4">
        <v>2542.85</v>
      </c>
      <c r="H70" s="4">
        <v>0.74</v>
      </c>
    </row>
    <row r="71" spans="2:8">
      <c r="B71" s="1" t="s">
        <v>495</v>
      </c>
      <c r="C71" s="9">
        <v>7.32</v>
      </c>
      <c r="D71" s="1" t="s">
        <v>1854</v>
      </c>
      <c r="E71" s="1" t="s">
        <v>496</v>
      </c>
      <c r="F71" s="4">
        <v>2000</v>
      </c>
      <c r="G71" s="4">
        <v>2005.39</v>
      </c>
      <c r="H71" s="4">
        <v>0.57999999999999996</v>
      </c>
    </row>
    <row r="72" spans="2:8">
      <c r="B72" s="1" t="s">
        <v>2569</v>
      </c>
      <c r="C72" s="9">
        <v>6.8</v>
      </c>
      <c r="D72" s="1" t="s">
        <v>1854</v>
      </c>
      <c r="E72" s="1" t="s">
        <v>497</v>
      </c>
      <c r="F72" s="4">
        <v>1500</v>
      </c>
      <c r="G72" s="4">
        <v>1491.12</v>
      </c>
      <c r="H72" s="4">
        <v>0.43</v>
      </c>
    </row>
    <row r="73" spans="2:8">
      <c r="B73" s="1" t="s">
        <v>498</v>
      </c>
      <c r="C73" s="9">
        <v>6.64</v>
      </c>
      <c r="D73" s="1" t="s">
        <v>1854</v>
      </c>
      <c r="E73" s="1" t="s">
        <v>499</v>
      </c>
      <c r="F73" s="4">
        <v>3</v>
      </c>
      <c r="G73" s="4">
        <v>31.43</v>
      </c>
      <c r="H73" s="4">
        <v>0.01</v>
      </c>
    </row>
    <row r="74" spans="2:8" ht="13">
      <c r="B74" s="2" t="s">
        <v>1858</v>
      </c>
      <c r="C74" s="12"/>
      <c r="D74" s="2"/>
      <c r="E74" s="2"/>
      <c r="F74" s="14"/>
      <c r="G74" s="14">
        <f>SUM(G43:G73)</f>
        <v>208432.82999999996</v>
      </c>
      <c r="H74" s="14">
        <f>SUM(H43:H73)</f>
        <v>60.629999999999988</v>
      </c>
    </row>
    <row r="75" spans="2:8" ht="13">
      <c r="B75" s="2" t="s">
        <v>2522</v>
      </c>
    </row>
    <row r="76" spans="2:8">
      <c r="B76" s="1" t="s">
        <v>2570</v>
      </c>
      <c r="C76" s="9">
        <v>8.4600000000000009</v>
      </c>
      <c r="D76" s="1" t="s">
        <v>848</v>
      </c>
      <c r="E76" s="1" t="s">
        <v>849</v>
      </c>
      <c r="F76" s="4">
        <v>750000000</v>
      </c>
      <c r="G76" s="4">
        <v>3495</v>
      </c>
      <c r="H76" s="4">
        <v>1.02</v>
      </c>
    </row>
    <row r="77" spans="2:8">
      <c r="B77" s="1" t="s">
        <v>2571</v>
      </c>
      <c r="C77" s="9">
        <v>7.66</v>
      </c>
      <c r="D77" s="1" t="s">
        <v>848</v>
      </c>
      <c r="E77" s="1" t="s">
        <v>500</v>
      </c>
      <c r="F77" s="4">
        <v>33</v>
      </c>
      <c r="G77" s="4">
        <v>2595.04</v>
      </c>
      <c r="H77" s="4">
        <v>0.76</v>
      </c>
    </row>
    <row r="78" spans="2:8">
      <c r="B78" s="1" t="s">
        <v>2525</v>
      </c>
      <c r="C78" s="9">
        <v>7.31</v>
      </c>
      <c r="D78" s="1" t="s">
        <v>853</v>
      </c>
      <c r="E78" s="1" t="s">
        <v>402</v>
      </c>
      <c r="F78" s="4">
        <v>62</v>
      </c>
      <c r="G78" s="4">
        <v>2184.25</v>
      </c>
      <c r="H78" s="4">
        <v>0.64</v>
      </c>
    </row>
    <row r="79" spans="2:8">
      <c r="B79" s="1" t="s">
        <v>2523</v>
      </c>
      <c r="C79" s="9">
        <v>7.46</v>
      </c>
      <c r="D79" s="1" t="s">
        <v>853</v>
      </c>
      <c r="E79" s="1" t="s">
        <v>401</v>
      </c>
      <c r="F79" s="4">
        <v>20</v>
      </c>
      <c r="G79" s="4">
        <v>1699.75</v>
      </c>
      <c r="H79" s="4">
        <v>0.49</v>
      </c>
    </row>
    <row r="80" spans="2:8" ht="13">
      <c r="B80" s="2" t="s">
        <v>2526</v>
      </c>
      <c r="C80" s="12"/>
      <c r="D80" s="2"/>
      <c r="E80" s="2"/>
      <c r="F80" s="14"/>
      <c r="G80" s="14">
        <f>SUM(G75:G79)</f>
        <v>9974.0400000000009</v>
      </c>
      <c r="H80" s="14">
        <f>SUM(H75:H79)</f>
        <v>2.91</v>
      </c>
    </row>
    <row r="81" spans="2:8" ht="13">
      <c r="B81" s="2" t="s">
        <v>859</v>
      </c>
    </row>
    <row r="82" spans="2:8">
      <c r="B82" s="1" t="s">
        <v>2572</v>
      </c>
      <c r="C82" s="9">
        <v>6.41</v>
      </c>
      <c r="D82" s="1" t="s">
        <v>1861</v>
      </c>
      <c r="E82" s="1" t="s">
        <v>501</v>
      </c>
      <c r="F82" s="4">
        <v>4000</v>
      </c>
      <c r="G82" s="4">
        <v>18954.759999999998</v>
      </c>
      <c r="H82" s="4">
        <v>5.52</v>
      </c>
    </row>
    <row r="83" spans="2:8" ht="13">
      <c r="B83" s="2" t="s">
        <v>1950</v>
      </c>
      <c r="C83" s="12"/>
      <c r="D83" s="2"/>
      <c r="E83" s="2"/>
      <c r="F83" s="14"/>
      <c r="G83" s="14">
        <f>SUM(G81:G82)</f>
        <v>18954.759999999998</v>
      </c>
      <c r="H83" s="14">
        <f>SUM(H81:H82)</f>
        <v>5.52</v>
      </c>
    </row>
    <row r="84" spans="2:8" ht="13">
      <c r="B84" s="2" t="s">
        <v>1730</v>
      </c>
    </row>
    <row r="85" spans="2:8">
      <c r="B85" s="1" t="s">
        <v>1598</v>
      </c>
      <c r="C85" s="9" t="s">
        <v>1732</v>
      </c>
      <c r="D85" s="1" t="s">
        <v>1733</v>
      </c>
      <c r="E85" s="1" t="s">
        <v>449</v>
      </c>
      <c r="F85" s="4">
        <v>4962038.5190000003</v>
      </c>
      <c r="G85" s="4">
        <v>634.66999999999996</v>
      </c>
      <c r="H85" s="4">
        <v>0.18</v>
      </c>
    </row>
    <row r="86" spans="2:8" ht="13">
      <c r="B86" s="2" t="s">
        <v>1735</v>
      </c>
      <c r="C86" s="12"/>
      <c r="D86" s="2"/>
      <c r="E86" s="2"/>
      <c r="F86" s="14"/>
      <c r="G86" s="14">
        <f>SUM(G84:G85)</f>
        <v>634.66999999999996</v>
      </c>
      <c r="H86" s="14">
        <f>SUM(H84:H85)</f>
        <v>0.18</v>
      </c>
    </row>
    <row r="87" spans="2:8" ht="13">
      <c r="B87" s="2" t="s">
        <v>1951</v>
      </c>
    </row>
    <row r="88" spans="2:8">
      <c r="B88" s="1" t="s">
        <v>1952</v>
      </c>
      <c r="C88" s="9" t="s">
        <v>1732</v>
      </c>
      <c r="E88" s="1" t="s">
        <v>1953</v>
      </c>
      <c r="F88" s="4">
        <v>8416.1039999999994</v>
      </c>
      <c r="G88" s="4">
        <v>962.87</v>
      </c>
      <c r="H88" s="4">
        <v>0.28000000000000003</v>
      </c>
    </row>
    <row r="89" spans="2:8" ht="13">
      <c r="B89" s="2" t="s">
        <v>1954</v>
      </c>
      <c r="C89" s="12"/>
      <c r="D89" s="2"/>
      <c r="E89" s="2"/>
      <c r="F89" s="14"/>
      <c r="G89" s="14">
        <f>SUM(G87:G88)</f>
        <v>962.87</v>
      </c>
      <c r="H89" s="14">
        <f>SUM(H87:H88)</f>
        <v>0.28000000000000003</v>
      </c>
    </row>
    <row r="90" spans="2:8" ht="13">
      <c r="B90" s="2" t="s">
        <v>2573</v>
      </c>
    </row>
    <row r="91" spans="2:8">
      <c r="B91" s="1" t="s">
        <v>447</v>
      </c>
      <c r="C91" s="9" t="s">
        <v>1732</v>
      </c>
      <c r="D91" s="1" t="s">
        <v>2111</v>
      </c>
      <c r="E91" s="1" t="s">
        <v>448</v>
      </c>
      <c r="F91" s="4">
        <v>200000</v>
      </c>
      <c r="G91" s="4">
        <v>110</v>
      </c>
      <c r="H91" s="4">
        <v>0.03</v>
      </c>
    </row>
    <row r="92" spans="2:8" ht="13">
      <c r="B92" s="2" t="s">
        <v>2574</v>
      </c>
      <c r="C92" s="12"/>
      <c r="D92" s="2"/>
      <c r="E92" s="2"/>
      <c r="F92" s="14"/>
      <c r="G92" s="14">
        <f>G91</f>
        <v>110</v>
      </c>
      <c r="H92" s="14">
        <f>H91</f>
        <v>0.03</v>
      </c>
    </row>
    <row r="93" spans="2:8" ht="13">
      <c r="B93" s="2" t="s">
        <v>862</v>
      </c>
      <c r="C93" s="12"/>
      <c r="D93" s="2"/>
      <c r="E93" s="2"/>
      <c r="F93" s="14"/>
      <c r="G93" s="14">
        <v>6501.74</v>
      </c>
      <c r="H93" s="14">
        <v>1.89</v>
      </c>
    </row>
    <row r="94" spans="2:8" ht="13">
      <c r="B94" s="2" t="s">
        <v>1737</v>
      </c>
      <c r="C94" s="12"/>
      <c r="D94" s="2"/>
      <c r="E94" s="2"/>
      <c r="F94" s="14"/>
      <c r="G94" s="14">
        <f>G93+G92+G89+G86+G83+G80+G74+G42</f>
        <v>332573.43</v>
      </c>
      <c r="H94" s="14">
        <f>H93+H92+H89+H86+H83+H80+H74+H42</f>
        <v>96.769999999999982</v>
      </c>
    </row>
    <row r="95" spans="2:8" ht="13">
      <c r="B95" s="2" t="s">
        <v>1971</v>
      </c>
      <c r="C95" s="12"/>
      <c r="D95" s="2"/>
      <c r="E95" s="2"/>
      <c r="F95" s="14"/>
      <c r="G95" s="14">
        <f>G96-G94</f>
        <v>11018.442545689992</v>
      </c>
      <c r="H95" s="14">
        <f>H96-H94</f>
        <v>3.2300000000000182</v>
      </c>
    </row>
    <row r="96" spans="2:8" ht="13">
      <c r="B96" s="2" t="s">
        <v>1746</v>
      </c>
      <c r="C96" s="12"/>
      <c r="D96" s="2"/>
      <c r="E96" s="2"/>
      <c r="F96" s="14"/>
      <c r="G96" s="14">
        <v>343591.87254568998</v>
      </c>
      <c r="H96" s="14">
        <v>100</v>
      </c>
    </row>
    <row r="97" spans="2:3">
      <c r="B97" s="1" t="s">
        <v>1747</v>
      </c>
    </row>
    <row r="98" spans="2:3">
      <c r="B98" s="1" t="s">
        <v>1748</v>
      </c>
    </row>
    <row r="99" spans="2:3" ht="13">
      <c r="B99" s="2" t="s">
        <v>1749</v>
      </c>
      <c r="C99" s="9" t="s">
        <v>1750</v>
      </c>
    </row>
    <row r="100" spans="2:3" ht="13">
      <c r="B100" s="2"/>
    </row>
    <row r="101" spans="2:3" ht="26">
      <c r="B101" s="15" t="s">
        <v>1751</v>
      </c>
      <c r="C101" s="9" t="s">
        <v>1752</v>
      </c>
    </row>
    <row r="102" spans="2:3" ht="13">
      <c r="B102" s="2"/>
    </row>
    <row r="103" spans="2:3" ht="13">
      <c r="B103" s="2" t="s">
        <v>1753</v>
      </c>
      <c r="C103" s="9" t="s">
        <v>1752</v>
      </c>
    </row>
    <row r="104" spans="2:3" ht="13">
      <c r="B104" s="2" t="s">
        <v>1755</v>
      </c>
      <c r="C104" s="9" t="s">
        <v>1756</v>
      </c>
    </row>
    <row r="105" spans="2:3" ht="13">
      <c r="B105" s="2" t="s">
        <v>502</v>
      </c>
      <c r="C105" s="12"/>
    </row>
    <row r="106" spans="2:3" ht="13">
      <c r="B106" s="2" t="s">
        <v>503</v>
      </c>
      <c r="C106" s="12"/>
    </row>
    <row r="107" spans="2:3" ht="13">
      <c r="B107" s="2" t="s">
        <v>504</v>
      </c>
      <c r="C107" s="12"/>
    </row>
    <row r="108" spans="2:3" ht="13">
      <c r="B108" s="2" t="s">
        <v>505</v>
      </c>
      <c r="C108" s="12"/>
    </row>
    <row r="109" spans="2:3" ht="13">
      <c r="B109" s="2" t="s">
        <v>506</v>
      </c>
      <c r="C109" s="12"/>
    </row>
    <row r="110" spans="2:3" ht="13">
      <c r="B110" s="2" t="s">
        <v>507</v>
      </c>
      <c r="C110" s="12"/>
    </row>
    <row r="111" spans="2:3" ht="13">
      <c r="B111" s="2" t="s">
        <v>508</v>
      </c>
      <c r="C111" s="12"/>
    </row>
    <row r="112" spans="2:3" ht="13">
      <c r="B112" s="2" t="s">
        <v>509</v>
      </c>
      <c r="C112" s="12"/>
    </row>
    <row r="113" spans="2:3" ht="13">
      <c r="B113" s="2" t="s">
        <v>510</v>
      </c>
      <c r="C113" s="12"/>
    </row>
    <row r="114" spans="2:3" ht="13">
      <c r="B114" s="2" t="s">
        <v>511</v>
      </c>
      <c r="C114" s="12"/>
    </row>
    <row r="115" spans="2:3" ht="13">
      <c r="B115" s="2" t="s">
        <v>512</v>
      </c>
      <c r="C115" s="12"/>
    </row>
    <row r="116" spans="2:3" ht="13">
      <c r="B116" s="2" t="s">
        <v>513</v>
      </c>
      <c r="C116" s="12"/>
    </row>
    <row r="117" spans="2:3" ht="13">
      <c r="B117" s="2" t="s">
        <v>545</v>
      </c>
      <c r="C117" s="12"/>
    </row>
    <row r="118" spans="2:3">
      <c r="B118" s="1" t="s">
        <v>1766</v>
      </c>
    </row>
    <row r="120" spans="2:3" ht="14.5">
      <c r="B120" s="16"/>
      <c r="C120" s="17" t="s">
        <v>1767</v>
      </c>
    </row>
    <row r="121" spans="2:3" ht="14.5">
      <c r="B121" s="16" t="s">
        <v>1768</v>
      </c>
      <c r="C121" s="18" t="s">
        <v>1604</v>
      </c>
    </row>
    <row r="122" spans="2:3" ht="14.5">
      <c r="B122" s="16" t="s">
        <v>1769</v>
      </c>
      <c r="C122" s="17"/>
    </row>
    <row r="123" spans="2:3" ht="14.5">
      <c r="B123" s="16"/>
      <c r="C123" s="17"/>
    </row>
    <row r="124" spans="2:3" ht="14.5">
      <c r="B124" s="16" t="s">
        <v>1770</v>
      </c>
      <c r="C124" s="86">
        <v>6.7699999999999996E-2</v>
      </c>
    </row>
    <row r="125" spans="2:3" ht="14.5">
      <c r="B125" s="16"/>
      <c r="C125" s="91"/>
    </row>
    <row r="126" spans="2:3" ht="14.5">
      <c r="B126" s="16" t="s">
        <v>1771</v>
      </c>
      <c r="C126" s="91" t="s">
        <v>2575</v>
      </c>
    </row>
    <row r="127" spans="2:3" ht="14.5">
      <c r="B127" s="16" t="s">
        <v>1772</v>
      </c>
      <c r="C127" s="91" t="s">
        <v>2576</v>
      </c>
    </row>
    <row r="128" spans="2:3" ht="14.5">
      <c r="B128" s="16"/>
      <c r="C128" s="17"/>
    </row>
    <row r="129" spans="2:7" ht="14.5">
      <c r="B129" s="16" t="s">
        <v>1773</v>
      </c>
      <c r="C129" s="17" t="s">
        <v>1750</v>
      </c>
    </row>
    <row r="130" spans="2:7" ht="14.5">
      <c r="B130" s="229" t="s">
        <v>1774</v>
      </c>
      <c r="C130" s="229"/>
    </row>
    <row r="132" spans="2:7" ht="14.5">
      <c r="B132" s="16" t="s">
        <v>1775</v>
      </c>
      <c r="C132" s="17"/>
      <c r="D132" s="16"/>
    </row>
    <row r="133" spans="2:7" ht="29">
      <c r="B133" s="19" t="s">
        <v>1776</v>
      </c>
      <c r="C133" s="18" t="s">
        <v>1777</v>
      </c>
      <c r="D133" s="19" t="s">
        <v>1778</v>
      </c>
    </row>
    <row r="134" spans="2:7" ht="14.5">
      <c r="B134" s="16" t="s">
        <v>622</v>
      </c>
      <c r="C134" s="17">
        <v>5</v>
      </c>
      <c r="D134" s="92">
        <v>1.8911926015007897E-2</v>
      </c>
    </row>
    <row r="136" spans="2:7" ht="13">
      <c r="B136" s="20" t="s">
        <v>1779</v>
      </c>
      <c r="C136" s="21">
        <v>45961</v>
      </c>
      <c r="D136" s="22"/>
      <c r="E136" s="23"/>
      <c r="F136" s="24"/>
    </row>
    <row r="137" spans="2:7" ht="13">
      <c r="B137" s="20" t="s">
        <v>1780</v>
      </c>
      <c r="C137" s="25" t="s">
        <v>1781</v>
      </c>
      <c r="D137" s="20" t="s">
        <v>1782</v>
      </c>
      <c r="E137" s="26" t="s">
        <v>1783</v>
      </c>
      <c r="F137" s="27" t="s">
        <v>1784</v>
      </c>
      <c r="G137" s="14"/>
    </row>
    <row r="138" spans="2:7">
      <c r="B138" s="28" t="s">
        <v>1752</v>
      </c>
      <c r="C138" s="29" t="s">
        <v>1752</v>
      </c>
      <c r="D138" s="28" t="s">
        <v>1752</v>
      </c>
      <c r="E138" s="30" t="s">
        <v>1752</v>
      </c>
      <c r="F138" s="31" t="s">
        <v>1752</v>
      </c>
    </row>
    <row r="140" spans="2:7" ht="14.5">
      <c r="B140" s="241" t="s">
        <v>2577</v>
      </c>
      <c r="C140" s="241"/>
      <c r="D140" s="241"/>
      <c r="E140" s="241"/>
      <c r="F140" s="241"/>
    </row>
    <row r="141" spans="2:7" ht="14.5">
      <c r="B141" s="106"/>
      <c r="C141" s="106"/>
      <c r="D141" s="106"/>
      <c r="E141" s="106"/>
      <c r="F141" s="106"/>
    </row>
    <row r="142" spans="2:7" ht="14.5">
      <c r="B142" s="246" t="s">
        <v>2538</v>
      </c>
      <c r="C142" s="246"/>
      <c r="D142" s="246"/>
      <c r="E142" s="246"/>
      <c r="F142" s="246"/>
    </row>
    <row r="144" spans="2:7" ht="13">
      <c r="B144" s="2" t="s">
        <v>1785</v>
      </c>
    </row>
    <row r="145" spans="2:4" ht="13">
      <c r="B145" s="2"/>
    </row>
    <row r="146" spans="2:4" ht="13">
      <c r="B146" s="2" t="s">
        <v>1786</v>
      </c>
    </row>
    <row r="147" spans="2:4" ht="13">
      <c r="B147" s="20" t="s">
        <v>1787</v>
      </c>
      <c r="C147" s="25" t="s">
        <v>1788</v>
      </c>
      <c r="D147" s="2"/>
    </row>
    <row r="148" spans="2:4">
      <c r="B148" s="22" t="s">
        <v>1752</v>
      </c>
      <c r="C148" s="32" t="s">
        <v>1752</v>
      </c>
    </row>
    <row r="150" spans="2:4" ht="13">
      <c r="B150" s="20" t="s">
        <v>1789</v>
      </c>
      <c r="C150" s="25" t="s">
        <v>1788</v>
      </c>
    </row>
    <row r="151" spans="2:4">
      <c r="B151" s="22" t="s">
        <v>1752</v>
      </c>
      <c r="C151" s="32" t="s">
        <v>1752</v>
      </c>
    </row>
    <row r="153" spans="2:4" ht="13">
      <c r="B153" s="20" t="s">
        <v>1434</v>
      </c>
      <c r="C153" s="25" t="s">
        <v>1791</v>
      </c>
    </row>
    <row r="154" spans="2:4">
      <c r="B154" s="22" t="s">
        <v>1752</v>
      </c>
      <c r="C154" s="32" t="s">
        <v>1752</v>
      </c>
    </row>
    <row r="156" spans="2:4" ht="13">
      <c r="B156" s="26" t="s">
        <v>1790</v>
      </c>
      <c r="C156" s="25" t="s">
        <v>1791</v>
      </c>
    </row>
    <row r="157" spans="2:4">
      <c r="B157" s="23" t="s">
        <v>1752</v>
      </c>
      <c r="C157" s="32" t="s">
        <v>1752</v>
      </c>
    </row>
    <row r="159" spans="2:4" ht="13">
      <c r="B159" s="20" t="s">
        <v>1792</v>
      </c>
      <c r="C159" s="25" t="s">
        <v>1752</v>
      </c>
    </row>
    <row r="161" spans="2:7" ht="13">
      <c r="B161" s="20" t="s">
        <v>1793</v>
      </c>
      <c r="C161" s="21">
        <v>45961</v>
      </c>
      <c r="D161" s="22"/>
      <c r="E161" s="23"/>
      <c r="F161" s="24"/>
    </row>
    <row r="162" spans="2:7" ht="13">
      <c r="B162" s="20" t="s">
        <v>1780</v>
      </c>
      <c r="C162" s="25" t="s">
        <v>1781</v>
      </c>
      <c r="D162" s="20" t="s">
        <v>1782</v>
      </c>
      <c r="E162" s="26" t="s">
        <v>1783</v>
      </c>
      <c r="F162" s="27" t="s">
        <v>1784</v>
      </c>
      <c r="G162" s="14"/>
    </row>
    <row r="163" spans="2:7">
      <c r="B163" s="28" t="s">
        <v>1752</v>
      </c>
      <c r="C163" s="29" t="s">
        <v>1752</v>
      </c>
      <c r="D163" s="28" t="s">
        <v>1752</v>
      </c>
      <c r="E163" s="30" t="s">
        <v>1752</v>
      </c>
      <c r="F163" s="31" t="s">
        <v>1752</v>
      </c>
    </row>
    <row r="164" spans="2:7" ht="13">
      <c r="B164" s="2" t="s">
        <v>1785</v>
      </c>
    </row>
    <row r="165" spans="2:7" ht="13">
      <c r="B165" s="2"/>
    </row>
    <row r="166" spans="2:7" ht="13">
      <c r="B166" s="2" t="s">
        <v>1786</v>
      </c>
    </row>
    <row r="167" spans="2:7" ht="13">
      <c r="B167" s="20" t="s">
        <v>1787</v>
      </c>
      <c r="C167" s="25" t="s">
        <v>1788</v>
      </c>
      <c r="D167" s="2"/>
    </row>
    <row r="168" spans="2:7">
      <c r="B168" s="22" t="s">
        <v>1752</v>
      </c>
      <c r="C168" s="32" t="s">
        <v>1752</v>
      </c>
    </row>
    <row r="170" spans="2:7" ht="13">
      <c r="B170" s="20" t="s">
        <v>1789</v>
      </c>
      <c r="C170" s="25" t="s">
        <v>1788</v>
      </c>
    </row>
    <row r="171" spans="2:7">
      <c r="B171" s="22" t="s">
        <v>1752</v>
      </c>
      <c r="C171" s="32" t="s">
        <v>1752</v>
      </c>
    </row>
    <row r="173" spans="2:7" ht="13">
      <c r="B173" s="20" t="s">
        <v>1434</v>
      </c>
      <c r="C173" s="25" t="s">
        <v>1791</v>
      </c>
    </row>
    <row r="174" spans="2:7">
      <c r="B174" s="22" t="s">
        <v>1752</v>
      </c>
      <c r="C174" s="32" t="s">
        <v>1752</v>
      </c>
    </row>
    <row r="176" spans="2:7" ht="13">
      <c r="B176" s="26" t="s">
        <v>1790</v>
      </c>
      <c r="C176" s="25" t="s">
        <v>1791</v>
      </c>
    </row>
    <row r="177" spans="2:80">
      <c r="B177" s="23" t="s">
        <v>1752</v>
      </c>
      <c r="C177" s="32" t="s">
        <v>1752</v>
      </c>
    </row>
    <row r="179" spans="2:80" ht="13">
      <c r="B179" s="20" t="s">
        <v>1792</v>
      </c>
      <c r="C179" s="25" t="s">
        <v>1752</v>
      </c>
    </row>
    <row r="182" spans="2:80" ht="13">
      <c r="B182" s="2" t="s">
        <v>1794</v>
      </c>
    </row>
    <row r="184" spans="2:80" ht="13">
      <c r="B184" s="20" t="s">
        <v>1780</v>
      </c>
      <c r="C184" s="25" t="s">
        <v>1795</v>
      </c>
      <c r="D184" s="20" t="s">
        <v>1796</v>
      </c>
      <c r="E184" s="20" t="s">
        <v>1797</v>
      </c>
      <c r="F184" s="14"/>
    </row>
    <row r="185" spans="2:80">
      <c r="B185" s="22" t="s">
        <v>1752</v>
      </c>
      <c r="C185" s="32" t="s">
        <v>1752</v>
      </c>
      <c r="D185" s="22" t="s">
        <v>1752</v>
      </c>
      <c r="E185" s="22" t="s">
        <v>1752</v>
      </c>
    </row>
    <row r="188" spans="2:80" ht="13">
      <c r="B188" s="2" t="s">
        <v>1798</v>
      </c>
      <c r="C188" s="12" t="s">
        <v>1752</v>
      </c>
      <c r="D188" s="2"/>
      <c r="E188" s="2"/>
      <c r="F188" s="14"/>
      <c r="G188" s="14"/>
      <c r="H188" s="14"/>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row>
    <row r="190" spans="2:80" ht="13">
      <c r="B190" s="2" t="s">
        <v>1799</v>
      </c>
    </row>
    <row r="192" spans="2:80" ht="13">
      <c r="B192" s="20" t="s">
        <v>1800</v>
      </c>
      <c r="C192" s="25" t="s">
        <v>1788</v>
      </c>
      <c r="D192" s="2"/>
    </row>
    <row r="193" spans="2:7">
      <c r="B193" s="22" t="s">
        <v>1752</v>
      </c>
      <c r="C193" s="32" t="s">
        <v>1752</v>
      </c>
    </row>
    <row r="196" spans="2:7" ht="13">
      <c r="B196" s="20" t="s">
        <v>1801</v>
      </c>
      <c r="C196" s="25" t="s">
        <v>1802</v>
      </c>
      <c r="D196" s="2"/>
    </row>
    <row r="197" spans="2:7">
      <c r="B197" s="22" t="s">
        <v>1752</v>
      </c>
      <c r="C197" s="32" t="s">
        <v>1752</v>
      </c>
    </row>
    <row r="200" spans="2:7" ht="13">
      <c r="B200" s="2" t="s">
        <v>1803</v>
      </c>
    </row>
    <row r="203" spans="2:7" ht="13">
      <c r="B203" s="2" t="s">
        <v>1804</v>
      </c>
    </row>
    <row r="205" spans="2:7" ht="13">
      <c r="B205" s="20" t="s">
        <v>1780</v>
      </c>
      <c r="C205" s="25" t="s">
        <v>1805</v>
      </c>
      <c r="D205" s="20" t="s">
        <v>1795</v>
      </c>
      <c r="E205" s="20" t="s">
        <v>1796</v>
      </c>
      <c r="F205" s="27" t="s">
        <v>1797</v>
      </c>
      <c r="G205" s="14"/>
    </row>
    <row r="206" spans="2:7">
      <c r="B206" s="22" t="s">
        <v>1752</v>
      </c>
      <c r="C206" s="32" t="s">
        <v>1752</v>
      </c>
      <c r="D206" s="22" t="s">
        <v>1752</v>
      </c>
      <c r="E206" s="22" t="s">
        <v>1752</v>
      </c>
      <c r="F206" s="33" t="s">
        <v>1752</v>
      </c>
    </row>
    <row r="209" spans="2:80" ht="13">
      <c r="B209" s="2" t="s">
        <v>1798</v>
      </c>
      <c r="C209" s="12" t="s">
        <v>1752</v>
      </c>
      <c r="D209" s="2"/>
      <c r="E209" s="2"/>
      <c r="F209" s="14"/>
      <c r="G209" s="14"/>
      <c r="H209" s="14"/>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row>
    <row r="211" spans="2:80" ht="13">
      <c r="B211" s="2" t="s">
        <v>1799</v>
      </c>
    </row>
    <row r="213" spans="2:80" ht="13">
      <c r="B213" s="20" t="s">
        <v>1800</v>
      </c>
      <c r="C213" s="25" t="s">
        <v>1788</v>
      </c>
      <c r="D213" s="2"/>
    </row>
    <row r="214" spans="2:80">
      <c r="B214" s="22" t="s">
        <v>1752</v>
      </c>
      <c r="C214" s="32" t="s">
        <v>1752</v>
      </c>
    </row>
    <row r="217" spans="2:80" ht="13">
      <c r="B217" s="20" t="s">
        <v>1801</v>
      </c>
      <c r="C217" s="25" t="s">
        <v>1802</v>
      </c>
      <c r="D217" s="2"/>
    </row>
    <row r="218" spans="2:80">
      <c r="B218" s="22" t="s">
        <v>1752</v>
      </c>
      <c r="C218" s="32" t="s">
        <v>1752</v>
      </c>
    </row>
    <row r="221" spans="2:80" ht="13">
      <c r="B221" s="2" t="s">
        <v>1803</v>
      </c>
    </row>
    <row r="224" spans="2:80" ht="13">
      <c r="B224" s="2" t="s">
        <v>1806</v>
      </c>
    </row>
    <row r="225" spans="2:7" ht="13">
      <c r="B225" s="20" t="s">
        <v>1780</v>
      </c>
      <c r="C225" s="25" t="s">
        <v>1807</v>
      </c>
      <c r="D225" s="20" t="s">
        <v>1808</v>
      </c>
      <c r="E225" s="20" t="s">
        <v>1809</v>
      </c>
      <c r="F225" s="27" t="s">
        <v>1810</v>
      </c>
      <c r="G225" s="14"/>
    </row>
    <row r="226" spans="2:7">
      <c r="B226" s="22" t="s">
        <v>1752</v>
      </c>
      <c r="C226" s="32" t="s">
        <v>1752</v>
      </c>
      <c r="D226" s="22" t="s">
        <v>1752</v>
      </c>
      <c r="E226" s="22" t="s">
        <v>1752</v>
      </c>
      <c r="F226" s="33" t="s">
        <v>1752</v>
      </c>
    </row>
    <row r="227" spans="2:7">
      <c r="B227" s="1" t="s">
        <v>1811</v>
      </c>
    </row>
    <row r="229" spans="2:7" ht="14.5">
      <c r="B229" s="107" t="s">
        <v>2578</v>
      </c>
      <c r="C229" s="108"/>
      <c r="D229" s="109"/>
      <c r="E229" s="109"/>
      <c r="F229" s="110"/>
    </row>
    <row r="230" spans="2:7" ht="58">
      <c r="B230" s="111" t="s">
        <v>2579</v>
      </c>
      <c r="C230" s="112" t="s">
        <v>2580</v>
      </c>
      <c r="D230" s="111" t="s">
        <v>2581</v>
      </c>
      <c r="E230" s="111" t="s">
        <v>2582</v>
      </c>
      <c r="F230" s="113" t="s">
        <v>2583</v>
      </c>
    </row>
    <row r="231" spans="2:7" ht="14.5">
      <c r="B231" s="114" t="s">
        <v>2584</v>
      </c>
      <c r="C231" s="115" t="s">
        <v>2585</v>
      </c>
      <c r="D231" s="116" t="s">
        <v>2586</v>
      </c>
      <c r="E231" s="116" t="s">
        <v>2587</v>
      </c>
      <c r="F231" s="117">
        <v>2500</v>
      </c>
    </row>
    <row r="232" spans="2:7" ht="14.5">
      <c r="B232" s="114" t="s">
        <v>2588</v>
      </c>
      <c r="C232" s="115" t="s">
        <v>2589</v>
      </c>
      <c r="D232" s="116" t="s">
        <v>2586</v>
      </c>
      <c r="E232" s="116" t="s">
        <v>2587</v>
      </c>
      <c r="F232" s="118">
        <v>14500</v>
      </c>
    </row>
    <row r="233" spans="2:7" ht="14.5">
      <c r="B233" s="114" t="s">
        <v>2590</v>
      </c>
      <c r="C233" s="115" t="s">
        <v>2591</v>
      </c>
      <c r="D233" s="116" t="s">
        <v>2586</v>
      </c>
      <c r="E233" s="116" t="s">
        <v>2587</v>
      </c>
      <c r="F233" s="118">
        <v>2766.5839900000001</v>
      </c>
    </row>
    <row r="234" spans="2:7" ht="14.5">
      <c r="B234" s="109"/>
      <c r="C234" s="108"/>
      <c r="D234" s="109"/>
      <c r="E234" s="109"/>
      <c r="F234" s="110"/>
    </row>
    <row r="235" spans="2:7" ht="14.5">
      <c r="B235" s="109"/>
      <c r="C235" s="108"/>
      <c r="D235" s="109"/>
      <c r="E235" s="109"/>
      <c r="F235" s="110"/>
    </row>
    <row r="236" spans="2:7" ht="14.5">
      <c r="B236" s="109" t="s">
        <v>2592</v>
      </c>
      <c r="C236" s="108"/>
      <c r="D236" s="109"/>
      <c r="E236" s="109"/>
      <c r="F236" s="110"/>
    </row>
    <row r="237" spans="2:7" ht="14.5">
      <c r="B237" s="109" t="s">
        <v>2593</v>
      </c>
      <c r="C237" s="108"/>
      <c r="D237" s="109"/>
      <c r="E237" s="109"/>
      <c r="F237" s="110"/>
    </row>
    <row r="238" spans="2:7" ht="14.5">
      <c r="B238" s="109" t="s">
        <v>2594</v>
      </c>
      <c r="C238" s="108"/>
      <c r="D238" s="109"/>
      <c r="E238" s="109"/>
      <c r="F238" s="110"/>
    </row>
    <row r="239" spans="2:7" ht="14.5">
      <c r="B239" s="109"/>
      <c r="C239" s="108"/>
      <c r="D239" s="109"/>
      <c r="E239" s="109"/>
      <c r="F239" s="110"/>
    </row>
    <row r="240" spans="2:7" ht="14.5">
      <c r="B240" s="254" t="s">
        <v>2595</v>
      </c>
      <c r="C240" s="254"/>
      <c r="D240" s="254"/>
      <c r="E240" s="254"/>
      <c r="F240" s="119"/>
    </row>
    <row r="241" spans="2:11" ht="14.5">
      <c r="B241" s="254"/>
      <c r="C241" s="254"/>
      <c r="D241" s="254"/>
      <c r="E241" s="254"/>
      <c r="F241" s="119"/>
    </row>
    <row r="242" spans="2:11" ht="14.5">
      <c r="B242" s="254"/>
      <c r="C242" s="254"/>
      <c r="D242" s="254"/>
      <c r="E242" s="254"/>
      <c r="F242" s="119"/>
    </row>
    <row r="243" spans="2:11" ht="14.5">
      <c r="B243" s="120"/>
      <c r="C243" s="120"/>
      <c r="D243" s="120"/>
      <c r="E243" s="120"/>
      <c r="F243" s="119"/>
    </row>
    <row r="244" spans="2:11" ht="15" thickBot="1">
      <c r="B244" s="120"/>
      <c r="C244" s="120"/>
      <c r="D244" s="120"/>
      <c r="E244" s="120"/>
      <c r="F244" s="119"/>
    </row>
    <row r="245" spans="2:11" ht="47" customHeight="1">
      <c r="B245" s="255" t="s">
        <v>1581</v>
      </c>
      <c r="C245" s="255" t="s">
        <v>2596</v>
      </c>
      <c r="D245" s="249" t="s">
        <v>2597</v>
      </c>
      <c r="E245" s="251" t="s">
        <v>2598</v>
      </c>
      <c r="F245" s="251" t="s">
        <v>2599</v>
      </c>
      <c r="G245" s="249" t="s">
        <v>2600</v>
      </c>
      <c r="H245" s="249" t="s">
        <v>2601</v>
      </c>
      <c r="I245" s="251" t="s">
        <v>2602</v>
      </c>
      <c r="J245" s="251" t="s">
        <v>2603</v>
      </c>
      <c r="K245" s="251" t="s">
        <v>2604</v>
      </c>
    </row>
    <row r="246" spans="2:11" ht="47" customHeight="1" thickBot="1">
      <c r="B246" s="256"/>
      <c r="C246" s="256"/>
      <c r="D246" s="250"/>
      <c r="E246" s="252"/>
      <c r="F246" s="252"/>
      <c r="G246" s="250"/>
      <c r="H246" s="250"/>
      <c r="I246" s="252"/>
      <c r="J246" s="252"/>
      <c r="K246" s="252"/>
    </row>
    <row r="247" spans="2:11" ht="15" thickBot="1">
      <c r="B247" s="121"/>
      <c r="C247" s="122"/>
      <c r="D247" s="122"/>
      <c r="E247" s="122" t="s">
        <v>2605</v>
      </c>
      <c r="F247" s="122" t="s">
        <v>2605</v>
      </c>
      <c r="G247" s="122" t="s">
        <v>2605</v>
      </c>
      <c r="H247" s="122" t="s">
        <v>2605</v>
      </c>
      <c r="I247" s="122" t="s">
        <v>2605</v>
      </c>
      <c r="J247" s="122" t="s">
        <v>2605</v>
      </c>
      <c r="K247" s="122" t="s">
        <v>2605</v>
      </c>
    </row>
    <row r="248" spans="2:11" ht="29.5" thickBot="1">
      <c r="B248" s="121" t="s">
        <v>2606</v>
      </c>
      <c r="C248" s="122" t="s">
        <v>2591</v>
      </c>
      <c r="D248" s="123" t="s">
        <v>2590</v>
      </c>
      <c r="E248" s="124">
        <v>250000000</v>
      </c>
      <c r="F248" s="124">
        <v>250000000</v>
      </c>
      <c r="G248" s="125">
        <v>55060852.75</v>
      </c>
      <c r="H248" s="125">
        <v>194939147.25</v>
      </c>
      <c r="I248" s="124">
        <v>10555475</v>
      </c>
      <c r="J248" s="124">
        <v>20000000</v>
      </c>
      <c r="K248" s="125">
        <v>85616327.75</v>
      </c>
    </row>
    <row r="249" spans="2:11" ht="14.5">
      <c r="B249" s="126"/>
      <c r="C249" s="127"/>
      <c r="D249" s="126"/>
      <c r="E249" s="126"/>
      <c r="F249" s="119"/>
    </row>
    <row r="250" spans="2:11" ht="14.5">
      <c r="B250" s="126" t="s">
        <v>2607</v>
      </c>
      <c r="C250" s="127"/>
      <c r="D250" s="126"/>
      <c r="E250" s="126"/>
      <c r="F250" s="119"/>
    </row>
    <row r="251" spans="2:11" ht="14.5">
      <c r="B251" s="126"/>
      <c r="C251" s="127"/>
      <c r="D251" s="126"/>
      <c r="E251" s="126"/>
      <c r="F251" s="119"/>
    </row>
    <row r="252" spans="2:11" ht="14.5">
      <c r="B252" s="126"/>
      <c r="C252" s="127"/>
      <c r="D252" s="126"/>
      <c r="E252" s="126"/>
      <c r="F252" s="119"/>
    </row>
    <row r="253" spans="2:11" ht="14.5">
      <c r="B253" s="253" t="s">
        <v>2608</v>
      </c>
      <c r="C253" s="253"/>
      <c r="D253" s="253"/>
      <c r="E253" s="253"/>
      <c r="F253" s="119"/>
    </row>
    <row r="254" spans="2:11" ht="14.5">
      <c r="B254" s="126"/>
      <c r="C254" s="127"/>
      <c r="D254" s="126"/>
      <c r="E254" s="126"/>
      <c r="F254" s="119"/>
    </row>
    <row r="255" spans="2:11" ht="14.5">
      <c r="B255" s="128"/>
      <c r="C255" s="129"/>
      <c r="D255" s="128"/>
      <c r="E255" s="128"/>
      <c r="F255" s="130"/>
    </row>
    <row r="256" spans="2:11" ht="14.5">
      <c r="B256" s="107" t="s">
        <v>2543</v>
      </c>
      <c r="C256" s="129"/>
      <c r="D256" s="128"/>
      <c r="E256" s="128"/>
      <c r="F256" s="130"/>
    </row>
    <row r="257" spans="2:6" ht="14.5">
      <c r="B257" s="131"/>
      <c r="C257" s="132"/>
      <c r="D257" s="131"/>
      <c r="E257" s="131"/>
      <c r="F257" s="133"/>
    </row>
    <row r="258" spans="2:6" ht="14.5">
      <c r="B258" s="128" t="s">
        <v>2544</v>
      </c>
      <c r="C258" s="134"/>
      <c r="D258" s="131"/>
      <c r="E258" s="131"/>
      <c r="F258" s="133"/>
    </row>
    <row r="259" spans="2:6" ht="14.5">
      <c r="B259" s="126"/>
      <c r="C259" s="134"/>
      <c r="D259" s="131"/>
      <c r="E259" s="131"/>
      <c r="F259" s="133"/>
    </row>
    <row r="260" spans="2:6" ht="14.5">
      <c r="B260" s="126"/>
      <c r="C260" s="134"/>
      <c r="D260" s="131"/>
      <c r="E260" s="131"/>
      <c r="F260" s="133"/>
    </row>
    <row r="261" spans="2:6" ht="14.5">
      <c r="B261" s="126" t="s">
        <v>2545</v>
      </c>
      <c r="C261" s="108">
        <v>577958246.57000005</v>
      </c>
      <c r="D261" s="131"/>
      <c r="E261" s="131"/>
      <c r="F261" s="133"/>
    </row>
    <row r="262" spans="2:6" ht="14.5">
      <c r="B262" s="126"/>
      <c r="C262" s="135"/>
      <c r="D262" s="131"/>
      <c r="E262" s="131"/>
      <c r="F262" s="133"/>
    </row>
    <row r="263" spans="2:6" ht="14.5">
      <c r="B263" s="126" t="s">
        <v>2546</v>
      </c>
      <c r="C263" s="108">
        <v>465538246.57000005</v>
      </c>
      <c r="D263" s="131"/>
      <c r="E263" s="131"/>
      <c r="F263" s="133"/>
    </row>
    <row r="264" spans="2:6" ht="14.5">
      <c r="B264" s="126"/>
      <c r="C264" s="135"/>
      <c r="D264" s="131"/>
      <c r="E264" s="131"/>
      <c r="F264" s="133"/>
    </row>
    <row r="265" spans="2:6" ht="14.5">
      <c r="B265" s="126" t="s">
        <v>2547</v>
      </c>
      <c r="C265" s="135">
        <v>112420000</v>
      </c>
      <c r="D265" s="131"/>
      <c r="E265" s="131"/>
      <c r="F265" s="133"/>
    </row>
    <row r="266" spans="2:6" ht="14.5">
      <c r="B266" s="126"/>
      <c r="C266" s="135"/>
      <c r="D266" s="131"/>
      <c r="E266" s="131"/>
      <c r="F266" s="133"/>
    </row>
    <row r="267" spans="2:6" ht="14.5">
      <c r="B267" s="128" t="s">
        <v>2548</v>
      </c>
      <c r="C267" s="136">
        <v>256691020</v>
      </c>
      <c r="D267" s="131"/>
      <c r="E267" s="131"/>
      <c r="F267" s="133"/>
    </row>
    <row r="268" spans="2:6" ht="14.5">
      <c r="B268" s="126"/>
      <c r="C268" s="135"/>
      <c r="D268" s="131"/>
      <c r="E268" s="131"/>
      <c r="F268" s="133"/>
    </row>
    <row r="269" spans="2:6" ht="14.5">
      <c r="B269" s="126" t="s">
        <v>2549</v>
      </c>
      <c r="C269" s="108">
        <v>116603020</v>
      </c>
      <c r="D269" s="131"/>
      <c r="E269" s="131"/>
      <c r="F269" s="133"/>
    </row>
    <row r="270" spans="2:6" ht="14.5">
      <c r="B270" s="126"/>
      <c r="C270" s="135"/>
      <c r="D270" s="131"/>
      <c r="E270" s="131"/>
      <c r="F270" s="133"/>
    </row>
    <row r="271" spans="2:6" ht="29">
      <c r="B271" s="137" t="s">
        <v>2550</v>
      </c>
      <c r="C271" s="108">
        <v>140088000</v>
      </c>
      <c r="D271" s="131"/>
      <c r="E271" s="131"/>
      <c r="F271" s="133"/>
    </row>
    <row r="272" spans="2:6" ht="14.5">
      <c r="B272" s="126"/>
      <c r="C272" s="135"/>
      <c r="D272" s="131"/>
      <c r="E272" s="131"/>
      <c r="F272" s="133"/>
    </row>
    <row r="273" spans="2:6" ht="29">
      <c r="B273" s="137" t="s">
        <v>2551</v>
      </c>
      <c r="C273" s="108">
        <v>120303511.78</v>
      </c>
      <c r="D273" s="131"/>
      <c r="E273" s="131"/>
      <c r="F273" s="133"/>
    </row>
    <row r="274" spans="2:6" ht="14.5">
      <c r="B274" s="126"/>
      <c r="C274" s="135"/>
      <c r="D274" s="131"/>
      <c r="E274" s="131"/>
      <c r="F274" s="133"/>
    </row>
    <row r="275" spans="2:6" ht="14.5">
      <c r="B275" s="128" t="s">
        <v>2552</v>
      </c>
      <c r="C275" s="136">
        <v>236906531.78</v>
      </c>
      <c r="D275" s="131"/>
      <c r="E275" s="131"/>
      <c r="F275" s="133"/>
    </row>
    <row r="276" spans="2:6" ht="14.5">
      <c r="B276" s="138"/>
      <c r="C276" s="139"/>
      <c r="D276" s="131"/>
      <c r="E276" s="131"/>
      <c r="F276" s="133"/>
    </row>
    <row r="277" spans="2:6" ht="14.5">
      <c r="B277" s="126" t="s">
        <v>2553</v>
      </c>
      <c r="C277" s="108"/>
      <c r="D277" s="131"/>
      <c r="E277" s="131"/>
      <c r="F277" s="133"/>
    </row>
  </sheetData>
  <mergeCells count="23">
    <mergeCell ref="C12:C14"/>
    <mergeCell ref="D12:D14"/>
    <mergeCell ref="E12:E14"/>
    <mergeCell ref="B1:E1"/>
    <mergeCell ref="C3:C7"/>
    <mergeCell ref="D3:D7"/>
    <mergeCell ref="B10:E10"/>
    <mergeCell ref="B11:E11"/>
    <mergeCell ref="B253:E253"/>
    <mergeCell ref="B130:C130"/>
    <mergeCell ref="B140:F140"/>
    <mergeCell ref="B142:F142"/>
    <mergeCell ref="B240:E242"/>
    <mergeCell ref="B245:B246"/>
    <mergeCell ref="C245:C246"/>
    <mergeCell ref="D245:D246"/>
    <mergeCell ref="E245:E246"/>
    <mergeCell ref="F245:F246"/>
    <mergeCell ref="G245:G246"/>
    <mergeCell ref="H245:H246"/>
    <mergeCell ref="I245:I246"/>
    <mergeCell ref="J245:J246"/>
    <mergeCell ref="K245:K246"/>
  </mergeCells>
  <hyperlinks>
    <hyperlink ref="A1" location="Index!A1" display="Index" xr:uid="{7291525F-6601-4B9F-98A1-86CE26413C07}"/>
  </hyperlinks>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AD35D-0785-445D-BE00-EC72EC6C0C71}">
  <dimension ref="A1:CB200"/>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16384" width="9.1796875" style="1"/>
  </cols>
  <sheetData>
    <row r="1" spans="1:9" ht="13">
      <c r="A1" s="3" t="s">
        <v>1578</v>
      </c>
      <c r="B1" s="226" t="s">
        <v>1602</v>
      </c>
      <c r="C1" s="226"/>
      <c r="D1" s="226"/>
      <c r="E1" s="226"/>
    </row>
    <row r="3" spans="1:9" ht="14.5">
      <c r="B3" s="43" t="s">
        <v>1602</v>
      </c>
      <c r="C3" s="266"/>
      <c r="D3" s="233"/>
      <c r="E3" s="34"/>
    </row>
    <row r="4" spans="1:9" ht="29">
      <c r="B4" s="7" t="s">
        <v>2173</v>
      </c>
      <c r="C4" s="266"/>
      <c r="D4" s="233"/>
      <c r="E4" s="34"/>
    </row>
    <row r="5" spans="1:9" ht="14.5">
      <c r="B5" s="7" t="s">
        <v>1720</v>
      </c>
      <c r="C5" s="266"/>
      <c r="D5" s="233"/>
      <c r="E5" s="34"/>
    </row>
    <row r="6" spans="1:9" ht="29">
      <c r="B6" s="7" t="s">
        <v>2746</v>
      </c>
      <c r="C6" s="266"/>
      <c r="D6" s="233"/>
      <c r="E6" s="34"/>
    </row>
    <row r="7" spans="1:9" ht="14.5">
      <c r="B7" s="16" t="s">
        <v>1723</v>
      </c>
      <c r="C7" s="36" t="s">
        <v>1724</v>
      </c>
      <c r="D7" s="36" t="s">
        <v>1725</v>
      </c>
      <c r="E7" s="34"/>
    </row>
    <row r="8" spans="1:9" ht="14.5">
      <c r="B8" s="34"/>
      <c r="C8" s="44"/>
      <c r="D8" s="34"/>
      <c r="E8" s="34"/>
    </row>
    <row r="10" spans="1:9">
      <c r="B10" s="1" t="s">
        <v>2401</v>
      </c>
    </row>
    <row r="12" spans="1:9" ht="13">
      <c r="B12" s="10" t="s">
        <v>1726</v>
      </c>
      <c r="C12" s="11" t="s">
        <v>1727</v>
      </c>
      <c r="D12" s="10" t="s">
        <v>1728</v>
      </c>
      <c r="E12" s="10" t="s">
        <v>1729</v>
      </c>
      <c r="F12" s="13" t="s">
        <v>1739</v>
      </c>
      <c r="G12" s="13" t="s">
        <v>1740</v>
      </c>
      <c r="H12" s="13" t="s">
        <v>1741</v>
      </c>
      <c r="I12" s="2" t="s">
        <v>1742</v>
      </c>
    </row>
    <row r="13" spans="1:9" ht="13">
      <c r="B13" s="2" t="s">
        <v>1743</v>
      </c>
    </row>
    <row r="14" spans="1:9" ht="13">
      <c r="B14" s="2" t="s">
        <v>1731</v>
      </c>
    </row>
    <row r="15" spans="1:9">
      <c r="B15" s="1" t="s">
        <v>2747</v>
      </c>
      <c r="C15" s="9" t="s">
        <v>1732</v>
      </c>
      <c r="D15" s="1" t="s">
        <v>1992</v>
      </c>
      <c r="E15" s="1" t="s">
        <v>1993</v>
      </c>
      <c r="F15" s="4">
        <v>36000</v>
      </c>
      <c r="G15" s="4">
        <v>355.43</v>
      </c>
      <c r="H15" s="4">
        <v>2.0299999999999998</v>
      </c>
    </row>
    <row r="16" spans="1:9">
      <c r="B16" s="1" t="s">
        <v>2748</v>
      </c>
      <c r="C16" s="9" t="s">
        <v>1732</v>
      </c>
      <c r="D16" s="1" t="s">
        <v>1997</v>
      </c>
      <c r="E16" s="1" t="s">
        <v>2175</v>
      </c>
      <c r="F16" s="4">
        <v>17100</v>
      </c>
      <c r="G16" s="4">
        <v>254.17</v>
      </c>
      <c r="H16" s="4">
        <v>1.45</v>
      </c>
    </row>
    <row r="17" spans="2:8">
      <c r="B17" s="1" t="s">
        <v>2749</v>
      </c>
      <c r="C17" s="9" t="s">
        <v>1732</v>
      </c>
      <c r="D17" s="1" t="s">
        <v>2081</v>
      </c>
      <c r="E17" s="1" t="s">
        <v>2176</v>
      </c>
      <c r="F17" s="4">
        <v>1701</v>
      </c>
      <c r="G17" s="4">
        <v>236.06</v>
      </c>
      <c r="H17" s="4">
        <v>1.35</v>
      </c>
    </row>
    <row r="18" spans="2:8">
      <c r="B18" s="1" t="s">
        <v>2750</v>
      </c>
      <c r="C18" s="9" t="s">
        <v>1732</v>
      </c>
      <c r="D18" s="1" t="s">
        <v>1994</v>
      </c>
      <c r="E18" s="1" t="s">
        <v>1995</v>
      </c>
      <c r="F18" s="4">
        <v>55800</v>
      </c>
      <c r="G18" s="4">
        <v>234.56</v>
      </c>
      <c r="H18" s="4">
        <v>1.34</v>
      </c>
    </row>
    <row r="19" spans="2:8">
      <c r="B19" s="1" t="s">
        <v>2751</v>
      </c>
      <c r="C19" s="9" t="s">
        <v>1732</v>
      </c>
      <c r="D19" s="1" t="s">
        <v>2015</v>
      </c>
      <c r="E19" s="1" t="s">
        <v>2016</v>
      </c>
      <c r="F19" s="4">
        <v>72900</v>
      </c>
      <c r="G19" s="4">
        <v>231.64</v>
      </c>
      <c r="H19" s="4">
        <v>1.32</v>
      </c>
    </row>
    <row r="20" spans="2:8">
      <c r="B20" s="1" t="s">
        <v>2752</v>
      </c>
      <c r="C20" s="9" t="s">
        <v>1732</v>
      </c>
      <c r="D20" s="1" t="s">
        <v>2009</v>
      </c>
      <c r="E20" s="1" t="s">
        <v>2026</v>
      </c>
      <c r="F20" s="4">
        <v>6300</v>
      </c>
      <c r="G20" s="4">
        <v>192.65</v>
      </c>
      <c r="H20" s="4">
        <v>1.1000000000000001</v>
      </c>
    </row>
    <row r="21" spans="2:8">
      <c r="B21" s="1" t="s">
        <v>2753</v>
      </c>
      <c r="C21" s="9" t="s">
        <v>1732</v>
      </c>
      <c r="D21" s="1" t="s">
        <v>2004</v>
      </c>
      <c r="E21" s="1" t="s">
        <v>2005</v>
      </c>
      <c r="F21" s="4">
        <v>6000</v>
      </c>
      <c r="G21" s="4">
        <v>187.89</v>
      </c>
      <c r="H21" s="4">
        <v>1.07</v>
      </c>
    </row>
    <row r="22" spans="2:8">
      <c r="B22" s="1" t="s">
        <v>2754</v>
      </c>
      <c r="C22" s="9" t="s">
        <v>1732</v>
      </c>
      <c r="D22" s="1" t="s">
        <v>1999</v>
      </c>
      <c r="E22" s="1" t="s">
        <v>2177</v>
      </c>
      <c r="F22" s="4">
        <v>7200</v>
      </c>
      <c r="G22" s="4">
        <v>178.49</v>
      </c>
      <c r="H22" s="4">
        <v>1.02</v>
      </c>
    </row>
    <row r="23" spans="2:8">
      <c r="B23" s="1" t="s">
        <v>2755</v>
      </c>
      <c r="C23" s="9" t="s">
        <v>1732</v>
      </c>
      <c r="D23" s="1" t="s">
        <v>2145</v>
      </c>
      <c r="E23" s="1" t="s">
        <v>2188</v>
      </c>
      <c r="F23" s="4">
        <v>6000</v>
      </c>
      <c r="G23" s="4">
        <v>154.33000000000001</v>
      </c>
      <c r="H23" s="4">
        <v>0.88</v>
      </c>
    </row>
    <row r="24" spans="2:8">
      <c r="B24" s="1" t="s">
        <v>2756</v>
      </c>
      <c r="C24" s="9" t="s">
        <v>1732</v>
      </c>
      <c r="D24" s="1" t="s">
        <v>1999</v>
      </c>
      <c r="E24" s="1" t="s">
        <v>2178</v>
      </c>
      <c r="F24" s="4">
        <v>16380</v>
      </c>
      <c r="G24" s="4">
        <v>143.29</v>
      </c>
      <c r="H24" s="4">
        <v>0.82</v>
      </c>
    </row>
    <row r="25" spans="2:8">
      <c r="B25" s="1" t="s">
        <v>2054</v>
      </c>
      <c r="C25" s="9" t="s">
        <v>1732</v>
      </c>
      <c r="D25" s="1" t="s">
        <v>2055</v>
      </c>
      <c r="E25" s="1" t="s">
        <v>2056</v>
      </c>
      <c r="F25" s="4">
        <v>18000</v>
      </c>
      <c r="G25" s="4">
        <v>131.51</v>
      </c>
      <c r="H25" s="4">
        <v>0.75</v>
      </c>
    </row>
    <row r="26" spans="2:8">
      <c r="B26" s="1" t="s">
        <v>2757</v>
      </c>
      <c r="C26" s="9" t="s">
        <v>1732</v>
      </c>
      <c r="D26" s="1" t="s">
        <v>1999</v>
      </c>
      <c r="E26" s="1" t="s">
        <v>2179</v>
      </c>
      <c r="F26" s="4">
        <v>1386</v>
      </c>
      <c r="G26" s="4">
        <v>128.11000000000001</v>
      </c>
      <c r="H26" s="4">
        <v>0.73</v>
      </c>
    </row>
    <row r="27" spans="2:8">
      <c r="B27" s="1" t="s">
        <v>2758</v>
      </c>
      <c r="C27" s="9" t="s">
        <v>1732</v>
      </c>
      <c r="D27" s="1" t="s">
        <v>2181</v>
      </c>
      <c r="E27" s="1" t="s">
        <v>2182</v>
      </c>
      <c r="F27" s="4">
        <v>9900</v>
      </c>
      <c r="G27" s="4">
        <v>126.41</v>
      </c>
      <c r="H27" s="4">
        <v>0.72</v>
      </c>
    </row>
    <row r="28" spans="2:8">
      <c r="B28" s="1" t="s">
        <v>2759</v>
      </c>
      <c r="C28" s="9" t="s">
        <v>1732</v>
      </c>
      <c r="D28" s="1" t="s">
        <v>2120</v>
      </c>
      <c r="E28" s="1" t="s">
        <v>2186</v>
      </c>
      <c r="F28" s="4">
        <v>10707</v>
      </c>
      <c r="G28" s="4">
        <v>124.74</v>
      </c>
      <c r="H28" s="4">
        <v>0.71</v>
      </c>
    </row>
    <row r="29" spans="2:8">
      <c r="B29" s="1" t="s">
        <v>2760</v>
      </c>
      <c r="C29" s="9" t="s">
        <v>1732</v>
      </c>
      <c r="D29" s="1" t="s">
        <v>1992</v>
      </c>
      <c r="E29" s="1" t="s">
        <v>2183</v>
      </c>
      <c r="F29" s="4">
        <v>51160</v>
      </c>
      <c r="G29" s="4">
        <v>124.4</v>
      </c>
      <c r="H29" s="4">
        <v>0.71</v>
      </c>
    </row>
    <row r="30" spans="2:8">
      <c r="B30" s="1" t="s">
        <v>2761</v>
      </c>
      <c r="C30" s="9" t="s">
        <v>1732</v>
      </c>
      <c r="D30" s="1" t="s">
        <v>2001</v>
      </c>
      <c r="E30" s="1" t="s">
        <v>2003</v>
      </c>
      <c r="F30" s="4">
        <v>3900</v>
      </c>
      <c r="G30" s="4">
        <v>123.97</v>
      </c>
      <c r="H30" s="4">
        <v>0.71</v>
      </c>
    </row>
    <row r="31" spans="2:8">
      <c r="B31" s="1" t="s">
        <v>2762</v>
      </c>
      <c r="C31" s="9" t="s">
        <v>1732</v>
      </c>
      <c r="D31" s="1" t="s">
        <v>1992</v>
      </c>
      <c r="E31" s="1" t="s">
        <v>2008</v>
      </c>
      <c r="F31" s="4">
        <v>9000</v>
      </c>
      <c r="G31" s="4">
        <v>121.08</v>
      </c>
      <c r="H31" s="4">
        <v>0.69</v>
      </c>
    </row>
    <row r="32" spans="2:8">
      <c r="B32" s="1" t="s">
        <v>2763</v>
      </c>
      <c r="C32" s="9" t="s">
        <v>1732</v>
      </c>
      <c r="D32" s="1" t="s">
        <v>2001</v>
      </c>
      <c r="E32" s="1" t="s">
        <v>2185</v>
      </c>
      <c r="F32" s="4">
        <v>5400</v>
      </c>
      <c r="G32" s="4">
        <v>112.77</v>
      </c>
      <c r="H32" s="4">
        <v>0.64</v>
      </c>
    </row>
    <row r="33" spans="2:8">
      <c r="B33" s="1" t="s">
        <v>2764</v>
      </c>
      <c r="C33" s="9" t="s">
        <v>1732</v>
      </c>
      <c r="D33" s="1" t="s">
        <v>2024</v>
      </c>
      <c r="E33" s="1" t="s">
        <v>2191</v>
      </c>
      <c r="F33" s="4">
        <v>27900</v>
      </c>
      <c r="G33" s="4">
        <v>106.55</v>
      </c>
      <c r="H33" s="4">
        <v>0.61</v>
      </c>
    </row>
    <row r="34" spans="2:8">
      <c r="B34" s="1" t="s">
        <v>2765</v>
      </c>
      <c r="C34" s="9" t="s">
        <v>1732</v>
      </c>
      <c r="D34" s="1" t="s">
        <v>1999</v>
      </c>
      <c r="E34" s="1" t="s">
        <v>2187</v>
      </c>
      <c r="F34" s="4">
        <v>9630</v>
      </c>
      <c r="G34" s="4">
        <v>104.07</v>
      </c>
      <c r="H34" s="4">
        <v>0.59</v>
      </c>
    </row>
    <row r="35" spans="2:8">
      <c r="B35" s="1" t="s">
        <v>2766</v>
      </c>
      <c r="C35" s="9" t="s">
        <v>1732</v>
      </c>
      <c r="D35" s="1" t="s">
        <v>2052</v>
      </c>
      <c r="E35" s="1" t="s">
        <v>2180</v>
      </c>
      <c r="F35" s="4">
        <v>1350</v>
      </c>
      <c r="G35" s="4">
        <v>104</v>
      </c>
      <c r="H35" s="4">
        <v>0.59</v>
      </c>
    </row>
    <row r="36" spans="2:8">
      <c r="B36" s="1" t="s">
        <v>2767</v>
      </c>
      <c r="C36" s="9" t="s">
        <v>1732</v>
      </c>
      <c r="D36" s="1" t="s">
        <v>2060</v>
      </c>
      <c r="E36" s="1" t="s">
        <v>2197</v>
      </c>
      <c r="F36" s="4">
        <v>660</v>
      </c>
      <c r="G36" s="4">
        <v>102.26</v>
      </c>
      <c r="H36" s="4">
        <v>0.57999999999999996</v>
      </c>
    </row>
    <row r="37" spans="2:8">
      <c r="B37" s="1" t="s">
        <v>2768</v>
      </c>
      <c r="C37" s="9" t="s">
        <v>1732</v>
      </c>
      <c r="D37" s="1" t="s">
        <v>2060</v>
      </c>
      <c r="E37" s="1" t="s">
        <v>2190</v>
      </c>
      <c r="F37" s="4">
        <v>2700</v>
      </c>
      <c r="G37" s="4">
        <v>101.16</v>
      </c>
      <c r="H37" s="4">
        <v>0.57999999999999996</v>
      </c>
    </row>
    <row r="38" spans="2:8">
      <c r="B38" s="1" t="s">
        <v>2769</v>
      </c>
      <c r="C38" s="9" t="s">
        <v>1732</v>
      </c>
      <c r="D38" s="1" t="s">
        <v>2009</v>
      </c>
      <c r="E38" s="1" t="s">
        <v>2192</v>
      </c>
      <c r="F38" s="4">
        <v>6120</v>
      </c>
      <c r="G38" s="4">
        <v>94.34</v>
      </c>
      <c r="H38" s="4">
        <v>0.54</v>
      </c>
    </row>
    <row r="39" spans="2:8">
      <c r="B39" s="1" t="s">
        <v>2770</v>
      </c>
      <c r="C39" s="9" t="s">
        <v>1732</v>
      </c>
      <c r="D39" s="1" t="s">
        <v>2060</v>
      </c>
      <c r="E39" s="1" t="s">
        <v>2198</v>
      </c>
      <c r="F39" s="4">
        <v>6200</v>
      </c>
      <c r="G39" s="4">
        <v>92.62</v>
      </c>
      <c r="H39" s="4">
        <v>0.53</v>
      </c>
    </row>
    <row r="40" spans="2:8">
      <c r="B40" s="1" t="s">
        <v>2771</v>
      </c>
      <c r="C40" s="9" t="s">
        <v>1732</v>
      </c>
      <c r="D40" s="1" t="s">
        <v>2098</v>
      </c>
      <c r="E40" s="1" t="s">
        <v>2189</v>
      </c>
      <c r="F40" s="4">
        <v>3700</v>
      </c>
      <c r="G40" s="4">
        <v>84.66</v>
      </c>
      <c r="H40" s="4">
        <v>0.48</v>
      </c>
    </row>
    <row r="41" spans="2:8">
      <c r="B41" s="1" t="s">
        <v>2772</v>
      </c>
      <c r="C41" s="9" t="s">
        <v>1732</v>
      </c>
      <c r="D41" s="1" t="s">
        <v>2038</v>
      </c>
      <c r="E41" s="1" t="s">
        <v>2039</v>
      </c>
      <c r="F41" s="4">
        <v>19411</v>
      </c>
      <c r="G41" s="4">
        <v>84.12</v>
      </c>
      <c r="H41" s="4">
        <v>0.48</v>
      </c>
    </row>
    <row r="42" spans="2:8">
      <c r="B42" s="1" t="s">
        <v>2773</v>
      </c>
      <c r="C42" s="9" t="s">
        <v>1732</v>
      </c>
      <c r="D42" s="1" t="s">
        <v>2048</v>
      </c>
      <c r="E42" s="1" t="s">
        <v>2193</v>
      </c>
      <c r="F42" s="4">
        <v>1980</v>
      </c>
      <c r="G42" s="4">
        <v>79.81</v>
      </c>
      <c r="H42" s="4">
        <v>0.46</v>
      </c>
    </row>
    <row r="43" spans="2:8">
      <c r="B43" s="1" t="s">
        <v>2774</v>
      </c>
      <c r="C43" s="9" t="s">
        <v>1732</v>
      </c>
      <c r="D43" s="1" t="s">
        <v>2111</v>
      </c>
      <c r="E43" s="1" t="s">
        <v>2196</v>
      </c>
      <c r="F43" s="4">
        <v>5400</v>
      </c>
      <c r="G43" s="4">
        <v>78.38</v>
      </c>
      <c r="H43" s="4">
        <v>0.45</v>
      </c>
    </row>
    <row r="44" spans="2:8">
      <c r="B44" s="1" t="s">
        <v>2775</v>
      </c>
      <c r="C44" s="9" t="s">
        <v>1732</v>
      </c>
      <c r="D44" s="1" t="s">
        <v>1992</v>
      </c>
      <c r="E44" s="1" t="s">
        <v>1996</v>
      </c>
      <c r="F44" s="4">
        <v>3600</v>
      </c>
      <c r="G44" s="4">
        <v>75.680000000000007</v>
      </c>
      <c r="H44" s="4">
        <v>0.43</v>
      </c>
    </row>
    <row r="45" spans="2:8">
      <c r="B45" s="1" t="s">
        <v>2776</v>
      </c>
      <c r="C45" s="9" t="s">
        <v>1732</v>
      </c>
      <c r="D45" s="1" t="s">
        <v>2060</v>
      </c>
      <c r="E45" s="1" t="s">
        <v>2194</v>
      </c>
      <c r="F45" s="4">
        <v>6659</v>
      </c>
      <c r="G45" s="4">
        <v>75.17</v>
      </c>
      <c r="H45" s="4">
        <v>0.43</v>
      </c>
    </row>
    <row r="46" spans="2:8">
      <c r="B46" s="1" t="s">
        <v>2777</v>
      </c>
      <c r="C46" s="9" t="s">
        <v>1732</v>
      </c>
      <c r="D46" s="1" t="s">
        <v>2106</v>
      </c>
      <c r="E46" s="1" t="s">
        <v>2184</v>
      </c>
      <c r="F46" s="4">
        <v>4900</v>
      </c>
      <c r="G46" s="4">
        <v>67.099999999999994</v>
      </c>
      <c r="H46" s="4">
        <v>0.38</v>
      </c>
    </row>
    <row r="47" spans="2:8">
      <c r="B47" s="1" t="s">
        <v>2778</v>
      </c>
      <c r="C47" s="9" t="s">
        <v>1732</v>
      </c>
      <c r="D47" s="1" t="s">
        <v>1999</v>
      </c>
      <c r="E47" s="1" t="s">
        <v>2022</v>
      </c>
      <c r="F47" s="4">
        <v>5240</v>
      </c>
      <c r="G47" s="4">
        <v>65.37</v>
      </c>
      <c r="H47" s="4">
        <v>0.37</v>
      </c>
    </row>
    <row r="48" spans="2:8">
      <c r="B48" s="1" t="s">
        <v>2779</v>
      </c>
      <c r="C48" s="9" t="s">
        <v>1732</v>
      </c>
      <c r="D48" s="1" t="s">
        <v>2004</v>
      </c>
      <c r="E48" s="1" t="s">
        <v>2200</v>
      </c>
      <c r="F48" s="4">
        <v>4140</v>
      </c>
      <c r="G48" s="4">
        <v>59.26</v>
      </c>
      <c r="H48" s="4">
        <v>0.34</v>
      </c>
    </row>
    <row r="49" spans="2:8">
      <c r="B49" s="1" t="s">
        <v>2780</v>
      </c>
      <c r="C49" s="9" t="s">
        <v>1732</v>
      </c>
      <c r="D49" s="1" t="s">
        <v>2052</v>
      </c>
      <c r="E49" s="1" t="s">
        <v>2088</v>
      </c>
      <c r="F49" s="4">
        <v>5000</v>
      </c>
      <c r="G49" s="4">
        <v>55.93</v>
      </c>
      <c r="H49" s="4">
        <v>0.32</v>
      </c>
    </row>
    <row r="50" spans="2:8">
      <c r="B50" s="1" t="s">
        <v>2781</v>
      </c>
      <c r="C50" s="9" t="s">
        <v>1732</v>
      </c>
      <c r="D50" s="1" t="s">
        <v>2001</v>
      </c>
      <c r="E50" s="1" t="s">
        <v>2199</v>
      </c>
      <c r="F50" s="4">
        <v>20700</v>
      </c>
      <c r="G50" s="4">
        <v>55.79</v>
      </c>
      <c r="H50" s="4">
        <v>0.32</v>
      </c>
    </row>
    <row r="51" spans="2:8">
      <c r="B51" s="1" t="s">
        <v>2782</v>
      </c>
      <c r="C51" s="9" t="s">
        <v>1732</v>
      </c>
      <c r="D51" s="1" t="s">
        <v>2015</v>
      </c>
      <c r="E51" s="1" t="s">
        <v>2195</v>
      </c>
      <c r="F51" s="4">
        <v>1180</v>
      </c>
      <c r="G51" s="4">
        <v>55.39</v>
      </c>
      <c r="H51" s="4">
        <v>0.32</v>
      </c>
    </row>
    <row r="52" spans="2:8">
      <c r="B52" s="1" t="s">
        <v>2783</v>
      </c>
      <c r="C52" s="9" t="s">
        <v>1732</v>
      </c>
      <c r="D52" s="1" t="s">
        <v>2006</v>
      </c>
      <c r="E52" s="1" t="s">
        <v>2007</v>
      </c>
      <c r="F52" s="4">
        <v>990</v>
      </c>
      <c r="G52" s="4">
        <v>54.89</v>
      </c>
      <c r="H52" s="4">
        <v>0.31</v>
      </c>
    </row>
    <row r="53" spans="2:8">
      <c r="B53" s="1" t="s">
        <v>2784</v>
      </c>
      <c r="C53" s="9" t="s">
        <v>1732</v>
      </c>
      <c r="D53" s="1" t="s">
        <v>2206</v>
      </c>
      <c r="E53" s="1" t="s">
        <v>2207</v>
      </c>
      <c r="F53" s="4">
        <v>7000</v>
      </c>
      <c r="G53" s="4">
        <v>51.23</v>
      </c>
      <c r="H53" s="4">
        <v>0.28999999999999998</v>
      </c>
    </row>
    <row r="54" spans="2:8">
      <c r="B54" s="1" t="s">
        <v>2785</v>
      </c>
      <c r="C54" s="9" t="s">
        <v>1732</v>
      </c>
      <c r="D54" s="1" t="s">
        <v>2060</v>
      </c>
      <c r="E54" s="1" t="s">
        <v>2201</v>
      </c>
      <c r="F54" s="4">
        <v>18000</v>
      </c>
      <c r="G54" s="4">
        <v>50.37</v>
      </c>
      <c r="H54" s="4">
        <v>0.28999999999999998</v>
      </c>
    </row>
    <row r="55" spans="2:8">
      <c r="B55" s="1" t="s">
        <v>2204</v>
      </c>
      <c r="C55" s="9" t="s">
        <v>1732</v>
      </c>
      <c r="D55" s="1" t="s">
        <v>1992</v>
      </c>
      <c r="E55" s="1" t="s">
        <v>2205</v>
      </c>
      <c r="F55" s="4">
        <v>18000</v>
      </c>
      <c r="G55" s="4">
        <v>50.11</v>
      </c>
      <c r="H55" s="4">
        <v>0.28999999999999998</v>
      </c>
    </row>
    <row r="56" spans="2:8">
      <c r="B56" s="1" t="s">
        <v>2786</v>
      </c>
      <c r="C56" s="9" t="s">
        <v>1732</v>
      </c>
      <c r="D56" s="1" t="s">
        <v>2055</v>
      </c>
      <c r="E56" s="1" t="s">
        <v>2208</v>
      </c>
      <c r="F56" s="4">
        <v>7000</v>
      </c>
      <c r="G56" s="4">
        <v>46.43</v>
      </c>
      <c r="H56" s="4">
        <v>0.26</v>
      </c>
    </row>
    <row r="57" spans="2:8">
      <c r="B57" s="1" t="s">
        <v>2085</v>
      </c>
      <c r="C57" s="9" t="s">
        <v>1732</v>
      </c>
      <c r="D57" s="1" t="s">
        <v>2086</v>
      </c>
      <c r="E57" s="1" t="s">
        <v>2087</v>
      </c>
      <c r="F57" s="4">
        <v>4000</v>
      </c>
      <c r="G57" s="4">
        <v>44.2</v>
      </c>
      <c r="H57" s="4">
        <v>0.25</v>
      </c>
    </row>
    <row r="58" spans="2:8" ht="13">
      <c r="B58" s="2" t="s">
        <v>1744</v>
      </c>
      <c r="C58" s="12"/>
      <c r="D58" s="2"/>
      <c r="E58" s="2"/>
      <c r="F58" s="14"/>
      <c r="G58" s="14">
        <f>SUM(G12:G57)</f>
        <v>5000.3900000000012</v>
      </c>
      <c r="H58" s="14">
        <f>SUM(H12:H57)</f>
        <v>28.53</v>
      </c>
    </row>
    <row r="59" spans="2:8" ht="13">
      <c r="B59" s="10" t="s">
        <v>1726</v>
      </c>
      <c r="C59" s="11" t="s">
        <v>1727</v>
      </c>
      <c r="D59" s="10" t="s">
        <v>1846</v>
      </c>
      <c r="E59" s="10" t="s">
        <v>1729</v>
      </c>
      <c r="F59" s="13" t="s">
        <v>1739</v>
      </c>
      <c r="G59" s="13" t="s">
        <v>1740</v>
      </c>
      <c r="H59" s="13" t="s">
        <v>1741</v>
      </c>
    </row>
    <row r="60" spans="2:8" ht="13">
      <c r="B60" s="2" t="s">
        <v>1847</v>
      </c>
    </row>
    <row r="61" spans="2:8" ht="13">
      <c r="B61" s="2" t="s">
        <v>1731</v>
      </c>
    </row>
    <row r="62" spans="2:8" ht="13">
      <c r="B62" s="2" t="s">
        <v>1848</v>
      </c>
    </row>
    <row r="63" spans="2:8">
      <c r="B63" s="1" t="s">
        <v>2219</v>
      </c>
      <c r="C63" s="9">
        <v>6.59</v>
      </c>
      <c r="D63" s="1" t="s">
        <v>1850</v>
      </c>
      <c r="E63" s="1" t="s">
        <v>2220</v>
      </c>
      <c r="F63" s="4">
        <v>3500000</v>
      </c>
      <c r="G63" s="4">
        <v>3547.51</v>
      </c>
      <c r="H63" s="4">
        <v>20.239999999999998</v>
      </c>
    </row>
    <row r="64" spans="2:8">
      <c r="B64" s="1" t="s">
        <v>181</v>
      </c>
      <c r="C64" s="9">
        <v>6.23</v>
      </c>
      <c r="D64" s="1" t="s">
        <v>1850</v>
      </c>
      <c r="E64" s="1" t="s">
        <v>182</v>
      </c>
      <c r="F64" s="4">
        <v>1500000</v>
      </c>
      <c r="G64" s="4">
        <v>1554.07</v>
      </c>
      <c r="H64" s="4">
        <v>8.8699999999999992</v>
      </c>
    </row>
    <row r="65" spans="2:8">
      <c r="B65" s="1" t="s">
        <v>2221</v>
      </c>
      <c r="C65" s="9">
        <v>5.71</v>
      </c>
      <c r="D65" s="1" t="s">
        <v>1850</v>
      </c>
      <c r="E65" s="1" t="s">
        <v>2222</v>
      </c>
      <c r="F65" s="4">
        <v>1500000</v>
      </c>
      <c r="G65" s="4">
        <v>1538.37</v>
      </c>
      <c r="H65" s="4">
        <v>8.7799999999999994</v>
      </c>
    </row>
    <row r="66" spans="2:8">
      <c r="B66" s="1" t="s">
        <v>2229</v>
      </c>
      <c r="C66" s="9">
        <v>7.23</v>
      </c>
      <c r="D66" s="1" t="s">
        <v>1850</v>
      </c>
      <c r="E66" s="1" t="s">
        <v>2230</v>
      </c>
      <c r="F66" s="4">
        <v>1000000</v>
      </c>
      <c r="G66" s="4">
        <v>1014.92</v>
      </c>
      <c r="H66" s="4">
        <v>5.79</v>
      </c>
    </row>
    <row r="67" spans="2:8">
      <c r="B67" s="1" t="s">
        <v>2223</v>
      </c>
      <c r="C67" s="9">
        <v>5.68</v>
      </c>
      <c r="D67" s="1" t="s">
        <v>1850</v>
      </c>
      <c r="E67" s="1" t="s">
        <v>2224</v>
      </c>
      <c r="F67" s="4">
        <v>1000000</v>
      </c>
      <c r="G67" s="4">
        <v>1006.83</v>
      </c>
      <c r="H67" s="4">
        <v>5.74</v>
      </c>
    </row>
    <row r="68" spans="2:8">
      <c r="B68" s="1" t="s">
        <v>2787</v>
      </c>
      <c r="C68" s="9">
        <v>5.7</v>
      </c>
      <c r="D68" s="1" t="s">
        <v>1850</v>
      </c>
      <c r="E68" s="1" t="s">
        <v>2788</v>
      </c>
      <c r="F68" s="4">
        <v>500000</v>
      </c>
      <c r="G68" s="4">
        <v>515.48</v>
      </c>
      <c r="H68" s="4">
        <v>2.94</v>
      </c>
    </row>
    <row r="69" spans="2:8" ht="13">
      <c r="B69" s="2" t="s">
        <v>1852</v>
      </c>
      <c r="C69" s="12"/>
      <c r="D69" s="2"/>
      <c r="E69" s="2"/>
      <c r="F69" s="14"/>
      <c r="G69" s="14">
        <f>SUM(G59:G68)</f>
        <v>9177.18</v>
      </c>
      <c r="H69" s="14">
        <f>SUM(H59:H68)</f>
        <v>52.36</v>
      </c>
    </row>
    <row r="70" spans="2:8" ht="13">
      <c r="B70" s="2" t="s">
        <v>1853</v>
      </c>
    </row>
    <row r="71" spans="2:8">
      <c r="B71" s="1" t="s">
        <v>2789</v>
      </c>
      <c r="C71" s="9">
        <v>6.72</v>
      </c>
      <c r="D71" s="1" t="s">
        <v>1854</v>
      </c>
      <c r="E71" s="1" t="s">
        <v>2234</v>
      </c>
      <c r="F71" s="4">
        <v>100</v>
      </c>
      <c r="G71" s="4">
        <v>996.97</v>
      </c>
      <c r="H71" s="4">
        <v>5.69</v>
      </c>
    </row>
    <row r="72" spans="2:8">
      <c r="B72" s="1" t="s">
        <v>2790</v>
      </c>
      <c r="C72" s="9">
        <v>6.8</v>
      </c>
      <c r="D72" s="1" t="s">
        <v>1854</v>
      </c>
      <c r="E72" s="1" t="s">
        <v>2238</v>
      </c>
      <c r="F72" s="4">
        <v>50</v>
      </c>
      <c r="G72" s="4">
        <v>500.71</v>
      </c>
      <c r="H72" s="4">
        <v>2.86</v>
      </c>
    </row>
    <row r="73" spans="2:8" ht="13">
      <c r="B73" s="2" t="s">
        <v>1858</v>
      </c>
      <c r="C73" s="12"/>
      <c r="D73" s="2"/>
      <c r="E73" s="2"/>
      <c r="F73" s="14"/>
      <c r="G73" s="14">
        <f>SUM(G70:G72)</f>
        <v>1497.68</v>
      </c>
      <c r="H73" s="14">
        <f>SUM(H70:H72)</f>
        <v>8.5500000000000007</v>
      </c>
    </row>
    <row r="74" spans="2:8" ht="13">
      <c r="B74" s="2" t="s">
        <v>2522</v>
      </c>
    </row>
    <row r="75" spans="2:8">
      <c r="B75" s="1" t="s">
        <v>2239</v>
      </c>
      <c r="C75" s="9">
        <v>7.32</v>
      </c>
      <c r="D75" s="1" t="s">
        <v>1854</v>
      </c>
      <c r="E75" s="1" t="s">
        <v>2240</v>
      </c>
      <c r="F75" s="4">
        <v>5</v>
      </c>
      <c r="G75" s="4">
        <v>506.15</v>
      </c>
      <c r="H75" s="4">
        <v>2.89</v>
      </c>
    </row>
    <row r="76" spans="2:8" ht="13">
      <c r="B76" s="2" t="s">
        <v>2526</v>
      </c>
      <c r="C76" s="12"/>
      <c r="D76" s="2"/>
      <c r="E76" s="2"/>
      <c r="F76" s="14"/>
      <c r="G76" s="14">
        <f>SUM(G74:G75)</f>
        <v>506.15</v>
      </c>
      <c r="H76" s="14">
        <f>SUM(H74:H75)</f>
        <v>2.89</v>
      </c>
    </row>
    <row r="77" spans="2:8" ht="13">
      <c r="B77" s="2" t="s">
        <v>1955</v>
      </c>
      <c r="C77" s="12"/>
      <c r="D77" s="2"/>
      <c r="E77" s="2"/>
      <c r="F77" s="14"/>
      <c r="G77" s="14">
        <v>1222</v>
      </c>
      <c r="H77" s="14">
        <v>6.97</v>
      </c>
    </row>
    <row r="78" spans="2:8" ht="13">
      <c r="B78" s="2" t="s">
        <v>1737</v>
      </c>
      <c r="C78" s="12"/>
      <c r="D78" s="2"/>
      <c r="E78" s="2"/>
      <c r="F78" s="14"/>
      <c r="G78" s="14">
        <f>G77+G76+G73+G69+G58</f>
        <v>17403.400000000001</v>
      </c>
      <c r="H78" s="14">
        <f>H77+H76+H73+H69+H58</f>
        <v>99.3</v>
      </c>
    </row>
    <row r="79" spans="2:8" ht="13">
      <c r="B79" s="2" t="s">
        <v>1971</v>
      </c>
      <c r="C79" s="12"/>
      <c r="D79" s="2"/>
      <c r="E79" s="2"/>
      <c r="F79" s="14"/>
      <c r="G79" s="14">
        <f>G80-G78</f>
        <v>125.65263419999974</v>
      </c>
      <c r="H79" s="14">
        <f>H80-H78</f>
        <v>0.70000000000000284</v>
      </c>
    </row>
    <row r="80" spans="2:8" ht="13">
      <c r="B80" s="2" t="s">
        <v>1746</v>
      </c>
      <c r="C80" s="12"/>
      <c r="D80" s="2"/>
      <c r="E80" s="2"/>
      <c r="F80" s="14"/>
      <c r="G80" s="14">
        <v>17529.052634200001</v>
      </c>
      <c r="H80" s="14">
        <v>100</v>
      </c>
    </row>
    <row r="81" spans="2:3">
      <c r="B81" s="1" t="s">
        <v>1747</v>
      </c>
    </row>
    <row r="82" spans="2:3">
      <c r="B82" s="1" t="s">
        <v>1748</v>
      </c>
    </row>
    <row r="83" spans="2:3" ht="13">
      <c r="B83" s="2" t="s">
        <v>1749</v>
      </c>
      <c r="C83" s="9" t="s">
        <v>1750</v>
      </c>
    </row>
    <row r="84" spans="2:3" ht="13">
      <c r="B84" s="2"/>
    </row>
    <row r="85" spans="2:3" ht="26">
      <c r="B85" s="15" t="s">
        <v>1751</v>
      </c>
      <c r="C85" s="9" t="s">
        <v>1752</v>
      </c>
    </row>
    <row r="86" spans="2:3" ht="13">
      <c r="B86" s="2"/>
    </row>
    <row r="87" spans="2:3" ht="13">
      <c r="B87" s="2" t="s">
        <v>1753</v>
      </c>
      <c r="C87" s="9" t="s">
        <v>1752</v>
      </c>
    </row>
    <row r="88" spans="2:3" ht="13">
      <c r="B88" s="2" t="s">
        <v>1755</v>
      </c>
      <c r="C88" s="9" t="s">
        <v>1756</v>
      </c>
    </row>
    <row r="89" spans="2:3" ht="13">
      <c r="B89" s="2" t="s">
        <v>2791</v>
      </c>
      <c r="C89" s="12"/>
    </row>
    <row r="90" spans="2:3" ht="13">
      <c r="B90" s="2" t="s">
        <v>2792</v>
      </c>
      <c r="C90" s="12"/>
    </row>
    <row r="91" spans="2:3" ht="13">
      <c r="B91" s="2" t="s">
        <v>2793</v>
      </c>
      <c r="C91" s="12"/>
    </row>
    <row r="92" spans="2:3" ht="13">
      <c r="B92" s="2" t="s">
        <v>2794</v>
      </c>
      <c r="C92" s="12"/>
    </row>
    <row r="93" spans="2:3" ht="13">
      <c r="B93" s="2" t="s">
        <v>2795</v>
      </c>
      <c r="C93" s="12"/>
    </row>
    <row r="94" spans="2:3">
      <c r="B94" s="1" t="s">
        <v>1766</v>
      </c>
    </row>
    <row r="96" spans="2:3" ht="14.5">
      <c r="B96" s="16"/>
      <c r="C96" s="17" t="s">
        <v>1767</v>
      </c>
    </row>
    <row r="97" spans="2:6" ht="29">
      <c r="B97" s="16" t="s">
        <v>1768</v>
      </c>
      <c r="C97" s="18" t="s">
        <v>1602</v>
      </c>
    </row>
    <row r="98" spans="2:6" ht="14.5">
      <c r="B98" s="16" t="s">
        <v>1769</v>
      </c>
      <c r="C98" s="17"/>
    </row>
    <row r="99" spans="2:6" ht="14.5">
      <c r="B99" s="16"/>
      <c r="C99" s="17"/>
    </row>
    <row r="100" spans="2:6" ht="14.5">
      <c r="B100" s="16" t="s">
        <v>1770</v>
      </c>
      <c r="C100" s="164">
        <v>6.4799999999999996E-2</v>
      </c>
    </row>
    <row r="101" spans="2:6" ht="14.5">
      <c r="B101" s="16"/>
      <c r="C101" s="91"/>
    </row>
    <row r="102" spans="2:6" ht="14.5">
      <c r="B102" s="16" t="s">
        <v>1771</v>
      </c>
      <c r="C102" s="91" t="s">
        <v>2796</v>
      </c>
    </row>
    <row r="103" spans="2:6" ht="14.5">
      <c r="B103" s="16" t="s">
        <v>1772</v>
      </c>
      <c r="C103" s="91" t="s">
        <v>2797</v>
      </c>
    </row>
    <row r="104" spans="2:6" ht="14.5">
      <c r="B104" s="16"/>
      <c r="C104" s="17"/>
    </row>
    <row r="105" spans="2:6" ht="14.5">
      <c r="B105" s="16" t="s">
        <v>1773</v>
      </c>
      <c r="C105" s="17" t="s">
        <v>1750</v>
      </c>
    </row>
    <row r="106" spans="2:6" ht="14.5">
      <c r="B106" s="229" t="s">
        <v>1774</v>
      </c>
      <c r="C106" s="229"/>
    </row>
    <row r="108" spans="2:6" ht="14.5">
      <c r="B108" s="16" t="s">
        <v>1775</v>
      </c>
      <c r="C108" s="17"/>
      <c r="D108" s="16"/>
    </row>
    <row r="109" spans="2:6" ht="29">
      <c r="B109" s="19" t="s">
        <v>1776</v>
      </c>
      <c r="C109" s="18" t="s">
        <v>1777</v>
      </c>
      <c r="D109" s="19" t="s">
        <v>1778</v>
      </c>
    </row>
    <row r="110" spans="2:6" ht="14.5">
      <c r="B110" s="16" t="s">
        <v>1752</v>
      </c>
      <c r="C110" s="17" t="s">
        <v>1752</v>
      </c>
      <c r="D110" s="16" t="s">
        <v>1752</v>
      </c>
    </row>
    <row r="112" spans="2:6" ht="13">
      <c r="B112" s="20" t="s">
        <v>1779</v>
      </c>
      <c r="C112" s="21">
        <v>45961</v>
      </c>
      <c r="D112" s="22"/>
      <c r="E112" s="23"/>
      <c r="F112" s="24"/>
    </row>
    <row r="113" spans="2:7" ht="13">
      <c r="B113" s="20" t="s">
        <v>1780</v>
      </c>
      <c r="C113" s="25" t="s">
        <v>1781</v>
      </c>
      <c r="D113" s="20" t="s">
        <v>1782</v>
      </c>
      <c r="E113" s="26" t="s">
        <v>1783</v>
      </c>
      <c r="F113" s="27" t="s">
        <v>1784</v>
      </c>
      <c r="G113" s="14"/>
    </row>
    <row r="114" spans="2:7">
      <c r="B114" s="28" t="s">
        <v>1752</v>
      </c>
      <c r="C114" s="29" t="s">
        <v>1752</v>
      </c>
      <c r="D114" s="28" t="s">
        <v>1752</v>
      </c>
      <c r="E114" s="30" t="s">
        <v>1752</v>
      </c>
      <c r="F114" s="31" t="s">
        <v>1752</v>
      </c>
    </row>
    <row r="117" spans="2:7" ht="13">
      <c r="B117" s="2" t="s">
        <v>1785</v>
      </c>
    </row>
    <row r="118" spans="2:7" ht="13">
      <c r="B118" s="2"/>
    </row>
    <row r="119" spans="2:7" ht="13">
      <c r="B119" s="2" t="s">
        <v>1786</v>
      </c>
    </row>
    <row r="120" spans="2:7" ht="13">
      <c r="B120" s="20" t="s">
        <v>1787</v>
      </c>
      <c r="C120" s="25" t="s">
        <v>1788</v>
      </c>
      <c r="D120" s="2"/>
    </row>
    <row r="121" spans="2:7">
      <c r="B121" s="22" t="s">
        <v>1752</v>
      </c>
      <c r="C121" s="32" t="s">
        <v>1752</v>
      </c>
    </row>
    <row r="123" spans="2:7" ht="13">
      <c r="B123" s="20" t="s">
        <v>1789</v>
      </c>
      <c r="C123" s="25" t="s">
        <v>1788</v>
      </c>
    </row>
    <row r="124" spans="2:7">
      <c r="B124" s="22" t="s">
        <v>1752</v>
      </c>
      <c r="C124" s="32" t="s">
        <v>1752</v>
      </c>
    </row>
    <row r="126" spans="2:7" ht="13">
      <c r="B126" s="20" t="s">
        <v>1434</v>
      </c>
      <c r="C126" s="25" t="s">
        <v>1791</v>
      </c>
    </row>
    <row r="127" spans="2:7">
      <c r="B127" s="22" t="s">
        <v>1752</v>
      </c>
      <c r="C127" s="32" t="s">
        <v>1752</v>
      </c>
    </row>
    <row r="129" spans="2:7" ht="13">
      <c r="B129" s="26" t="s">
        <v>1790</v>
      </c>
      <c r="C129" s="25" t="s">
        <v>1791</v>
      </c>
    </row>
    <row r="130" spans="2:7">
      <c r="B130" s="23" t="s">
        <v>1752</v>
      </c>
      <c r="C130" s="32" t="s">
        <v>1752</v>
      </c>
    </row>
    <row r="132" spans="2:7" ht="13">
      <c r="B132" s="20" t="s">
        <v>1792</v>
      </c>
      <c r="C132" s="25" t="s">
        <v>1752</v>
      </c>
    </row>
    <row r="134" spans="2:7" ht="13">
      <c r="B134" s="20" t="s">
        <v>1793</v>
      </c>
      <c r="C134" s="21">
        <v>45961</v>
      </c>
      <c r="D134" s="22"/>
      <c r="E134" s="23"/>
      <c r="F134" s="24"/>
    </row>
    <row r="135" spans="2:7" ht="13">
      <c r="B135" s="20" t="s">
        <v>1780</v>
      </c>
      <c r="C135" s="25" t="s">
        <v>1781</v>
      </c>
      <c r="D135" s="20" t="s">
        <v>1782</v>
      </c>
      <c r="E135" s="26" t="s">
        <v>1783</v>
      </c>
      <c r="F135" s="27" t="s">
        <v>1784</v>
      </c>
      <c r="G135" s="14"/>
    </row>
    <row r="136" spans="2:7">
      <c r="B136" s="28" t="s">
        <v>1752</v>
      </c>
      <c r="C136" s="29" t="s">
        <v>1752</v>
      </c>
      <c r="D136" s="28" t="s">
        <v>1752</v>
      </c>
      <c r="E136" s="30" t="s">
        <v>1752</v>
      </c>
      <c r="F136" s="31" t="s">
        <v>1752</v>
      </c>
    </row>
    <row r="137" spans="2:7" ht="13">
      <c r="B137" s="2" t="s">
        <v>1785</v>
      </c>
    </row>
    <row r="138" spans="2:7" ht="13">
      <c r="B138" s="2"/>
    </row>
    <row r="139" spans="2:7" ht="13">
      <c r="B139" s="2" t="s">
        <v>1786</v>
      </c>
    </row>
    <row r="140" spans="2:7" ht="13">
      <c r="B140" s="20" t="s">
        <v>1787</v>
      </c>
      <c r="C140" s="25" t="s">
        <v>1788</v>
      </c>
      <c r="D140" s="2"/>
    </row>
    <row r="141" spans="2:7">
      <c r="B141" s="22" t="s">
        <v>1752</v>
      </c>
      <c r="C141" s="32" t="s">
        <v>1752</v>
      </c>
    </row>
    <row r="143" spans="2:7" ht="13">
      <c r="B143" s="20" t="s">
        <v>1789</v>
      </c>
      <c r="C143" s="25" t="s">
        <v>1788</v>
      </c>
    </row>
    <row r="144" spans="2:7">
      <c r="B144" s="22" t="s">
        <v>1752</v>
      </c>
      <c r="C144" s="32" t="s">
        <v>1752</v>
      </c>
    </row>
    <row r="146" spans="2:6" ht="13">
      <c r="B146" s="20" t="s">
        <v>1434</v>
      </c>
      <c r="C146" s="25" t="s">
        <v>1791</v>
      </c>
    </row>
    <row r="147" spans="2:6">
      <c r="B147" s="22" t="s">
        <v>1752</v>
      </c>
      <c r="C147" s="32" t="s">
        <v>1752</v>
      </c>
    </row>
    <row r="149" spans="2:6" ht="13">
      <c r="B149" s="26" t="s">
        <v>1790</v>
      </c>
      <c r="C149" s="25" t="s">
        <v>1791</v>
      </c>
    </row>
    <row r="150" spans="2:6">
      <c r="B150" s="23" t="s">
        <v>1752</v>
      </c>
      <c r="C150" s="32" t="s">
        <v>1752</v>
      </c>
    </row>
    <row r="152" spans="2:6" ht="13">
      <c r="B152" s="20" t="s">
        <v>1792</v>
      </c>
      <c r="C152" s="25" t="s">
        <v>1752</v>
      </c>
    </row>
    <row r="155" spans="2:6" ht="13">
      <c r="B155" s="2" t="s">
        <v>1794</v>
      </c>
    </row>
    <row r="157" spans="2:6" ht="13">
      <c r="B157" s="20" t="s">
        <v>1780</v>
      </c>
      <c r="C157" s="25" t="s">
        <v>1795</v>
      </c>
      <c r="D157" s="20" t="s">
        <v>1796</v>
      </c>
      <c r="E157" s="20" t="s">
        <v>1797</v>
      </c>
      <c r="F157" s="14"/>
    </row>
    <row r="158" spans="2:6">
      <c r="B158" s="22" t="s">
        <v>1752</v>
      </c>
      <c r="C158" s="32" t="s">
        <v>1752</v>
      </c>
      <c r="D158" s="22" t="s">
        <v>1752</v>
      </c>
      <c r="E158" s="22" t="s">
        <v>1752</v>
      </c>
    </row>
    <row r="161" spans="2:80" ht="13">
      <c r="B161" s="2" t="s">
        <v>1798</v>
      </c>
      <c r="C161" s="12" t="s">
        <v>1752</v>
      </c>
      <c r="D161" s="2"/>
      <c r="E161" s="2"/>
      <c r="F161" s="14"/>
      <c r="G161" s="14"/>
      <c r="H161" s="14"/>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row>
    <row r="163" spans="2:80" ht="13">
      <c r="B163" s="2" t="s">
        <v>1799</v>
      </c>
    </row>
    <row r="165" spans="2:80" ht="13">
      <c r="B165" s="20" t="s">
        <v>1800</v>
      </c>
      <c r="C165" s="25" t="s">
        <v>1788</v>
      </c>
      <c r="D165" s="2"/>
    </row>
    <row r="166" spans="2:80">
      <c r="B166" s="22" t="s">
        <v>1752</v>
      </c>
      <c r="C166" s="32" t="s">
        <v>1752</v>
      </c>
    </row>
    <row r="169" spans="2:80" ht="13">
      <c r="B169" s="20" t="s">
        <v>1801</v>
      </c>
      <c r="C169" s="25" t="s">
        <v>1802</v>
      </c>
      <c r="D169" s="2"/>
    </row>
    <row r="170" spans="2:80">
      <c r="B170" s="22" t="s">
        <v>1752</v>
      </c>
      <c r="C170" s="32" t="s">
        <v>1752</v>
      </c>
    </row>
    <row r="173" spans="2:80" ht="13">
      <c r="B173" s="2" t="s">
        <v>1803</v>
      </c>
    </row>
    <row r="176" spans="2:80" ht="13">
      <c r="B176" s="2" t="s">
        <v>1804</v>
      </c>
    </row>
    <row r="178" spans="2:80" ht="13">
      <c r="B178" s="20" t="s">
        <v>1780</v>
      </c>
      <c r="C178" s="25" t="s">
        <v>1805</v>
      </c>
      <c r="D178" s="20" t="s">
        <v>1795</v>
      </c>
      <c r="E178" s="20" t="s">
        <v>1796</v>
      </c>
      <c r="F178" s="27" t="s">
        <v>1797</v>
      </c>
      <c r="G178" s="14"/>
    </row>
    <row r="179" spans="2:80">
      <c r="B179" s="22" t="s">
        <v>1752</v>
      </c>
      <c r="C179" s="32" t="s">
        <v>1752</v>
      </c>
      <c r="D179" s="22" t="s">
        <v>1752</v>
      </c>
      <c r="E179" s="22" t="s">
        <v>1752</v>
      </c>
      <c r="F179" s="33" t="s">
        <v>1752</v>
      </c>
    </row>
    <row r="182" spans="2:80" ht="13">
      <c r="B182" s="2" t="s">
        <v>1798</v>
      </c>
      <c r="C182" s="12" t="s">
        <v>1752</v>
      </c>
      <c r="D182" s="2"/>
      <c r="E182" s="2"/>
      <c r="F182" s="14"/>
      <c r="G182" s="14"/>
      <c r="H182" s="14"/>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row>
    <row r="184" spans="2:80" ht="13">
      <c r="B184" s="2" t="s">
        <v>1799</v>
      </c>
    </row>
    <row r="186" spans="2:80" ht="13">
      <c r="B186" s="20" t="s">
        <v>1800</v>
      </c>
      <c r="C186" s="25" t="s">
        <v>1788</v>
      </c>
      <c r="D186" s="2"/>
    </row>
    <row r="187" spans="2:80">
      <c r="B187" s="22" t="s">
        <v>1752</v>
      </c>
      <c r="C187" s="32" t="s">
        <v>1752</v>
      </c>
    </row>
    <row r="190" spans="2:80" ht="13">
      <c r="B190" s="20" t="s">
        <v>1801</v>
      </c>
      <c r="C190" s="25" t="s">
        <v>1802</v>
      </c>
      <c r="D190" s="2"/>
    </row>
    <row r="191" spans="2:80">
      <c r="B191" s="22" t="s">
        <v>1752</v>
      </c>
      <c r="C191" s="32" t="s">
        <v>1752</v>
      </c>
    </row>
    <row r="194" spans="2:7" ht="13">
      <c r="B194" s="2" t="s">
        <v>1803</v>
      </c>
    </row>
    <row r="197" spans="2:7" ht="13">
      <c r="B197" s="2" t="s">
        <v>1806</v>
      </c>
    </row>
    <row r="198" spans="2:7" ht="13">
      <c r="B198" s="20" t="s">
        <v>1780</v>
      </c>
      <c r="C198" s="25" t="s">
        <v>1807</v>
      </c>
      <c r="D198" s="20" t="s">
        <v>1808</v>
      </c>
      <c r="E198" s="20" t="s">
        <v>1809</v>
      </c>
      <c r="F198" s="27" t="s">
        <v>1810</v>
      </c>
      <c r="G198" s="14"/>
    </row>
    <row r="199" spans="2:7">
      <c r="B199" s="22" t="s">
        <v>1752</v>
      </c>
      <c r="C199" s="32" t="s">
        <v>1752</v>
      </c>
      <c r="D199" s="22" t="s">
        <v>1752</v>
      </c>
      <c r="E199" s="22" t="s">
        <v>1752</v>
      </c>
      <c r="F199" s="33" t="s">
        <v>1752</v>
      </c>
    </row>
    <row r="200" spans="2:7">
      <c r="B200" s="1" t="s">
        <v>1811</v>
      </c>
    </row>
  </sheetData>
  <mergeCells count="4">
    <mergeCell ref="B1:E1"/>
    <mergeCell ref="C3:C6"/>
    <mergeCell ref="D3:D6"/>
    <mergeCell ref="B106:C106"/>
  </mergeCells>
  <hyperlinks>
    <hyperlink ref="A1" location="Index!A1" display="Index" xr:uid="{AD1C0A59-8082-49A6-AD2C-B50B0E970886}"/>
  </hyperlinks>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9287B-C5A9-4A24-85E2-0F2BA88DED50}">
  <dimension ref="A1:CB156"/>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16384" width="9.1796875" style="1"/>
  </cols>
  <sheetData>
    <row r="1" spans="1:5" ht="13">
      <c r="A1" s="3" t="s">
        <v>1578</v>
      </c>
      <c r="B1" s="226" t="s">
        <v>1600</v>
      </c>
      <c r="C1" s="226"/>
      <c r="D1" s="226"/>
      <c r="E1" s="226"/>
    </row>
    <row r="3" spans="1:5" ht="14.5">
      <c r="B3" s="60" t="s">
        <v>514</v>
      </c>
      <c r="C3" s="267"/>
      <c r="D3" s="270"/>
      <c r="E3" s="34"/>
    </row>
    <row r="4" spans="1:5" ht="29">
      <c r="B4" s="61" t="s">
        <v>515</v>
      </c>
      <c r="C4" s="268"/>
      <c r="D4" s="271"/>
      <c r="E4" s="34"/>
    </row>
    <row r="5" spans="1:5" ht="14.5">
      <c r="B5" s="61" t="s">
        <v>1720</v>
      </c>
      <c r="C5" s="268"/>
      <c r="D5" s="271"/>
      <c r="E5" s="34"/>
    </row>
    <row r="6" spans="1:5" ht="14.5">
      <c r="B6" s="61" t="s">
        <v>516</v>
      </c>
      <c r="C6" s="268"/>
      <c r="D6" s="271"/>
      <c r="E6" s="34"/>
    </row>
    <row r="7" spans="1:5" ht="15" thickBot="1">
      <c r="B7" s="61" t="s">
        <v>517</v>
      </c>
      <c r="C7" s="269"/>
      <c r="D7" s="272"/>
      <c r="E7" s="34"/>
    </row>
    <row r="8" spans="1:5" ht="14.5">
      <c r="B8" s="62" t="s">
        <v>1723</v>
      </c>
      <c r="C8" s="63" t="s">
        <v>1724</v>
      </c>
      <c r="D8" s="64" t="s">
        <v>1725</v>
      </c>
      <c r="E8" s="34"/>
    </row>
    <row r="9" spans="1:5" ht="14.5">
      <c r="B9" s="34"/>
      <c r="C9" s="59"/>
      <c r="D9" s="59"/>
      <c r="E9" s="34"/>
    </row>
    <row r="10" spans="1:5" ht="14.5">
      <c r="B10" s="233"/>
      <c r="C10" s="233"/>
      <c r="D10" s="233"/>
      <c r="E10" s="233"/>
    </row>
    <row r="11" spans="1:5" ht="14.5">
      <c r="B11" s="243" t="s">
        <v>1835</v>
      </c>
      <c r="C11" s="243"/>
      <c r="D11" s="243"/>
      <c r="E11" s="243"/>
    </row>
    <row r="12" spans="1:5" ht="14.5">
      <c r="B12" s="38" t="s">
        <v>1836</v>
      </c>
      <c r="C12" s="244" t="s">
        <v>1837</v>
      </c>
      <c r="D12" s="243" t="s">
        <v>1838</v>
      </c>
      <c r="E12" s="243" t="s">
        <v>1839</v>
      </c>
    </row>
    <row r="13" spans="1:5" ht="14.5">
      <c r="B13" s="38" t="s">
        <v>1840</v>
      </c>
      <c r="C13" s="244"/>
      <c r="D13" s="243"/>
      <c r="E13" s="243"/>
    </row>
    <row r="14" spans="1:5" ht="14.5">
      <c r="B14" s="5" t="s">
        <v>1841</v>
      </c>
      <c r="C14" s="40" t="s">
        <v>518</v>
      </c>
      <c r="D14" s="42"/>
      <c r="E14" s="42"/>
    </row>
    <row r="15" spans="1:5" ht="14.5">
      <c r="B15" s="5" t="s">
        <v>1843</v>
      </c>
      <c r="C15" s="40"/>
      <c r="D15" s="42"/>
      <c r="E15" s="42"/>
    </row>
    <row r="16" spans="1:5" ht="14.5">
      <c r="B16" s="5" t="s">
        <v>1844</v>
      </c>
      <c r="C16" s="40"/>
      <c r="D16" s="42"/>
      <c r="E16" s="42"/>
    </row>
    <row r="17" spans="2:8" ht="14.5">
      <c r="B17" s="43" t="s">
        <v>1845</v>
      </c>
      <c r="C17" s="39"/>
      <c r="D17" s="38"/>
      <c r="E17" s="38"/>
    </row>
    <row r="18" spans="2:8" ht="14.5">
      <c r="B18" s="34"/>
      <c r="C18" s="44"/>
      <c r="D18" s="34"/>
      <c r="E18" s="34"/>
    </row>
    <row r="20" spans="2:8">
      <c r="B20" s="1" t="s">
        <v>2401</v>
      </c>
    </row>
    <row r="22" spans="2:8" ht="13">
      <c r="B22" s="10" t="s">
        <v>1726</v>
      </c>
      <c r="C22" s="11" t="s">
        <v>519</v>
      </c>
      <c r="D22" s="10" t="s">
        <v>1846</v>
      </c>
      <c r="E22" s="10" t="s">
        <v>1729</v>
      </c>
      <c r="F22" s="13" t="s">
        <v>1739</v>
      </c>
      <c r="G22" s="13" t="s">
        <v>1740</v>
      </c>
      <c r="H22" s="13" t="s">
        <v>1741</v>
      </c>
    </row>
    <row r="23" spans="2:8" ht="13">
      <c r="B23" s="2" t="s">
        <v>1847</v>
      </c>
    </row>
    <row r="24" spans="2:8" ht="13">
      <c r="B24" s="2" t="s">
        <v>520</v>
      </c>
    </row>
    <row r="25" spans="2:8">
      <c r="B25" s="1" t="s">
        <v>2609</v>
      </c>
      <c r="C25" s="9">
        <v>5.45</v>
      </c>
      <c r="D25" s="1" t="s">
        <v>1850</v>
      </c>
      <c r="E25" s="1" t="s">
        <v>302</v>
      </c>
      <c r="F25" s="4">
        <v>5000000</v>
      </c>
      <c r="G25" s="4">
        <v>4991.0600000000004</v>
      </c>
      <c r="H25" s="4">
        <v>1.1599999999999999</v>
      </c>
    </row>
    <row r="26" spans="2:8">
      <c r="B26" s="1" t="s">
        <v>2610</v>
      </c>
      <c r="C26" s="9">
        <v>5.35</v>
      </c>
      <c r="D26" s="1" t="s">
        <v>1850</v>
      </c>
      <c r="E26" s="1" t="s">
        <v>521</v>
      </c>
      <c r="F26" s="4">
        <v>5000000</v>
      </c>
      <c r="G26" s="4">
        <v>4981.0200000000004</v>
      </c>
      <c r="H26" s="4">
        <v>1.1599999999999999</v>
      </c>
    </row>
    <row r="27" spans="2:8" ht="13">
      <c r="B27" s="2" t="s">
        <v>1950</v>
      </c>
      <c r="C27" s="12"/>
      <c r="D27" s="2"/>
      <c r="E27" s="2"/>
      <c r="F27" s="14"/>
      <c r="G27" s="14">
        <f>SUM(G22:G26)</f>
        <v>9972.0800000000017</v>
      </c>
      <c r="H27" s="14">
        <f>SUM(H22:H26)</f>
        <v>2.3199999999999998</v>
      </c>
    </row>
    <row r="28" spans="2:8" ht="13">
      <c r="B28" s="2" t="s">
        <v>522</v>
      </c>
      <c r="C28" s="12"/>
      <c r="D28" s="2"/>
      <c r="E28" s="2"/>
      <c r="F28" s="14"/>
      <c r="G28" s="14">
        <v>104267.65</v>
      </c>
      <c r="H28" s="14">
        <v>24.24</v>
      </c>
    </row>
    <row r="29" spans="2:8" ht="13">
      <c r="B29" s="2" t="s">
        <v>1955</v>
      </c>
      <c r="C29" s="12"/>
      <c r="D29" s="2"/>
      <c r="E29" s="2"/>
      <c r="F29" s="14"/>
      <c r="G29" s="14">
        <v>315803.38</v>
      </c>
      <c r="H29" s="14">
        <v>73.41</v>
      </c>
    </row>
    <row r="30" spans="2:8" ht="13">
      <c r="B30" s="2" t="s">
        <v>1737</v>
      </c>
      <c r="C30" s="12"/>
      <c r="D30" s="2"/>
      <c r="E30" s="2"/>
      <c r="F30" s="14"/>
      <c r="G30" s="14">
        <v>430043.11</v>
      </c>
      <c r="H30" s="14">
        <v>99.97</v>
      </c>
    </row>
    <row r="31" spans="2:8" ht="13">
      <c r="B31" s="2" t="s">
        <v>1971</v>
      </c>
      <c r="C31" s="12"/>
      <c r="D31" s="2"/>
      <c r="E31" s="2"/>
      <c r="F31" s="14"/>
      <c r="G31" s="14">
        <v>164.20285350001541</v>
      </c>
      <c r="H31" s="14">
        <v>3.0000000000001137E-2</v>
      </c>
    </row>
    <row r="32" spans="2:8" ht="13">
      <c r="B32" s="2" t="s">
        <v>1746</v>
      </c>
      <c r="C32" s="12"/>
      <c r="D32" s="2"/>
      <c r="E32" s="2"/>
      <c r="F32" s="14"/>
      <c r="G32" s="14">
        <v>430207.31285350001</v>
      </c>
      <c r="H32" s="14">
        <v>100</v>
      </c>
    </row>
    <row r="33" spans="2:3">
      <c r="B33" s="1" t="s">
        <v>1747</v>
      </c>
    </row>
    <row r="34" spans="2:3">
      <c r="B34" s="1" t="s">
        <v>1748</v>
      </c>
    </row>
    <row r="35" spans="2:3" ht="13">
      <c r="B35" s="2" t="s">
        <v>1749</v>
      </c>
      <c r="C35" s="9" t="s">
        <v>1750</v>
      </c>
    </row>
    <row r="36" spans="2:3" ht="13">
      <c r="B36" s="2" t="s">
        <v>2449</v>
      </c>
    </row>
    <row r="37" spans="2:3" ht="26">
      <c r="B37" s="15" t="s">
        <v>1751</v>
      </c>
      <c r="C37" s="9" t="s">
        <v>1752</v>
      </c>
    </row>
    <row r="38" spans="2:3" ht="13">
      <c r="B38" s="2"/>
    </row>
    <row r="39" spans="2:3" ht="13">
      <c r="B39" s="2" t="s">
        <v>1753</v>
      </c>
      <c r="C39" s="9" t="s">
        <v>1752</v>
      </c>
    </row>
    <row r="40" spans="2:3" ht="13">
      <c r="B40" s="2" t="s">
        <v>1755</v>
      </c>
      <c r="C40" s="9" t="s">
        <v>1756</v>
      </c>
    </row>
    <row r="41" spans="2:3" ht="13">
      <c r="B41" s="2" t="s">
        <v>523</v>
      </c>
      <c r="C41" s="12"/>
    </row>
    <row r="42" spans="2:3" ht="13">
      <c r="B42" s="2" t="s">
        <v>524</v>
      </c>
      <c r="C42" s="12"/>
    </row>
    <row r="43" spans="2:3" ht="13">
      <c r="B43" s="2" t="s">
        <v>525</v>
      </c>
      <c r="C43" s="12"/>
    </row>
    <row r="44" spans="2:3" ht="13">
      <c r="B44" s="2" t="s">
        <v>526</v>
      </c>
      <c r="C44" s="12"/>
    </row>
    <row r="45" spans="2:3" ht="13">
      <c r="B45" s="2" t="s">
        <v>527</v>
      </c>
      <c r="C45" s="12"/>
    </row>
    <row r="46" spans="2:3" ht="13">
      <c r="B46" s="2" t="s">
        <v>528</v>
      </c>
      <c r="C46" s="12"/>
    </row>
    <row r="47" spans="2:3" ht="13">
      <c r="B47" s="2" t="s">
        <v>529</v>
      </c>
      <c r="C47" s="12"/>
    </row>
    <row r="48" spans="2:3" ht="13">
      <c r="B48" s="2" t="s">
        <v>530</v>
      </c>
      <c r="C48" s="12"/>
    </row>
    <row r="49" spans="2:4" ht="13">
      <c r="B49" s="2" t="s">
        <v>2611</v>
      </c>
      <c r="C49" s="12"/>
    </row>
    <row r="50" spans="2:4">
      <c r="B50" s="1" t="s">
        <v>2451</v>
      </c>
    </row>
    <row r="52" spans="2:4" ht="14.5">
      <c r="B52" s="16"/>
      <c r="C52" s="17" t="s">
        <v>1767</v>
      </c>
    </row>
    <row r="53" spans="2:4" ht="14.5">
      <c r="B53" s="16" t="s">
        <v>1768</v>
      </c>
      <c r="C53" s="18" t="s">
        <v>1600</v>
      </c>
    </row>
    <row r="54" spans="2:4" ht="14.5">
      <c r="B54" s="16" t="s">
        <v>1769</v>
      </c>
      <c r="C54" s="17"/>
    </row>
    <row r="55" spans="2:4" ht="14.5">
      <c r="B55" s="16"/>
      <c r="C55" s="17"/>
    </row>
    <row r="56" spans="2:4" ht="14.5">
      <c r="B56" s="16" t="s">
        <v>1770</v>
      </c>
      <c r="C56" s="86">
        <v>5.6300000000000003E-2</v>
      </c>
    </row>
    <row r="57" spans="2:4" ht="14.5">
      <c r="B57" s="16"/>
      <c r="C57" s="91"/>
    </row>
    <row r="58" spans="2:4" ht="14.5">
      <c r="B58" s="16" t="s">
        <v>1771</v>
      </c>
      <c r="C58" s="91" t="s">
        <v>2612</v>
      </c>
    </row>
    <row r="59" spans="2:4" ht="14.5">
      <c r="B59" s="16" t="s">
        <v>1772</v>
      </c>
      <c r="C59" s="91" t="s">
        <v>2612</v>
      </c>
    </row>
    <row r="60" spans="2:4" ht="14.5">
      <c r="B60" s="16"/>
      <c r="C60" s="17"/>
    </row>
    <row r="61" spans="2:4" ht="14.5">
      <c r="B61" s="16" t="s">
        <v>1773</v>
      </c>
      <c r="C61" s="17" t="s">
        <v>1750</v>
      </c>
    </row>
    <row r="62" spans="2:4" ht="14.5">
      <c r="B62" s="229" t="s">
        <v>1774</v>
      </c>
      <c r="C62" s="229"/>
    </row>
    <row r="64" spans="2:4" ht="14.5">
      <c r="B64" s="16" t="s">
        <v>1775</v>
      </c>
      <c r="C64" s="17"/>
      <c r="D64" s="16"/>
    </row>
    <row r="65" spans="2:7" ht="29">
      <c r="B65" s="19" t="s">
        <v>1776</v>
      </c>
      <c r="C65" s="18" t="s">
        <v>1777</v>
      </c>
      <c r="D65" s="19" t="s">
        <v>1778</v>
      </c>
    </row>
    <row r="66" spans="2:7" ht="14.5">
      <c r="B66" s="16" t="s">
        <v>1752</v>
      </c>
      <c r="C66" s="17" t="s">
        <v>1752</v>
      </c>
      <c r="D66" s="16" t="s">
        <v>1752</v>
      </c>
    </row>
    <row r="68" spans="2:7" ht="13">
      <c r="B68" s="20" t="s">
        <v>1779</v>
      </c>
      <c r="C68" s="21">
        <v>45961</v>
      </c>
      <c r="D68" s="22"/>
      <c r="E68" s="23"/>
      <c r="F68" s="24"/>
    </row>
    <row r="69" spans="2:7" ht="13">
      <c r="B69" s="20" t="s">
        <v>1780</v>
      </c>
      <c r="C69" s="25" t="s">
        <v>1781</v>
      </c>
      <c r="D69" s="20" t="s">
        <v>1782</v>
      </c>
      <c r="E69" s="26" t="s">
        <v>1783</v>
      </c>
      <c r="F69" s="27" t="s">
        <v>1784</v>
      </c>
      <c r="G69" s="14"/>
    </row>
    <row r="70" spans="2:7">
      <c r="B70" s="28" t="s">
        <v>1752</v>
      </c>
      <c r="C70" s="29" t="s">
        <v>1752</v>
      </c>
      <c r="D70" s="28" t="s">
        <v>1752</v>
      </c>
      <c r="E70" s="30" t="s">
        <v>1752</v>
      </c>
      <c r="F70" s="31" t="s">
        <v>1752</v>
      </c>
    </row>
    <row r="73" spans="2:7" ht="13">
      <c r="B73" s="2" t="s">
        <v>1785</v>
      </c>
    </row>
    <row r="74" spans="2:7" ht="13">
      <c r="B74" s="2"/>
    </row>
    <row r="75" spans="2:7" ht="13">
      <c r="B75" s="2" t="s">
        <v>1786</v>
      </c>
    </row>
    <row r="76" spans="2:7" ht="13">
      <c r="B76" s="20" t="s">
        <v>1787</v>
      </c>
      <c r="C76" s="25" t="s">
        <v>1788</v>
      </c>
      <c r="D76" s="2"/>
    </row>
    <row r="77" spans="2:7">
      <c r="B77" s="22" t="s">
        <v>1752</v>
      </c>
      <c r="C77" s="32" t="s">
        <v>1752</v>
      </c>
    </row>
    <row r="79" spans="2:7" ht="13">
      <c r="B79" s="20" t="s">
        <v>1789</v>
      </c>
      <c r="C79" s="25" t="s">
        <v>1788</v>
      </c>
    </row>
    <row r="80" spans="2:7">
      <c r="B80" s="22" t="s">
        <v>1752</v>
      </c>
      <c r="C80" s="32" t="s">
        <v>1752</v>
      </c>
    </row>
    <row r="82" spans="2:7" ht="13">
      <c r="B82" s="20" t="s">
        <v>1434</v>
      </c>
      <c r="C82" s="25" t="s">
        <v>1791</v>
      </c>
    </row>
    <row r="83" spans="2:7">
      <c r="B83" s="22" t="s">
        <v>1752</v>
      </c>
      <c r="C83" s="32" t="s">
        <v>1752</v>
      </c>
    </row>
    <row r="85" spans="2:7" ht="13">
      <c r="B85" s="26" t="s">
        <v>1790</v>
      </c>
      <c r="C85" s="25" t="s">
        <v>1791</v>
      </c>
    </row>
    <row r="86" spans="2:7">
      <c r="B86" s="23" t="s">
        <v>1752</v>
      </c>
      <c r="C86" s="32" t="s">
        <v>1752</v>
      </c>
    </row>
    <row r="88" spans="2:7" ht="13">
      <c r="B88" s="20" t="s">
        <v>1792</v>
      </c>
      <c r="C88" s="25" t="s">
        <v>1752</v>
      </c>
    </row>
    <row r="90" spans="2:7" ht="13">
      <c r="B90" s="20" t="s">
        <v>1793</v>
      </c>
      <c r="C90" s="21">
        <v>45961</v>
      </c>
      <c r="D90" s="22"/>
      <c r="E90" s="23"/>
      <c r="F90" s="24"/>
    </row>
    <row r="91" spans="2:7" ht="13">
      <c r="B91" s="20" t="s">
        <v>1780</v>
      </c>
      <c r="C91" s="25" t="s">
        <v>1781</v>
      </c>
      <c r="D91" s="20" t="s">
        <v>1782</v>
      </c>
      <c r="E91" s="26" t="s">
        <v>1783</v>
      </c>
      <c r="F91" s="27" t="s">
        <v>1784</v>
      </c>
      <c r="G91" s="14"/>
    </row>
    <row r="92" spans="2:7">
      <c r="B92" s="28" t="s">
        <v>1752</v>
      </c>
      <c r="C92" s="29" t="s">
        <v>1752</v>
      </c>
      <c r="D92" s="28" t="s">
        <v>1752</v>
      </c>
      <c r="E92" s="30" t="s">
        <v>1752</v>
      </c>
      <c r="F92" s="31" t="s">
        <v>1752</v>
      </c>
    </row>
    <row r="93" spans="2:7" ht="13">
      <c r="B93" s="2" t="s">
        <v>1785</v>
      </c>
    </row>
    <row r="94" spans="2:7" ht="13">
      <c r="B94" s="2"/>
    </row>
    <row r="95" spans="2:7" ht="13">
      <c r="B95" s="2" t="s">
        <v>1786</v>
      </c>
    </row>
    <row r="96" spans="2:7" ht="13">
      <c r="B96" s="20" t="s">
        <v>1787</v>
      </c>
      <c r="C96" s="25" t="s">
        <v>1788</v>
      </c>
      <c r="D96" s="2"/>
    </row>
    <row r="97" spans="2:3">
      <c r="B97" s="22" t="s">
        <v>1752</v>
      </c>
      <c r="C97" s="32" t="s">
        <v>1752</v>
      </c>
    </row>
    <row r="99" spans="2:3" ht="13">
      <c r="B99" s="20" t="s">
        <v>1789</v>
      </c>
      <c r="C99" s="25" t="s">
        <v>1788</v>
      </c>
    </row>
    <row r="100" spans="2:3">
      <c r="B100" s="22" t="s">
        <v>1752</v>
      </c>
      <c r="C100" s="32" t="s">
        <v>1752</v>
      </c>
    </row>
    <row r="102" spans="2:3" ht="13">
      <c r="B102" s="20" t="s">
        <v>1434</v>
      </c>
      <c r="C102" s="25" t="s">
        <v>1791</v>
      </c>
    </row>
    <row r="103" spans="2:3">
      <c r="B103" s="22" t="s">
        <v>1752</v>
      </c>
      <c r="C103" s="32" t="s">
        <v>1752</v>
      </c>
    </row>
    <row r="105" spans="2:3" ht="13">
      <c r="B105" s="26" t="s">
        <v>1790</v>
      </c>
      <c r="C105" s="25" t="s">
        <v>1791</v>
      </c>
    </row>
    <row r="106" spans="2:3">
      <c r="B106" s="23" t="s">
        <v>1752</v>
      </c>
      <c r="C106" s="32" t="s">
        <v>1752</v>
      </c>
    </row>
    <row r="108" spans="2:3" ht="13">
      <c r="B108" s="20" t="s">
        <v>1792</v>
      </c>
      <c r="C108" s="25" t="s">
        <v>1752</v>
      </c>
    </row>
    <row r="111" spans="2:3" ht="13">
      <c r="B111" s="2" t="s">
        <v>1794</v>
      </c>
    </row>
    <row r="113" spans="2:80" ht="13">
      <c r="B113" s="20" t="s">
        <v>1780</v>
      </c>
      <c r="C113" s="25" t="s">
        <v>1795</v>
      </c>
      <c r="D113" s="20" t="s">
        <v>1796</v>
      </c>
      <c r="E113" s="20" t="s">
        <v>1797</v>
      </c>
      <c r="F113" s="14"/>
    </row>
    <row r="114" spans="2:80">
      <c r="B114" s="22" t="s">
        <v>1752</v>
      </c>
      <c r="C114" s="32" t="s">
        <v>1752</v>
      </c>
      <c r="D114" s="22" t="s">
        <v>1752</v>
      </c>
      <c r="E114" s="22" t="s">
        <v>1752</v>
      </c>
    </row>
    <row r="117" spans="2:80" ht="13">
      <c r="B117" s="2" t="s">
        <v>1798</v>
      </c>
      <c r="C117" s="12" t="s">
        <v>1752</v>
      </c>
      <c r="D117" s="2"/>
      <c r="E117" s="2"/>
      <c r="F117" s="14"/>
      <c r="G117" s="14"/>
      <c r="H117" s="14"/>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row>
    <row r="119" spans="2:80" ht="13">
      <c r="B119" s="2" t="s">
        <v>1799</v>
      </c>
    </row>
    <row r="121" spans="2:80" ht="13">
      <c r="B121" s="20" t="s">
        <v>1800</v>
      </c>
      <c r="C121" s="25" t="s">
        <v>1788</v>
      </c>
      <c r="D121" s="2"/>
    </row>
    <row r="122" spans="2:80">
      <c r="B122" s="22" t="s">
        <v>1752</v>
      </c>
      <c r="C122" s="32" t="s">
        <v>1752</v>
      </c>
    </row>
    <row r="125" spans="2:80" ht="13">
      <c r="B125" s="20" t="s">
        <v>1801</v>
      </c>
      <c r="C125" s="25" t="s">
        <v>1802</v>
      </c>
      <c r="D125" s="2"/>
    </row>
    <row r="126" spans="2:80">
      <c r="B126" s="22" t="s">
        <v>1752</v>
      </c>
      <c r="C126" s="32" t="s">
        <v>1752</v>
      </c>
    </row>
    <row r="129" spans="2:80" ht="13">
      <c r="B129" s="2" t="s">
        <v>1803</v>
      </c>
    </row>
    <row r="132" spans="2:80" ht="13">
      <c r="B132" s="2" t="s">
        <v>1804</v>
      </c>
    </row>
    <row r="134" spans="2:80" ht="13">
      <c r="B134" s="20" t="s">
        <v>1780</v>
      </c>
      <c r="C134" s="25" t="s">
        <v>1805</v>
      </c>
      <c r="D134" s="20" t="s">
        <v>1795</v>
      </c>
      <c r="E134" s="20" t="s">
        <v>1796</v>
      </c>
      <c r="F134" s="27" t="s">
        <v>1797</v>
      </c>
      <c r="G134" s="14"/>
    </row>
    <row r="135" spans="2:80">
      <c r="B135" s="22" t="s">
        <v>1752</v>
      </c>
      <c r="C135" s="32" t="s">
        <v>1752</v>
      </c>
      <c r="D135" s="22" t="s">
        <v>1752</v>
      </c>
      <c r="E135" s="22" t="s">
        <v>1752</v>
      </c>
      <c r="F135" s="33" t="s">
        <v>1752</v>
      </c>
    </row>
    <row r="138" spans="2:80" ht="13">
      <c r="B138" s="2" t="s">
        <v>1798</v>
      </c>
      <c r="C138" s="12" t="s">
        <v>1752</v>
      </c>
      <c r="D138" s="2"/>
      <c r="E138" s="2"/>
      <c r="F138" s="14"/>
      <c r="G138" s="14"/>
      <c r="H138" s="14"/>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row>
    <row r="140" spans="2:80" ht="13">
      <c r="B140" s="2" t="s">
        <v>1799</v>
      </c>
    </row>
    <row r="142" spans="2:80" ht="13">
      <c r="B142" s="20" t="s">
        <v>1800</v>
      </c>
      <c r="C142" s="25" t="s">
        <v>1788</v>
      </c>
      <c r="D142" s="2"/>
    </row>
    <row r="143" spans="2:80">
      <c r="B143" s="22" t="s">
        <v>1752</v>
      </c>
      <c r="C143" s="32" t="s">
        <v>1752</v>
      </c>
    </row>
    <row r="146" spans="2:7" ht="13">
      <c r="B146" s="20" t="s">
        <v>1801</v>
      </c>
      <c r="C146" s="25" t="s">
        <v>1802</v>
      </c>
      <c r="D146" s="2"/>
    </row>
    <row r="147" spans="2:7">
      <c r="B147" s="22" t="s">
        <v>1752</v>
      </c>
      <c r="C147" s="32" t="s">
        <v>1752</v>
      </c>
    </row>
    <row r="150" spans="2:7" ht="13">
      <c r="B150" s="2" t="s">
        <v>1803</v>
      </c>
    </row>
    <row r="153" spans="2:7" ht="13">
      <c r="B153" s="2" t="s">
        <v>1806</v>
      </c>
    </row>
    <row r="154" spans="2:7" ht="13">
      <c r="B154" s="20" t="s">
        <v>1780</v>
      </c>
      <c r="C154" s="25" t="s">
        <v>1807</v>
      </c>
      <c r="D154" s="20" t="s">
        <v>1808</v>
      </c>
      <c r="E154" s="20" t="s">
        <v>1809</v>
      </c>
      <c r="F154" s="27" t="s">
        <v>1810</v>
      </c>
      <c r="G154" s="14"/>
    </row>
    <row r="155" spans="2:7">
      <c r="B155" s="22" t="s">
        <v>1752</v>
      </c>
      <c r="C155" s="32" t="s">
        <v>1752</v>
      </c>
      <c r="D155" s="22" t="s">
        <v>1752</v>
      </c>
      <c r="E155" s="22" t="s">
        <v>1752</v>
      </c>
      <c r="F155" s="33" t="s">
        <v>1752</v>
      </c>
    </row>
    <row r="156" spans="2:7">
      <c r="B156" s="1" t="s">
        <v>1811</v>
      </c>
    </row>
  </sheetData>
  <mergeCells count="9">
    <mergeCell ref="B62:C62"/>
    <mergeCell ref="B1:E1"/>
    <mergeCell ref="C3:C7"/>
    <mergeCell ref="D3:D7"/>
    <mergeCell ref="B10:E10"/>
    <mergeCell ref="B11:E11"/>
    <mergeCell ref="C12:C13"/>
    <mergeCell ref="D12:D13"/>
    <mergeCell ref="E12:E13"/>
  </mergeCells>
  <hyperlinks>
    <hyperlink ref="A1" location="Index!A1" display="Index" xr:uid="{E9CF32A0-D5CE-4A8B-A0D5-AB78E344DF4B}"/>
  </hyperlinks>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0FCF9-C833-4E62-B173-DCD795F981B9}">
  <dimension ref="A1:CB185"/>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16384" width="9.1796875" style="1"/>
  </cols>
  <sheetData>
    <row r="1" spans="1:5" ht="13">
      <c r="A1" s="3" t="s">
        <v>1578</v>
      </c>
      <c r="B1" s="226" t="s">
        <v>1598</v>
      </c>
      <c r="C1" s="226"/>
      <c r="D1" s="226"/>
      <c r="E1" s="226"/>
    </row>
    <row r="3" spans="1:5" ht="14.5">
      <c r="B3" s="5" t="s">
        <v>2798</v>
      </c>
      <c r="C3" s="242"/>
      <c r="D3" s="233"/>
      <c r="E3" s="34"/>
    </row>
    <row r="4" spans="1:5" ht="29">
      <c r="B4" s="65" t="s">
        <v>2799</v>
      </c>
      <c r="C4" s="242"/>
      <c r="D4" s="233"/>
      <c r="E4" s="66"/>
    </row>
    <row r="5" spans="1:5" ht="14.5">
      <c r="B5" s="7" t="s">
        <v>1720</v>
      </c>
      <c r="C5" s="242"/>
      <c r="D5" s="233"/>
      <c r="E5" s="34"/>
    </row>
    <row r="6" spans="1:5" ht="14.5">
      <c r="B6" s="7" t="s">
        <v>531</v>
      </c>
      <c r="C6" s="242"/>
      <c r="D6" s="233"/>
      <c r="E6" s="34"/>
    </row>
    <row r="7" spans="1:5" ht="14.5">
      <c r="B7" s="65" t="s">
        <v>2800</v>
      </c>
      <c r="C7" s="242"/>
      <c r="D7" s="233"/>
      <c r="E7" s="66"/>
    </row>
    <row r="8" spans="1:5" ht="14.5">
      <c r="B8" s="62" t="s">
        <v>1723</v>
      </c>
      <c r="C8" s="63" t="s">
        <v>1724</v>
      </c>
      <c r="D8" s="64" t="s">
        <v>1725</v>
      </c>
      <c r="E8" s="34"/>
    </row>
    <row r="9" spans="1:5" ht="14.5">
      <c r="B9" s="34"/>
      <c r="C9" s="44"/>
      <c r="D9" s="34"/>
      <c r="E9" s="34"/>
    </row>
    <row r="10" spans="1:5" ht="14.5">
      <c r="B10" s="245"/>
      <c r="C10" s="245"/>
      <c r="D10" s="245"/>
      <c r="E10" s="245"/>
    </row>
    <row r="11" spans="1:5" ht="14.5">
      <c r="B11" s="243" t="s">
        <v>1835</v>
      </c>
      <c r="C11" s="243"/>
      <c r="D11" s="243"/>
      <c r="E11" s="243"/>
    </row>
    <row r="12" spans="1:5" ht="14.5">
      <c r="B12" s="38" t="s">
        <v>1836</v>
      </c>
      <c r="C12" s="244" t="s">
        <v>1837</v>
      </c>
      <c r="D12" s="243" t="s">
        <v>1838</v>
      </c>
      <c r="E12" s="243" t="s">
        <v>1839</v>
      </c>
    </row>
    <row r="13" spans="1:5" ht="14.5">
      <c r="B13" s="38" t="s">
        <v>1840</v>
      </c>
      <c r="C13" s="244"/>
      <c r="D13" s="243"/>
      <c r="E13" s="243"/>
    </row>
    <row r="14" spans="1:5" ht="14.5">
      <c r="B14" s="5" t="s">
        <v>1841</v>
      </c>
      <c r="C14" s="40"/>
      <c r="D14" s="42"/>
      <c r="E14" s="42"/>
    </row>
    <row r="15" spans="1:5" ht="14.5">
      <c r="B15" s="5" t="s">
        <v>1843</v>
      </c>
      <c r="C15" s="40"/>
      <c r="D15" s="42"/>
      <c r="E15" s="42"/>
    </row>
    <row r="16" spans="1:5" ht="14.5">
      <c r="B16" s="5" t="s">
        <v>1844</v>
      </c>
      <c r="C16" s="40" t="s">
        <v>532</v>
      </c>
      <c r="D16" s="42"/>
      <c r="E16" s="42"/>
    </row>
    <row r="17" spans="2:8" ht="14.5">
      <c r="B17" s="43" t="s">
        <v>1845</v>
      </c>
      <c r="C17" s="39"/>
      <c r="D17" s="38"/>
      <c r="E17" s="38"/>
    </row>
    <row r="18" spans="2:8" ht="14.5">
      <c r="B18" s="34"/>
      <c r="C18" s="44"/>
      <c r="D18" s="34"/>
      <c r="E18" s="34"/>
    </row>
    <row r="20" spans="2:8">
      <c r="B20" s="1" t="s">
        <v>2401</v>
      </c>
    </row>
    <row r="22" spans="2:8" ht="13">
      <c r="B22" s="10" t="s">
        <v>1726</v>
      </c>
      <c r="C22" s="11" t="s">
        <v>1727</v>
      </c>
      <c r="D22" s="10" t="s">
        <v>1846</v>
      </c>
      <c r="E22" s="10" t="s">
        <v>1729</v>
      </c>
      <c r="F22" s="13" t="s">
        <v>1739</v>
      </c>
      <c r="G22" s="13" t="s">
        <v>1740</v>
      </c>
      <c r="H22" s="13" t="s">
        <v>1741</v>
      </c>
    </row>
    <row r="23" spans="2:8" ht="13">
      <c r="B23" s="2" t="s">
        <v>1847</v>
      </c>
    </row>
    <row r="24" spans="2:8" ht="13">
      <c r="B24" s="2" t="s">
        <v>1731</v>
      </c>
    </row>
    <row r="25" spans="2:8" ht="13">
      <c r="B25" s="2" t="s">
        <v>1848</v>
      </c>
    </row>
    <row r="26" spans="2:8">
      <c r="B26" s="1" t="s">
        <v>2801</v>
      </c>
      <c r="C26" s="9">
        <v>6.09</v>
      </c>
      <c r="D26" s="1" t="s">
        <v>1850</v>
      </c>
      <c r="E26" s="1" t="s">
        <v>2802</v>
      </c>
      <c r="F26" s="4">
        <v>7284300</v>
      </c>
      <c r="G26" s="4">
        <v>7495.41</v>
      </c>
      <c r="H26" s="4">
        <v>9.6</v>
      </c>
    </row>
    <row r="27" spans="2:8">
      <c r="B27" s="1" t="s">
        <v>2803</v>
      </c>
      <c r="C27" s="9">
        <v>6.09</v>
      </c>
      <c r="D27" s="1" t="s">
        <v>1850</v>
      </c>
      <c r="E27" s="1" t="s">
        <v>2804</v>
      </c>
      <c r="F27" s="4">
        <v>5025000</v>
      </c>
      <c r="G27" s="4">
        <v>5176.53</v>
      </c>
      <c r="H27" s="4">
        <v>6.63</v>
      </c>
    </row>
    <row r="28" spans="2:8">
      <c r="B28" s="1" t="s">
        <v>2805</v>
      </c>
      <c r="C28" s="9">
        <v>6.09</v>
      </c>
      <c r="D28" s="1" t="s">
        <v>1850</v>
      </c>
      <c r="E28" s="1" t="s">
        <v>2806</v>
      </c>
      <c r="F28" s="4">
        <v>4000000</v>
      </c>
      <c r="G28" s="4">
        <v>4129.45</v>
      </c>
      <c r="H28" s="4">
        <v>5.29</v>
      </c>
    </row>
    <row r="29" spans="2:8">
      <c r="B29" s="1" t="s">
        <v>351</v>
      </c>
      <c r="C29" s="9">
        <v>6.09</v>
      </c>
      <c r="D29" s="1" t="s">
        <v>1850</v>
      </c>
      <c r="E29" s="1" t="s">
        <v>352</v>
      </c>
      <c r="F29" s="4">
        <v>3550000</v>
      </c>
      <c r="G29" s="4">
        <v>3665.58</v>
      </c>
      <c r="H29" s="4">
        <v>4.6900000000000004</v>
      </c>
    </row>
    <row r="30" spans="2:8">
      <c r="B30" s="1" t="s">
        <v>195</v>
      </c>
      <c r="C30" s="9">
        <v>6.14</v>
      </c>
      <c r="D30" s="1" t="s">
        <v>1850</v>
      </c>
      <c r="E30" s="1" t="s">
        <v>196</v>
      </c>
      <c r="F30" s="4">
        <v>3300000</v>
      </c>
      <c r="G30" s="4">
        <v>3412.22</v>
      </c>
      <c r="H30" s="4">
        <v>4.37</v>
      </c>
    </row>
    <row r="31" spans="2:8">
      <c r="B31" s="1" t="s">
        <v>2807</v>
      </c>
      <c r="C31" s="9">
        <v>6.16</v>
      </c>
      <c r="D31" s="1" t="s">
        <v>1850</v>
      </c>
      <c r="E31" s="1" t="s">
        <v>2808</v>
      </c>
      <c r="F31" s="4">
        <v>2500000</v>
      </c>
      <c r="G31" s="4">
        <v>2576.84</v>
      </c>
      <c r="H31" s="4">
        <v>3.3</v>
      </c>
    </row>
    <row r="32" spans="2:8">
      <c r="B32" s="1" t="s">
        <v>2809</v>
      </c>
      <c r="C32" s="9">
        <v>6.14</v>
      </c>
      <c r="D32" s="1" t="s">
        <v>1850</v>
      </c>
      <c r="E32" s="1" t="s">
        <v>2810</v>
      </c>
      <c r="F32" s="4">
        <v>2500000</v>
      </c>
      <c r="G32" s="4">
        <v>2573.6</v>
      </c>
      <c r="H32" s="4">
        <v>3.3</v>
      </c>
    </row>
    <row r="33" spans="2:8">
      <c r="B33" s="1" t="s">
        <v>2811</v>
      </c>
      <c r="C33" s="9">
        <v>6.17</v>
      </c>
      <c r="D33" s="1" t="s">
        <v>1850</v>
      </c>
      <c r="E33" s="1" t="s">
        <v>2812</v>
      </c>
      <c r="F33" s="4">
        <v>2010000</v>
      </c>
      <c r="G33" s="4">
        <v>2077.16</v>
      </c>
      <c r="H33" s="4">
        <v>2.66</v>
      </c>
    </row>
    <row r="34" spans="2:8">
      <c r="B34" s="1" t="s">
        <v>185</v>
      </c>
      <c r="C34" s="9">
        <v>6.09</v>
      </c>
      <c r="D34" s="1" t="s">
        <v>1850</v>
      </c>
      <c r="E34" s="1" t="s">
        <v>186</v>
      </c>
      <c r="F34" s="4">
        <v>2000000</v>
      </c>
      <c r="G34" s="4">
        <v>2067.79</v>
      </c>
      <c r="H34" s="4">
        <v>2.65</v>
      </c>
    </row>
    <row r="35" spans="2:8">
      <c r="B35" s="1" t="s">
        <v>2813</v>
      </c>
      <c r="C35" s="9">
        <v>6.09</v>
      </c>
      <c r="D35" s="1" t="s">
        <v>1850</v>
      </c>
      <c r="E35" s="1" t="s">
        <v>2814</v>
      </c>
      <c r="F35" s="4">
        <v>1750000</v>
      </c>
      <c r="G35" s="4">
        <v>1799.65</v>
      </c>
      <c r="H35" s="4">
        <v>2.2999999999999998</v>
      </c>
    </row>
    <row r="36" spans="2:8">
      <c r="B36" s="1" t="s">
        <v>2815</v>
      </c>
      <c r="C36" s="9">
        <v>6.09</v>
      </c>
      <c r="D36" s="1" t="s">
        <v>1850</v>
      </c>
      <c r="E36" s="1" t="s">
        <v>2816</v>
      </c>
      <c r="F36" s="4">
        <v>1601900</v>
      </c>
      <c r="G36" s="4">
        <v>1650.53</v>
      </c>
      <c r="H36" s="4">
        <v>2.11</v>
      </c>
    </row>
    <row r="37" spans="2:8">
      <c r="B37" s="1" t="s">
        <v>2817</v>
      </c>
      <c r="C37" s="9">
        <v>6.17</v>
      </c>
      <c r="D37" s="1" t="s">
        <v>1850</v>
      </c>
      <c r="E37" s="1" t="s">
        <v>2818</v>
      </c>
      <c r="F37" s="4">
        <v>1500000</v>
      </c>
      <c r="G37" s="4">
        <v>1540.78</v>
      </c>
      <c r="H37" s="4">
        <v>1.97</v>
      </c>
    </row>
    <row r="38" spans="2:8">
      <c r="B38" s="1" t="s">
        <v>2819</v>
      </c>
      <c r="C38" s="9">
        <v>6.14</v>
      </c>
      <c r="D38" s="1" t="s">
        <v>1850</v>
      </c>
      <c r="E38" s="1" t="s">
        <v>2820</v>
      </c>
      <c r="F38" s="4">
        <v>1500000</v>
      </c>
      <c r="G38" s="4">
        <v>1540.14</v>
      </c>
      <c r="H38" s="4">
        <v>1.97</v>
      </c>
    </row>
    <row r="39" spans="2:8">
      <c r="B39" s="1" t="s">
        <v>2821</v>
      </c>
      <c r="C39" s="9">
        <v>6.09</v>
      </c>
      <c r="D39" s="1" t="s">
        <v>1850</v>
      </c>
      <c r="E39" s="1" t="s">
        <v>2822</v>
      </c>
      <c r="F39" s="4">
        <v>1000000</v>
      </c>
      <c r="G39" s="4">
        <v>1034.29</v>
      </c>
      <c r="H39" s="4">
        <v>1.32</v>
      </c>
    </row>
    <row r="40" spans="2:8">
      <c r="B40" s="1" t="s">
        <v>2823</v>
      </c>
      <c r="C40" s="9">
        <v>6.09</v>
      </c>
      <c r="D40" s="1" t="s">
        <v>1850</v>
      </c>
      <c r="E40" s="1" t="s">
        <v>2824</v>
      </c>
      <c r="F40" s="4">
        <v>1000000</v>
      </c>
      <c r="G40" s="4">
        <v>1031.45</v>
      </c>
      <c r="H40" s="4">
        <v>1.32</v>
      </c>
    </row>
    <row r="41" spans="2:8">
      <c r="B41" s="1" t="s">
        <v>2825</v>
      </c>
      <c r="C41" s="9">
        <v>6.16</v>
      </c>
      <c r="D41" s="1" t="s">
        <v>1850</v>
      </c>
      <c r="E41" s="1" t="s">
        <v>2826</v>
      </c>
      <c r="F41" s="4">
        <v>1000000</v>
      </c>
      <c r="G41" s="4">
        <v>1029.46</v>
      </c>
      <c r="H41" s="4">
        <v>1.32</v>
      </c>
    </row>
    <row r="42" spans="2:8">
      <c r="B42" s="1" t="s">
        <v>2827</v>
      </c>
      <c r="C42" s="9">
        <v>6.17</v>
      </c>
      <c r="D42" s="1" t="s">
        <v>1850</v>
      </c>
      <c r="E42" s="1" t="s">
        <v>2828</v>
      </c>
      <c r="F42" s="4">
        <v>1000000</v>
      </c>
      <c r="G42" s="4">
        <v>1028.29</v>
      </c>
      <c r="H42" s="4">
        <v>1.32</v>
      </c>
    </row>
    <row r="43" spans="2:8">
      <c r="B43" s="1" t="s">
        <v>2221</v>
      </c>
      <c r="C43" s="9">
        <v>5.71</v>
      </c>
      <c r="D43" s="1" t="s">
        <v>1850</v>
      </c>
      <c r="E43" s="1" t="s">
        <v>2222</v>
      </c>
      <c r="F43" s="4">
        <v>1000000</v>
      </c>
      <c r="G43" s="4">
        <v>1025.58</v>
      </c>
      <c r="H43" s="4">
        <v>1.31</v>
      </c>
    </row>
    <row r="44" spans="2:8">
      <c r="B44" s="1" t="s">
        <v>2829</v>
      </c>
      <c r="C44" s="9">
        <v>6.09</v>
      </c>
      <c r="D44" s="1" t="s">
        <v>1850</v>
      </c>
      <c r="E44" s="1" t="s">
        <v>2830</v>
      </c>
      <c r="F44" s="4">
        <v>500000</v>
      </c>
      <c r="G44" s="4">
        <v>515.08000000000004</v>
      </c>
      <c r="H44" s="4">
        <v>0.66</v>
      </c>
    </row>
    <row r="45" spans="2:8">
      <c r="B45" s="1" t="s">
        <v>2831</v>
      </c>
      <c r="C45" s="9">
        <v>6.09</v>
      </c>
      <c r="D45" s="1" t="s">
        <v>1850</v>
      </c>
      <c r="E45" s="1" t="s">
        <v>2832</v>
      </c>
      <c r="F45" s="4">
        <v>500000</v>
      </c>
      <c r="G45" s="4">
        <v>514.49</v>
      </c>
      <c r="H45" s="4">
        <v>0.66</v>
      </c>
    </row>
    <row r="46" spans="2:8">
      <c r="B46" s="1" t="s">
        <v>2833</v>
      </c>
      <c r="C46" s="9">
        <v>6.09</v>
      </c>
      <c r="D46" s="1" t="s">
        <v>1850</v>
      </c>
      <c r="E46" s="1" t="s">
        <v>2834</v>
      </c>
      <c r="F46" s="4">
        <v>200000</v>
      </c>
      <c r="G46" s="4">
        <v>206.29</v>
      </c>
      <c r="H46" s="4">
        <v>0.26</v>
      </c>
    </row>
    <row r="47" spans="2:8">
      <c r="B47" s="1" t="s">
        <v>2835</v>
      </c>
      <c r="C47" s="9">
        <v>6.09</v>
      </c>
      <c r="D47" s="1" t="s">
        <v>1850</v>
      </c>
      <c r="E47" s="1" t="s">
        <v>2836</v>
      </c>
      <c r="F47" s="4">
        <v>92000</v>
      </c>
      <c r="G47" s="4">
        <v>93.86</v>
      </c>
      <c r="H47" s="4">
        <v>0.12</v>
      </c>
    </row>
    <row r="48" spans="2:8">
      <c r="B48" s="1" t="s">
        <v>2837</v>
      </c>
      <c r="C48" s="9">
        <v>6.09</v>
      </c>
      <c r="D48" s="1" t="s">
        <v>1850</v>
      </c>
      <c r="E48" s="1" t="s">
        <v>2838</v>
      </c>
      <c r="F48" s="4">
        <v>30000</v>
      </c>
      <c r="G48" s="4">
        <v>30.94</v>
      </c>
      <c r="H48" s="4">
        <v>0.04</v>
      </c>
    </row>
    <row r="49" spans="2:8" ht="13">
      <c r="B49" s="2" t="s">
        <v>1852</v>
      </c>
      <c r="C49" s="12"/>
      <c r="D49" s="2"/>
      <c r="E49" s="2"/>
      <c r="F49" s="14"/>
      <c r="G49" s="14">
        <f>SUM(G22:G48)</f>
        <v>46215.41</v>
      </c>
      <c r="H49" s="14">
        <f>SUM(H22:H48)</f>
        <v>59.169999999999987</v>
      </c>
    </row>
    <row r="50" spans="2:8" ht="13">
      <c r="B50" s="2" t="s">
        <v>1853</v>
      </c>
    </row>
    <row r="51" spans="2:8">
      <c r="B51" s="1" t="s">
        <v>2839</v>
      </c>
      <c r="C51" s="9">
        <v>6.57</v>
      </c>
      <c r="D51" s="1" t="s">
        <v>1854</v>
      </c>
      <c r="E51" s="1" t="s">
        <v>2840</v>
      </c>
      <c r="F51" s="4">
        <v>980</v>
      </c>
      <c r="G51" s="4">
        <v>10012.799999999999</v>
      </c>
      <c r="H51" s="4">
        <v>12.82</v>
      </c>
    </row>
    <row r="52" spans="2:8">
      <c r="B52" s="1" t="s">
        <v>2556</v>
      </c>
      <c r="C52" s="9">
        <v>6.56</v>
      </c>
      <c r="D52" s="1" t="s">
        <v>1854</v>
      </c>
      <c r="E52" s="1" t="s">
        <v>462</v>
      </c>
      <c r="F52" s="4">
        <v>570</v>
      </c>
      <c r="G52" s="4">
        <v>5801.59</v>
      </c>
      <c r="H52" s="4">
        <v>7.43</v>
      </c>
    </row>
    <row r="53" spans="2:8">
      <c r="B53" s="1" t="s">
        <v>2841</v>
      </c>
      <c r="C53" s="9">
        <v>6.45</v>
      </c>
      <c r="D53" s="1" t="s">
        <v>1854</v>
      </c>
      <c r="E53" s="1" t="s">
        <v>2842</v>
      </c>
      <c r="F53" s="4">
        <v>391</v>
      </c>
      <c r="G53" s="4">
        <v>3957.94</v>
      </c>
      <c r="H53" s="4">
        <v>5.07</v>
      </c>
    </row>
    <row r="54" spans="2:8">
      <c r="B54" s="1" t="s">
        <v>2843</v>
      </c>
      <c r="C54" s="9">
        <v>6.45</v>
      </c>
      <c r="D54" s="1" t="s">
        <v>1854</v>
      </c>
      <c r="E54" s="1" t="s">
        <v>2844</v>
      </c>
      <c r="F54" s="4">
        <v>370</v>
      </c>
      <c r="G54" s="4">
        <v>3743.69</v>
      </c>
      <c r="H54" s="4">
        <v>4.79</v>
      </c>
    </row>
    <row r="55" spans="2:8">
      <c r="B55" s="1" t="s">
        <v>2845</v>
      </c>
      <c r="C55" s="9">
        <v>6.56</v>
      </c>
      <c r="D55" s="1" t="s">
        <v>1854</v>
      </c>
      <c r="E55" s="1" t="s">
        <v>2846</v>
      </c>
      <c r="F55" s="4">
        <v>250</v>
      </c>
      <c r="G55" s="4">
        <v>2541.86</v>
      </c>
      <c r="H55" s="4">
        <v>3.25</v>
      </c>
    </row>
    <row r="56" spans="2:8">
      <c r="B56" s="1" t="s">
        <v>2847</v>
      </c>
      <c r="C56" s="9">
        <v>6.58</v>
      </c>
      <c r="D56" s="1" t="s">
        <v>1854</v>
      </c>
      <c r="E56" s="1" t="s">
        <v>2848</v>
      </c>
      <c r="F56" s="4">
        <v>234</v>
      </c>
      <c r="G56" s="4">
        <v>2386.4499999999998</v>
      </c>
      <c r="H56" s="4">
        <v>3.06</v>
      </c>
    </row>
    <row r="57" spans="2:8" ht="13">
      <c r="B57" s="2" t="s">
        <v>1858</v>
      </c>
      <c r="C57" s="12"/>
      <c r="D57" s="2"/>
      <c r="E57" s="2"/>
      <c r="F57" s="14"/>
      <c r="G57" s="14">
        <f>SUM(G50:G56)</f>
        <v>28444.329999999998</v>
      </c>
      <c r="H57" s="14">
        <f>SUM(H50:H56)</f>
        <v>36.42</v>
      </c>
    </row>
    <row r="58" spans="2:8" ht="13">
      <c r="B58" s="2" t="s">
        <v>2162</v>
      </c>
      <c r="C58" s="12"/>
      <c r="D58" s="2"/>
      <c r="E58" s="2"/>
      <c r="F58" s="14"/>
      <c r="G58" s="14">
        <v>1054.29</v>
      </c>
      <c r="H58" s="14">
        <v>1.35</v>
      </c>
    </row>
    <row r="59" spans="2:8" ht="13">
      <c r="B59" s="2" t="s">
        <v>1737</v>
      </c>
      <c r="C59" s="12"/>
      <c r="D59" s="2"/>
      <c r="E59" s="2"/>
      <c r="F59" s="14"/>
      <c r="G59" s="14">
        <v>75714.03</v>
      </c>
      <c r="H59" s="14">
        <v>96.94</v>
      </c>
    </row>
    <row r="60" spans="2:8" ht="13">
      <c r="B60" s="2" t="s">
        <v>1971</v>
      </c>
      <c r="C60" s="12"/>
      <c r="D60" s="2"/>
      <c r="E60" s="2"/>
      <c r="F60" s="14"/>
      <c r="G60" s="14">
        <v>2389.6135611099971</v>
      </c>
      <c r="H60" s="14">
        <v>3.0600000000000023</v>
      </c>
    </row>
    <row r="61" spans="2:8" ht="13">
      <c r="B61" s="2" t="s">
        <v>1746</v>
      </c>
      <c r="C61" s="12"/>
      <c r="D61" s="2"/>
      <c r="E61" s="2"/>
      <c r="F61" s="14"/>
      <c r="G61" s="14">
        <v>78103.643561110002</v>
      </c>
      <c r="H61" s="14">
        <v>100</v>
      </c>
    </row>
    <row r="62" spans="2:8">
      <c r="B62" s="1" t="s">
        <v>1747</v>
      </c>
    </row>
    <row r="63" spans="2:8">
      <c r="B63" s="1" t="s">
        <v>1748</v>
      </c>
    </row>
    <row r="64" spans="2:8" ht="13">
      <c r="B64" s="2" t="s">
        <v>1749</v>
      </c>
      <c r="C64" s="9" t="s">
        <v>1750</v>
      </c>
    </row>
    <row r="65" spans="2:3" ht="13">
      <c r="B65" s="2"/>
    </row>
    <row r="66" spans="2:3" ht="26">
      <c r="B66" s="15" t="s">
        <v>1751</v>
      </c>
      <c r="C66" s="9" t="s">
        <v>1752</v>
      </c>
    </row>
    <row r="67" spans="2:3" ht="13">
      <c r="B67" s="2"/>
    </row>
    <row r="68" spans="2:3" ht="13">
      <c r="B68" s="2" t="s">
        <v>1753</v>
      </c>
      <c r="C68" s="9" t="s">
        <v>1752</v>
      </c>
    </row>
    <row r="69" spans="2:3" ht="13">
      <c r="B69" s="2" t="s">
        <v>1755</v>
      </c>
      <c r="C69" s="9" t="s">
        <v>1756</v>
      </c>
    </row>
    <row r="70" spans="2:3" ht="13">
      <c r="B70" s="2" t="s">
        <v>2849</v>
      </c>
      <c r="C70" s="12"/>
    </row>
    <row r="71" spans="2:3" ht="13">
      <c r="B71" s="2" t="s">
        <v>2850</v>
      </c>
      <c r="C71" s="12"/>
    </row>
    <row r="72" spans="2:3" ht="13">
      <c r="B72" s="2" t="s">
        <v>2851</v>
      </c>
      <c r="C72" s="12"/>
    </row>
    <row r="73" spans="2:3" ht="13">
      <c r="B73" s="2" t="s">
        <v>2852</v>
      </c>
      <c r="C73" s="12"/>
    </row>
    <row r="74" spans="2:3" ht="13">
      <c r="B74" s="2" t="s">
        <v>2853</v>
      </c>
      <c r="C74" s="12"/>
    </row>
    <row r="75" spans="2:3" ht="13">
      <c r="B75" s="2" t="s">
        <v>2854</v>
      </c>
      <c r="C75" s="12"/>
    </row>
    <row r="76" spans="2:3" ht="13">
      <c r="B76" s="2" t="s">
        <v>2855</v>
      </c>
      <c r="C76" s="12"/>
    </row>
    <row r="77" spans="2:3" ht="13">
      <c r="B77" s="2" t="s">
        <v>2856</v>
      </c>
      <c r="C77" s="12"/>
    </row>
    <row r="78" spans="2:3" ht="13">
      <c r="B78" s="2" t="s">
        <v>2857</v>
      </c>
      <c r="C78" s="12"/>
    </row>
    <row r="79" spans="2:3">
      <c r="B79" s="1" t="s">
        <v>1766</v>
      </c>
    </row>
    <row r="80" spans="2:3" ht="13">
      <c r="B80" s="2" t="s">
        <v>1511</v>
      </c>
    </row>
    <row r="81" spans="2:4" ht="14.5">
      <c r="B81" s="16"/>
      <c r="C81" s="17" t="s">
        <v>1767</v>
      </c>
    </row>
    <row r="82" spans="2:4" ht="29">
      <c r="B82" s="16" t="s">
        <v>1768</v>
      </c>
      <c r="C82" s="18" t="s">
        <v>1598</v>
      </c>
    </row>
    <row r="83" spans="2:4" ht="14.5">
      <c r="B83" s="16" t="s">
        <v>1769</v>
      </c>
      <c r="C83" s="17"/>
    </row>
    <row r="84" spans="2:4" ht="14.5">
      <c r="B84" s="16"/>
      <c r="C84" s="17"/>
    </row>
    <row r="85" spans="2:4" ht="14.5">
      <c r="B85" s="16" t="s">
        <v>1770</v>
      </c>
      <c r="C85" s="164">
        <v>6.3200000000000006E-2</v>
      </c>
    </row>
    <row r="86" spans="2:4" ht="14.5">
      <c r="B86" s="16"/>
      <c r="C86" s="91"/>
    </row>
    <row r="87" spans="2:4" ht="14.5">
      <c r="B87" s="16" t="s">
        <v>1771</v>
      </c>
      <c r="C87" s="91" t="s">
        <v>2858</v>
      </c>
    </row>
    <row r="88" spans="2:4" ht="14.5">
      <c r="B88" s="16" t="s">
        <v>1772</v>
      </c>
      <c r="C88" s="91" t="s">
        <v>2859</v>
      </c>
    </row>
    <row r="89" spans="2:4" ht="14.5">
      <c r="B89" s="16"/>
      <c r="C89" s="17"/>
    </row>
    <row r="90" spans="2:4" ht="14.5">
      <c r="B90" s="16" t="s">
        <v>1773</v>
      </c>
      <c r="C90" s="17" t="s">
        <v>1750</v>
      </c>
    </row>
    <row r="91" spans="2:4" ht="14.5">
      <c r="B91" s="229" t="s">
        <v>1774</v>
      </c>
      <c r="C91" s="229"/>
    </row>
    <row r="93" spans="2:4" ht="14.5">
      <c r="B93" s="16" t="s">
        <v>1775</v>
      </c>
      <c r="C93" s="17"/>
      <c r="D93" s="16"/>
    </row>
    <row r="94" spans="2:4" ht="29">
      <c r="B94" s="19" t="s">
        <v>1776</v>
      </c>
      <c r="C94" s="18" t="s">
        <v>1777</v>
      </c>
      <c r="D94" s="19" t="s">
        <v>1778</v>
      </c>
    </row>
    <row r="95" spans="2:4" ht="14.5">
      <c r="B95" s="16" t="s">
        <v>440</v>
      </c>
      <c r="C95" s="17">
        <v>5</v>
      </c>
      <c r="D95" s="92">
        <v>1.5E-3</v>
      </c>
    </row>
    <row r="97" spans="2:7" ht="13">
      <c r="B97" s="20" t="s">
        <v>1779</v>
      </c>
      <c r="C97" s="21">
        <v>45961</v>
      </c>
      <c r="D97" s="22"/>
      <c r="E97" s="23"/>
      <c r="F97" s="24"/>
    </row>
    <row r="98" spans="2:7" ht="13">
      <c r="B98" s="20" t="s">
        <v>1780</v>
      </c>
      <c r="C98" s="25" t="s">
        <v>1781</v>
      </c>
      <c r="D98" s="20" t="s">
        <v>1782</v>
      </c>
      <c r="E98" s="26" t="s">
        <v>1783</v>
      </c>
      <c r="F98" s="27" t="s">
        <v>1784</v>
      </c>
      <c r="G98" s="14"/>
    </row>
    <row r="99" spans="2:7">
      <c r="B99" s="28" t="s">
        <v>1752</v>
      </c>
      <c r="C99" s="29" t="s">
        <v>1752</v>
      </c>
      <c r="D99" s="28" t="s">
        <v>1752</v>
      </c>
      <c r="E99" s="30" t="s">
        <v>1752</v>
      </c>
      <c r="F99" s="31" t="s">
        <v>1752</v>
      </c>
    </row>
    <row r="102" spans="2:7" ht="13">
      <c r="B102" s="2" t="s">
        <v>1785</v>
      </c>
    </row>
    <row r="103" spans="2:7" ht="13">
      <c r="B103" s="2"/>
    </row>
    <row r="104" spans="2:7" ht="13">
      <c r="B104" s="2" t="s">
        <v>1786</v>
      </c>
    </row>
    <row r="105" spans="2:7" ht="13">
      <c r="B105" s="20" t="s">
        <v>1787</v>
      </c>
      <c r="C105" s="25" t="s">
        <v>1788</v>
      </c>
      <c r="D105" s="2"/>
    </row>
    <row r="106" spans="2:7">
      <c r="B106" s="22" t="s">
        <v>1752</v>
      </c>
      <c r="C106" s="32" t="s">
        <v>1752</v>
      </c>
    </row>
    <row r="108" spans="2:7" ht="13">
      <c r="B108" s="20" t="s">
        <v>1789</v>
      </c>
      <c r="C108" s="25" t="s">
        <v>1788</v>
      </c>
    </row>
    <row r="109" spans="2:7">
      <c r="B109" s="22" t="s">
        <v>1752</v>
      </c>
      <c r="C109" s="32" t="s">
        <v>1752</v>
      </c>
    </row>
    <row r="111" spans="2:7" ht="13">
      <c r="B111" s="20" t="s">
        <v>1434</v>
      </c>
      <c r="C111" s="25" t="s">
        <v>1791</v>
      </c>
    </row>
    <row r="112" spans="2:7">
      <c r="B112" s="22" t="s">
        <v>1752</v>
      </c>
      <c r="C112" s="32" t="s">
        <v>1752</v>
      </c>
    </row>
    <row r="114" spans="2:7" ht="13">
      <c r="B114" s="26" t="s">
        <v>1790</v>
      </c>
      <c r="C114" s="25" t="s">
        <v>1791</v>
      </c>
    </row>
    <row r="115" spans="2:7">
      <c r="B115" s="23" t="s">
        <v>1752</v>
      </c>
      <c r="C115" s="32" t="s">
        <v>1752</v>
      </c>
    </row>
    <row r="117" spans="2:7" ht="13">
      <c r="B117" s="20" t="s">
        <v>1792</v>
      </c>
      <c r="C117" s="25" t="s">
        <v>1752</v>
      </c>
    </row>
    <row r="119" spans="2:7" ht="13">
      <c r="B119" s="20" t="s">
        <v>1793</v>
      </c>
      <c r="C119" s="21">
        <v>45961</v>
      </c>
      <c r="D119" s="22"/>
      <c r="E119" s="23"/>
      <c r="F119" s="24"/>
    </row>
    <row r="120" spans="2:7" ht="13">
      <c r="B120" s="20" t="s">
        <v>1780</v>
      </c>
      <c r="C120" s="25" t="s">
        <v>1781</v>
      </c>
      <c r="D120" s="20" t="s">
        <v>1782</v>
      </c>
      <c r="E120" s="26" t="s">
        <v>1783</v>
      </c>
      <c r="F120" s="27" t="s">
        <v>1784</v>
      </c>
      <c r="G120" s="14"/>
    </row>
    <row r="121" spans="2:7">
      <c r="B121" s="28" t="s">
        <v>1752</v>
      </c>
      <c r="C121" s="29" t="s">
        <v>1752</v>
      </c>
      <c r="D121" s="28" t="s">
        <v>1752</v>
      </c>
      <c r="E121" s="30" t="s">
        <v>1752</v>
      </c>
      <c r="F121" s="31" t="s">
        <v>1752</v>
      </c>
    </row>
    <row r="122" spans="2:7" ht="13">
      <c r="B122" s="2" t="s">
        <v>1785</v>
      </c>
    </row>
    <row r="123" spans="2:7" ht="13">
      <c r="B123" s="2"/>
    </row>
    <row r="124" spans="2:7" ht="13">
      <c r="B124" s="2" t="s">
        <v>1786</v>
      </c>
    </row>
    <row r="125" spans="2:7" ht="13">
      <c r="B125" s="20" t="s">
        <v>1787</v>
      </c>
      <c r="C125" s="25" t="s">
        <v>1788</v>
      </c>
      <c r="D125" s="2"/>
    </row>
    <row r="126" spans="2:7">
      <c r="B126" s="22" t="s">
        <v>1752</v>
      </c>
      <c r="C126" s="32" t="s">
        <v>1752</v>
      </c>
    </row>
    <row r="128" spans="2:7" ht="13">
      <c r="B128" s="20" t="s">
        <v>1789</v>
      </c>
      <c r="C128" s="25" t="s">
        <v>1788</v>
      </c>
    </row>
    <row r="129" spans="2:6">
      <c r="B129" s="22" t="s">
        <v>1752</v>
      </c>
      <c r="C129" s="32" t="s">
        <v>1752</v>
      </c>
    </row>
    <row r="131" spans="2:6" ht="13">
      <c r="B131" s="20" t="s">
        <v>1434</v>
      </c>
      <c r="C131" s="25" t="s">
        <v>1791</v>
      </c>
    </row>
    <row r="132" spans="2:6">
      <c r="B132" s="22" t="s">
        <v>1752</v>
      </c>
      <c r="C132" s="32" t="s">
        <v>1752</v>
      </c>
    </row>
    <row r="134" spans="2:6" ht="13">
      <c r="B134" s="26" t="s">
        <v>1790</v>
      </c>
      <c r="C134" s="25" t="s">
        <v>1791</v>
      </c>
    </row>
    <row r="135" spans="2:6">
      <c r="B135" s="23" t="s">
        <v>1752</v>
      </c>
      <c r="C135" s="32" t="s">
        <v>1752</v>
      </c>
    </row>
    <row r="137" spans="2:6" ht="13">
      <c r="B137" s="20" t="s">
        <v>1792</v>
      </c>
      <c r="C137" s="25" t="s">
        <v>1752</v>
      </c>
    </row>
    <row r="140" spans="2:6" ht="13">
      <c r="B140" s="2" t="s">
        <v>1794</v>
      </c>
    </row>
    <row r="142" spans="2:6" ht="13">
      <c r="B142" s="20" t="s">
        <v>1780</v>
      </c>
      <c r="C142" s="25" t="s">
        <v>1795</v>
      </c>
      <c r="D142" s="20" t="s">
        <v>1796</v>
      </c>
      <c r="E142" s="20" t="s">
        <v>1797</v>
      </c>
      <c r="F142" s="14"/>
    </row>
    <row r="143" spans="2:6">
      <c r="B143" s="22" t="s">
        <v>1752</v>
      </c>
      <c r="C143" s="32" t="s">
        <v>1752</v>
      </c>
      <c r="D143" s="22" t="s">
        <v>1752</v>
      </c>
      <c r="E143" s="22" t="s">
        <v>1752</v>
      </c>
    </row>
    <row r="146" spans="2:80" ht="13">
      <c r="B146" s="2" t="s">
        <v>1798</v>
      </c>
      <c r="C146" s="12" t="s">
        <v>1752</v>
      </c>
      <c r="D146" s="2"/>
      <c r="E146" s="2"/>
      <c r="F146" s="14"/>
      <c r="G146" s="14"/>
      <c r="H146" s="14"/>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row>
    <row r="148" spans="2:80" ht="13">
      <c r="B148" s="2" t="s">
        <v>1799</v>
      </c>
    </row>
    <row r="150" spans="2:80" ht="13">
      <c r="B150" s="20" t="s">
        <v>1800</v>
      </c>
      <c r="C150" s="25" t="s">
        <v>1788</v>
      </c>
      <c r="D150" s="2"/>
    </row>
    <row r="151" spans="2:80">
      <c r="B151" s="22" t="s">
        <v>1752</v>
      </c>
      <c r="C151" s="32" t="s">
        <v>1752</v>
      </c>
    </row>
    <row r="154" spans="2:80" ht="13">
      <c r="B154" s="20" t="s">
        <v>1801</v>
      </c>
      <c r="C154" s="25" t="s">
        <v>1802</v>
      </c>
      <c r="D154" s="2"/>
    </row>
    <row r="155" spans="2:80">
      <c r="B155" s="22" t="s">
        <v>1752</v>
      </c>
      <c r="C155" s="32" t="s">
        <v>1752</v>
      </c>
    </row>
    <row r="158" spans="2:80" ht="13">
      <c r="B158" s="2" t="s">
        <v>1803</v>
      </c>
    </row>
    <row r="161" spans="2:80" ht="13">
      <c r="B161" s="2" t="s">
        <v>1804</v>
      </c>
    </row>
    <row r="163" spans="2:80" ht="13">
      <c r="B163" s="20" t="s">
        <v>1780</v>
      </c>
      <c r="C163" s="25" t="s">
        <v>1805</v>
      </c>
      <c r="D163" s="20" t="s">
        <v>1795</v>
      </c>
      <c r="E163" s="20" t="s">
        <v>1796</v>
      </c>
      <c r="F163" s="27" t="s">
        <v>1797</v>
      </c>
      <c r="G163" s="14"/>
    </row>
    <row r="164" spans="2:80">
      <c r="B164" s="22" t="s">
        <v>1752</v>
      </c>
      <c r="C164" s="32" t="s">
        <v>1752</v>
      </c>
      <c r="D164" s="22" t="s">
        <v>1752</v>
      </c>
      <c r="E164" s="22" t="s">
        <v>1752</v>
      </c>
      <c r="F164" s="33" t="s">
        <v>1752</v>
      </c>
    </row>
    <row r="167" spans="2:80" ht="13">
      <c r="B167" s="2" t="s">
        <v>1798</v>
      </c>
      <c r="C167" s="12" t="s">
        <v>1752</v>
      </c>
      <c r="D167" s="2"/>
      <c r="E167" s="2"/>
      <c r="F167" s="14"/>
      <c r="G167" s="14"/>
      <c r="H167" s="14"/>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row>
    <row r="169" spans="2:80" ht="13">
      <c r="B169" s="2" t="s">
        <v>1799</v>
      </c>
    </row>
    <row r="171" spans="2:80" ht="13">
      <c r="B171" s="20" t="s">
        <v>1800</v>
      </c>
      <c r="C171" s="25" t="s">
        <v>1788</v>
      </c>
      <c r="D171" s="2"/>
    </row>
    <row r="172" spans="2:80">
      <c r="B172" s="22" t="s">
        <v>1752</v>
      </c>
      <c r="C172" s="32" t="s">
        <v>1752</v>
      </c>
    </row>
    <row r="175" spans="2:80" ht="13">
      <c r="B175" s="20" t="s">
        <v>1801</v>
      </c>
      <c r="C175" s="25" t="s">
        <v>1802</v>
      </c>
      <c r="D175" s="2"/>
    </row>
    <row r="176" spans="2:80">
      <c r="B176" s="22" t="s">
        <v>1752</v>
      </c>
      <c r="C176" s="32" t="s">
        <v>1752</v>
      </c>
    </row>
    <row r="179" spans="2:7" ht="13">
      <c r="B179" s="2" t="s">
        <v>1803</v>
      </c>
    </row>
    <row r="182" spans="2:7" ht="13">
      <c r="B182" s="2" t="s">
        <v>1806</v>
      </c>
    </row>
    <row r="183" spans="2:7" ht="13">
      <c r="B183" s="20" t="s">
        <v>1780</v>
      </c>
      <c r="C183" s="25" t="s">
        <v>1807</v>
      </c>
      <c r="D183" s="20" t="s">
        <v>1808</v>
      </c>
      <c r="E183" s="20" t="s">
        <v>1809</v>
      </c>
      <c r="F183" s="27" t="s">
        <v>1810</v>
      </c>
      <c r="G183" s="14"/>
    </row>
    <row r="184" spans="2:7">
      <c r="B184" s="22" t="s">
        <v>1752</v>
      </c>
      <c r="C184" s="32" t="s">
        <v>1752</v>
      </c>
      <c r="D184" s="22" t="s">
        <v>1752</v>
      </c>
      <c r="E184" s="22" t="s">
        <v>1752</v>
      </c>
      <c r="F184" s="33" t="s">
        <v>1752</v>
      </c>
    </row>
    <row r="185" spans="2:7">
      <c r="B185" s="1" t="s">
        <v>1811</v>
      </c>
    </row>
  </sheetData>
  <mergeCells count="9">
    <mergeCell ref="B91:C91"/>
    <mergeCell ref="B1:E1"/>
    <mergeCell ref="C3:C7"/>
    <mergeCell ref="D3:D7"/>
    <mergeCell ref="B10:E10"/>
    <mergeCell ref="B11:E11"/>
    <mergeCell ref="C12:C13"/>
    <mergeCell ref="D12:D13"/>
    <mergeCell ref="E12:E13"/>
  </mergeCells>
  <hyperlinks>
    <hyperlink ref="A1" location="Index!A1" display="Index" xr:uid="{82FA98AD-C6D4-41C0-8A74-61675839A571}"/>
  </hyperlinks>
  <pageMargins left="0.7" right="0.7" top="0.75" bottom="0.75" header="0.3" footer="0.3"/>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C2C82-58B4-445E-ADA3-171AEBB6CCCC}">
  <dimension ref="A1:CB156"/>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16384" width="9.1796875" style="1"/>
  </cols>
  <sheetData>
    <row r="1" spans="1:5" ht="13">
      <c r="A1" s="3" t="s">
        <v>1578</v>
      </c>
      <c r="B1" s="226" t="s">
        <v>1596</v>
      </c>
      <c r="C1" s="226"/>
      <c r="D1" s="226"/>
      <c r="E1" s="226"/>
    </row>
    <row r="3" spans="1:5" ht="14.5">
      <c r="B3" s="5" t="s">
        <v>1596</v>
      </c>
      <c r="C3" s="242"/>
      <c r="D3" s="233"/>
      <c r="E3" s="34"/>
    </row>
    <row r="4" spans="1:5" ht="29">
      <c r="B4" s="7" t="s">
        <v>533</v>
      </c>
      <c r="C4" s="242"/>
      <c r="D4" s="233"/>
      <c r="E4" s="66"/>
    </row>
    <row r="5" spans="1:5" ht="14.5">
      <c r="B5" s="7" t="s">
        <v>1720</v>
      </c>
      <c r="C5" s="242"/>
      <c r="D5" s="233"/>
      <c r="E5" s="34"/>
    </row>
    <row r="6" spans="1:5" ht="14.5">
      <c r="B6" s="7" t="s">
        <v>531</v>
      </c>
      <c r="C6" s="242"/>
      <c r="D6" s="233"/>
      <c r="E6" s="34"/>
    </row>
    <row r="7" spans="1:5" ht="14.5">
      <c r="B7" s="65" t="s">
        <v>534</v>
      </c>
      <c r="C7" s="242"/>
      <c r="D7" s="233"/>
      <c r="E7" s="66"/>
    </row>
    <row r="8" spans="1:5" ht="14.5">
      <c r="B8" s="62" t="s">
        <v>1723</v>
      </c>
      <c r="C8" s="63" t="s">
        <v>1724</v>
      </c>
      <c r="D8" s="64" t="s">
        <v>1725</v>
      </c>
      <c r="E8" s="34"/>
    </row>
    <row r="9" spans="1:5" ht="14.5">
      <c r="B9" s="34"/>
      <c r="C9" s="44"/>
      <c r="D9" s="34"/>
      <c r="E9" s="34"/>
    </row>
    <row r="10" spans="1:5" ht="14.5">
      <c r="B10" s="67"/>
      <c r="C10" s="67"/>
      <c r="D10" s="67"/>
      <c r="E10" s="67"/>
    </row>
    <row r="11" spans="1:5" ht="14.5">
      <c r="B11" s="243" t="s">
        <v>1835</v>
      </c>
      <c r="C11" s="243"/>
      <c r="D11" s="243"/>
      <c r="E11" s="243"/>
    </row>
    <row r="12" spans="1:5" ht="14.5">
      <c r="B12" s="38" t="s">
        <v>1836</v>
      </c>
      <c r="C12" s="244" t="s">
        <v>1837</v>
      </c>
      <c r="D12" s="243" t="s">
        <v>1838</v>
      </c>
      <c r="E12" s="243" t="s">
        <v>1839</v>
      </c>
    </row>
    <row r="13" spans="1:5" ht="14.5">
      <c r="B13" s="38" t="s">
        <v>1840</v>
      </c>
      <c r="C13" s="244"/>
      <c r="D13" s="243"/>
      <c r="E13" s="243"/>
    </row>
    <row r="14" spans="1:5" ht="14.5">
      <c r="B14" s="5" t="s">
        <v>1841</v>
      </c>
      <c r="C14" s="40"/>
      <c r="D14" s="42"/>
      <c r="E14" s="42"/>
    </row>
    <row r="15" spans="1:5" ht="14.5">
      <c r="B15" s="5" t="s">
        <v>1843</v>
      </c>
      <c r="C15" s="40"/>
      <c r="D15" s="42"/>
      <c r="E15" s="42"/>
    </row>
    <row r="16" spans="1:5" ht="14.5">
      <c r="B16" s="5" t="s">
        <v>1844</v>
      </c>
      <c r="C16" s="40" t="s">
        <v>532</v>
      </c>
      <c r="D16" s="42"/>
      <c r="E16" s="42"/>
    </row>
    <row r="17" spans="2:8" ht="14.5">
      <c r="B17" s="43" t="s">
        <v>1845</v>
      </c>
      <c r="C17" s="39"/>
      <c r="D17" s="38"/>
      <c r="E17" s="38"/>
    </row>
    <row r="18" spans="2:8" ht="14.5">
      <c r="B18" s="34"/>
      <c r="C18" s="44"/>
      <c r="D18" s="34"/>
      <c r="E18" s="34"/>
    </row>
    <row r="20" spans="2:8">
      <c r="B20" s="1" t="s">
        <v>2401</v>
      </c>
    </row>
    <row r="22" spans="2:8" ht="13">
      <c r="B22" s="10" t="s">
        <v>1726</v>
      </c>
      <c r="C22" s="11" t="s">
        <v>1727</v>
      </c>
      <c r="D22" s="10" t="s">
        <v>1846</v>
      </c>
      <c r="E22" s="10" t="s">
        <v>1729</v>
      </c>
      <c r="F22" s="13" t="s">
        <v>1739</v>
      </c>
      <c r="G22" s="13" t="s">
        <v>1740</v>
      </c>
      <c r="H22" s="13" t="s">
        <v>1741</v>
      </c>
    </row>
    <row r="23" spans="2:8" ht="13">
      <c r="B23" s="2" t="s">
        <v>1847</v>
      </c>
    </row>
    <row r="24" spans="2:8" ht="13">
      <c r="B24" s="2" t="s">
        <v>1731</v>
      </c>
    </row>
    <row r="25" spans="2:8" ht="13">
      <c r="B25" s="2" t="s">
        <v>1848</v>
      </c>
    </row>
    <row r="26" spans="2:8">
      <c r="B26" s="1" t="s">
        <v>535</v>
      </c>
      <c r="C26" s="9">
        <v>6.01</v>
      </c>
      <c r="D26" s="1" t="s">
        <v>1850</v>
      </c>
      <c r="E26" s="1" t="s">
        <v>536</v>
      </c>
      <c r="F26" s="4">
        <v>9650000</v>
      </c>
      <c r="G26" s="4">
        <v>9973.35</v>
      </c>
      <c r="H26" s="4">
        <v>61.22</v>
      </c>
    </row>
    <row r="27" spans="2:8">
      <c r="B27" s="1" t="s">
        <v>2225</v>
      </c>
      <c r="C27" s="9">
        <v>6.14</v>
      </c>
      <c r="D27" s="1" t="s">
        <v>1850</v>
      </c>
      <c r="E27" s="1" t="s">
        <v>2226</v>
      </c>
      <c r="F27" s="4">
        <v>5530100</v>
      </c>
      <c r="G27" s="4">
        <v>5658.93</v>
      </c>
      <c r="H27" s="4">
        <v>34.74</v>
      </c>
    </row>
    <row r="28" spans="2:8" ht="13">
      <c r="B28" s="2" t="s">
        <v>1852</v>
      </c>
      <c r="C28" s="12"/>
      <c r="D28" s="2"/>
      <c r="E28" s="2"/>
      <c r="F28" s="14"/>
      <c r="G28" s="14">
        <f>SUM(G22:G27)</f>
        <v>15632.28</v>
      </c>
      <c r="H28" s="14">
        <f>SUM(H22:H27)</f>
        <v>95.960000000000008</v>
      </c>
    </row>
    <row r="29" spans="2:8" ht="13">
      <c r="B29" s="2" t="s">
        <v>2162</v>
      </c>
      <c r="C29" s="12"/>
      <c r="D29" s="2"/>
      <c r="E29" s="2"/>
      <c r="F29" s="14"/>
      <c r="G29" s="14">
        <v>518.45000000000005</v>
      </c>
      <c r="H29" s="14">
        <v>3.18</v>
      </c>
    </row>
    <row r="30" spans="2:8" ht="13">
      <c r="B30" s="2" t="s">
        <v>1737</v>
      </c>
      <c r="C30" s="12"/>
      <c r="D30" s="2"/>
      <c r="E30" s="2"/>
      <c r="F30" s="14"/>
      <c r="G30" s="14">
        <v>16150.730000000001</v>
      </c>
      <c r="H30" s="14">
        <v>99.14</v>
      </c>
    </row>
    <row r="31" spans="2:8" ht="13">
      <c r="B31" s="2" t="s">
        <v>1971</v>
      </c>
      <c r="C31" s="12"/>
      <c r="D31" s="2"/>
      <c r="E31" s="2"/>
      <c r="F31" s="14"/>
      <c r="G31" s="14">
        <v>139.83437902999935</v>
      </c>
      <c r="H31" s="14">
        <v>0.85999999999999943</v>
      </c>
    </row>
    <row r="32" spans="2:8" ht="13">
      <c r="B32" s="2" t="s">
        <v>1746</v>
      </c>
      <c r="C32" s="12"/>
      <c r="D32" s="2"/>
      <c r="E32" s="2"/>
      <c r="F32" s="14"/>
      <c r="G32" s="14">
        <v>16290.56437903</v>
      </c>
      <c r="H32" s="14">
        <v>100</v>
      </c>
    </row>
    <row r="33" spans="2:3">
      <c r="B33" s="1" t="s">
        <v>1747</v>
      </c>
    </row>
    <row r="34" spans="2:3">
      <c r="B34" s="1" t="s">
        <v>1748</v>
      </c>
    </row>
    <row r="35" spans="2:3" ht="13">
      <c r="B35" s="2" t="s">
        <v>1749</v>
      </c>
      <c r="C35" s="9" t="s">
        <v>1750</v>
      </c>
    </row>
    <row r="36" spans="2:3" ht="13">
      <c r="B36" s="2"/>
    </row>
    <row r="37" spans="2:3" ht="26">
      <c r="B37" s="15" t="s">
        <v>1751</v>
      </c>
      <c r="C37" s="9" t="s">
        <v>1752</v>
      </c>
    </row>
    <row r="38" spans="2:3" ht="13">
      <c r="B38" s="2"/>
    </row>
    <row r="39" spans="2:3" ht="13">
      <c r="B39" s="2" t="s">
        <v>1753</v>
      </c>
      <c r="C39" s="9" t="s">
        <v>1752</v>
      </c>
    </row>
    <row r="40" spans="2:3" ht="13">
      <c r="B40" s="2" t="s">
        <v>1755</v>
      </c>
      <c r="C40" s="9" t="s">
        <v>1756</v>
      </c>
    </row>
    <row r="41" spans="2:3" ht="13">
      <c r="B41" s="2" t="s">
        <v>537</v>
      </c>
      <c r="C41" s="12"/>
    </row>
    <row r="42" spans="2:3" ht="13">
      <c r="B42" s="2" t="s">
        <v>538</v>
      </c>
      <c r="C42" s="12"/>
    </row>
    <row r="43" spans="2:3" ht="13">
      <c r="B43" s="2" t="s">
        <v>539</v>
      </c>
      <c r="C43" s="12"/>
    </row>
    <row r="44" spans="2:3" ht="13">
      <c r="B44" s="2" t="s">
        <v>540</v>
      </c>
      <c r="C44" s="12"/>
    </row>
    <row r="45" spans="2:3" ht="13">
      <c r="B45" s="2" t="s">
        <v>541</v>
      </c>
      <c r="C45" s="12"/>
    </row>
    <row r="46" spans="2:3" ht="13">
      <c r="B46" s="2" t="s">
        <v>542</v>
      </c>
      <c r="C46" s="12"/>
    </row>
    <row r="47" spans="2:3" ht="13">
      <c r="B47" s="2" t="s">
        <v>543</v>
      </c>
      <c r="C47" s="12"/>
    </row>
    <row r="48" spans="2:3" ht="13">
      <c r="B48" s="2" t="s">
        <v>544</v>
      </c>
      <c r="C48" s="12"/>
    </row>
    <row r="49" spans="2:4" ht="13">
      <c r="B49" s="2" t="s">
        <v>2613</v>
      </c>
      <c r="C49" s="12"/>
    </row>
    <row r="50" spans="2:4">
      <c r="B50" s="1" t="s">
        <v>1766</v>
      </c>
    </row>
    <row r="52" spans="2:4" ht="14.5">
      <c r="B52" s="16"/>
      <c r="C52" s="17" t="s">
        <v>1767</v>
      </c>
    </row>
    <row r="53" spans="2:4" ht="29">
      <c r="B53" s="16" t="s">
        <v>1768</v>
      </c>
      <c r="C53" s="18" t="s">
        <v>1596</v>
      </c>
    </row>
    <row r="54" spans="2:4" ht="14.5">
      <c r="B54" s="16" t="s">
        <v>1769</v>
      </c>
      <c r="C54" s="17"/>
    </row>
    <row r="55" spans="2:4" ht="14.5">
      <c r="B55" s="16"/>
      <c r="C55" s="17"/>
    </row>
    <row r="56" spans="2:4" ht="14.5">
      <c r="B56" s="16" t="s">
        <v>1770</v>
      </c>
      <c r="C56" s="86">
        <v>6.13E-2</v>
      </c>
    </row>
    <row r="57" spans="2:4" ht="14.5">
      <c r="B57" s="16"/>
      <c r="C57" s="91"/>
    </row>
    <row r="58" spans="2:4" ht="14.5">
      <c r="B58" s="16" t="s">
        <v>1771</v>
      </c>
      <c r="C58" s="91" t="s">
        <v>2614</v>
      </c>
    </row>
    <row r="59" spans="2:4" ht="14.5">
      <c r="B59" s="16" t="s">
        <v>1772</v>
      </c>
      <c r="C59" s="91" t="s">
        <v>2615</v>
      </c>
    </row>
    <row r="60" spans="2:4" ht="14.5">
      <c r="B60" s="16"/>
      <c r="C60" s="17"/>
    </row>
    <row r="61" spans="2:4" ht="14.5">
      <c r="B61" s="16" t="s">
        <v>1773</v>
      </c>
      <c r="C61" s="17" t="s">
        <v>1750</v>
      </c>
    </row>
    <row r="62" spans="2:4" ht="14.5">
      <c r="B62" s="229" t="s">
        <v>1774</v>
      </c>
      <c r="C62" s="229"/>
    </row>
    <row r="64" spans="2:4" ht="14.5">
      <c r="B64" s="16" t="s">
        <v>1775</v>
      </c>
      <c r="C64" s="17"/>
      <c r="D64" s="16"/>
    </row>
    <row r="65" spans="2:7" ht="29">
      <c r="B65" s="19" t="s">
        <v>1776</v>
      </c>
      <c r="C65" s="18" t="s">
        <v>1777</v>
      </c>
      <c r="D65" s="19" t="s">
        <v>1778</v>
      </c>
    </row>
    <row r="66" spans="2:7" ht="14.5">
      <c r="B66" s="16" t="s">
        <v>1752</v>
      </c>
      <c r="C66" s="17" t="s">
        <v>1752</v>
      </c>
      <c r="D66" s="16" t="s">
        <v>1752</v>
      </c>
    </row>
    <row r="68" spans="2:7" ht="13">
      <c r="B68" s="20" t="s">
        <v>1779</v>
      </c>
      <c r="C68" s="21">
        <v>45961</v>
      </c>
      <c r="D68" s="22"/>
      <c r="E68" s="23"/>
      <c r="F68" s="24"/>
    </row>
    <row r="69" spans="2:7" ht="13">
      <c r="B69" s="20" t="s">
        <v>1780</v>
      </c>
      <c r="C69" s="25" t="s">
        <v>1781</v>
      </c>
      <c r="D69" s="20" t="s">
        <v>1782</v>
      </c>
      <c r="E69" s="26" t="s">
        <v>1783</v>
      </c>
      <c r="F69" s="27" t="s">
        <v>1784</v>
      </c>
      <c r="G69" s="14"/>
    </row>
    <row r="70" spans="2:7">
      <c r="B70" s="28" t="s">
        <v>1752</v>
      </c>
      <c r="C70" s="29" t="s">
        <v>1752</v>
      </c>
      <c r="D70" s="28" t="s">
        <v>1752</v>
      </c>
      <c r="E70" s="30" t="s">
        <v>1752</v>
      </c>
      <c r="F70" s="31" t="s">
        <v>1752</v>
      </c>
    </row>
    <row r="73" spans="2:7" ht="13">
      <c r="B73" s="2" t="s">
        <v>1785</v>
      </c>
    </row>
    <row r="74" spans="2:7" ht="13">
      <c r="B74" s="2"/>
    </row>
    <row r="75" spans="2:7" ht="13">
      <c r="B75" s="2" t="s">
        <v>1786</v>
      </c>
    </row>
    <row r="76" spans="2:7" ht="13">
      <c r="B76" s="20" t="s">
        <v>1787</v>
      </c>
      <c r="C76" s="25" t="s">
        <v>1788</v>
      </c>
      <c r="D76" s="2"/>
    </row>
    <row r="77" spans="2:7">
      <c r="B77" s="22" t="s">
        <v>1752</v>
      </c>
      <c r="C77" s="32" t="s">
        <v>1752</v>
      </c>
    </row>
    <row r="79" spans="2:7" ht="13">
      <c r="B79" s="20" t="s">
        <v>1789</v>
      </c>
      <c r="C79" s="25" t="s">
        <v>1788</v>
      </c>
    </row>
    <row r="80" spans="2:7">
      <c r="B80" s="22" t="s">
        <v>1752</v>
      </c>
      <c r="C80" s="32" t="s">
        <v>1752</v>
      </c>
    </row>
    <row r="82" spans="2:7" ht="13">
      <c r="B82" s="20" t="s">
        <v>1434</v>
      </c>
      <c r="C82" s="25" t="s">
        <v>1791</v>
      </c>
    </row>
    <row r="83" spans="2:7">
      <c r="B83" s="22" t="s">
        <v>1752</v>
      </c>
      <c r="C83" s="32" t="s">
        <v>1752</v>
      </c>
    </row>
    <row r="85" spans="2:7" ht="13">
      <c r="B85" s="26" t="s">
        <v>1790</v>
      </c>
      <c r="C85" s="25" t="s">
        <v>1791</v>
      </c>
    </row>
    <row r="86" spans="2:7">
      <c r="B86" s="23" t="s">
        <v>1752</v>
      </c>
      <c r="C86" s="32" t="s">
        <v>1752</v>
      </c>
    </row>
    <row r="88" spans="2:7" ht="13">
      <c r="B88" s="20" t="s">
        <v>1792</v>
      </c>
      <c r="C88" s="25" t="s">
        <v>1752</v>
      </c>
    </row>
    <row r="90" spans="2:7" ht="13">
      <c r="B90" s="20" t="s">
        <v>1793</v>
      </c>
      <c r="C90" s="21">
        <v>45961</v>
      </c>
      <c r="D90" s="22"/>
      <c r="E90" s="23"/>
      <c r="F90" s="24"/>
    </row>
    <row r="91" spans="2:7" ht="13">
      <c r="B91" s="20" t="s">
        <v>1780</v>
      </c>
      <c r="C91" s="25" t="s">
        <v>1781</v>
      </c>
      <c r="D91" s="20" t="s">
        <v>1782</v>
      </c>
      <c r="E91" s="26" t="s">
        <v>1783</v>
      </c>
      <c r="F91" s="27" t="s">
        <v>1784</v>
      </c>
      <c r="G91" s="14"/>
    </row>
    <row r="92" spans="2:7">
      <c r="B92" s="28" t="s">
        <v>1752</v>
      </c>
      <c r="C92" s="29" t="s">
        <v>1752</v>
      </c>
      <c r="D92" s="28" t="s">
        <v>1752</v>
      </c>
      <c r="E92" s="30" t="s">
        <v>1752</v>
      </c>
      <c r="F92" s="31" t="s">
        <v>1752</v>
      </c>
    </row>
    <row r="93" spans="2:7" ht="13">
      <c r="B93" s="2" t="s">
        <v>1785</v>
      </c>
    </row>
    <row r="94" spans="2:7" ht="13">
      <c r="B94" s="2"/>
    </row>
    <row r="95" spans="2:7" ht="13">
      <c r="B95" s="2" t="s">
        <v>1786</v>
      </c>
    </row>
    <row r="96" spans="2:7" ht="13">
      <c r="B96" s="20" t="s">
        <v>1787</v>
      </c>
      <c r="C96" s="25" t="s">
        <v>1788</v>
      </c>
      <c r="D96" s="2"/>
    </row>
    <row r="97" spans="2:3">
      <c r="B97" s="22" t="s">
        <v>1752</v>
      </c>
      <c r="C97" s="32" t="s">
        <v>1752</v>
      </c>
    </row>
    <row r="99" spans="2:3" ht="13">
      <c r="B99" s="20" t="s">
        <v>1789</v>
      </c>
      <c r="C99" s="25" t="s">
        <v>1788</v>
      </c>
    </row>
    <row r="100" spans="2:3">
      <c r="B100" s="22" t="s">
        <v>1752</v>
      </c>
      <c r="C100" s="32" t="s">
        <v>1752</v>
      </c>
    </row>
    <row r="102" spans="2:3" ht="13">
      <c r="B102" s="20" t="s">
        <v>1434</v>
      </c>
      <c r="C102" s="25" t="s">
        <v>1791</v>
      </c>
    </row>
    <row r="103" spans="2:3">
      <c r="B103" s="22" t="s">
        <v>1752</v>
      </c>
      <c r="C103" s="32" t="s">
        <v>1752</v>
      </c>
    </row>
    <row r="105" spans="2:3" ht="13">
      <c r="B105" s="26" t="s">
        <v>1790</v>
      </c>
      <c r="C105" s="25" t="s">
        <v>1791</v>
      </c>
    </row>
    <row r="106" spans="2:3">
      <c r="B106" s="23" t="s">
        <v>1752</v>
      </c>
      <c r="C106" s="32" t="s">
        <v>1752</v>
      </c>
    </row>
    <row r="108" spans="2:3" ht="13">
      <c r="B108" s="20" t="s">
        <v>1792</v>
      </c>
      <c r="C108" s="25" t="s">
        <v>1752</v>
      </c>
    </row>
    <row r="111" spans="2:3" ht="13">
      <c r="B111" s="2" t="s">
        <v>1794</v>
      </c>
    </row>
    <row r="113" spans="2:80" ht="13">
      <c r="B113" s="20" t="s">
        <v>1780</v>
      </c>
      <c r="C113" s="25" t="s">
        <v>1795</v>
      </c>
      <c r="D113" s="20" t="s">
        <v>1796</v>
      </c>
      <c r="E113" s="20" t="s">
        <v>1797</v>
      </c>
      <c r="F113" s="14"/>
    </row>
    <row r="114" spans="2:80">
      <c r="B114" s="22" t="s">
        <v>1752</v>
      </c>
      <c r="C114" s="32" t="s">
        <v>1752</v>
      </c>
      <c r="D114" s="22" t="s">
        <v>1752</v>
      </c>
      <c r="E114" s="22" t="s">
        <v>1752</v>
      </c>
    </row>
    <row r="117" spans="2:80" ht="13">
      <c r="B117" s="2" t="s">
        <v>1798</v>
      </c>
      <c r="C117" s="12" t="s">
        <v>1752</v>
      </c>
      <c r="D117" s="2"/>
      <c r="E117" s="2"/>
      <c r="F117" s="14"/>
      <c r="G117" s="14"/>
      <c r="H117" s="14"/>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row>
    <row r="119" spans="2:80" ht="13">
      <c r="B119" s="2" t="s">
        <v>1799</v>
      </c>
    </row>
    <row r="121" spans="2:80" ht="13">
      <c r="B121" s="20" t="s">
        <v>1800</v>
      </c>
      <c r="C121" s="25" t="s">
        <v>1788</v>
      </c>
      <c r="D121" s="2"/>
    </row>
    <row r="122" spans="2:80">
      <c r="B122" s="22" t="s">
        <v>1752</v>
      </c>
      <c r="C122" s="32" t="s">
        <v>1752</v>
      </c>
    </row>
    <row r="125" spans="2:80" ht="13">
      <c r="B125" s="20" t="s">
        <v>1801</v>
      </c>
      <c r="C125" s="25" t="s">
        <v>1802</v>
      </c>
      <c r="D125" s="2"/>
    </row>
    <row r="126" spans="2:80">
      <c r="B126" s="22" t="s">
        <v>1752</v>
      </c>
      <c r="C126" s="32" t="s">
        <v>1752</v>
      </c>
    </row>
    <row r="129" spans="2:80" ht="13">
      <c r="B129" s="2" t="s">
        <v>1803</v>
      </c>
    </row>
    <row r="132" spans="2:80" ht="13">
      <c r="B132" s="2" t="s">
        <v>1804</v>
      </c>
    </row>
    <row r="134" spans="2:80" ht="13">
      <c r="B134" s="20" t="s">
        <v>1780</v>
      </c>
      <c r="C134" s="25" t="s">
        <v>1805</v>
      </c>
      <c r="D134" s="20" t="s">
        <v>1795</v>
      </c>
      <c r="E134" s="20" t="s">
        <v>1796</v>
      </c>
      <c r="F134" s="27" t="s">
        <v>1797</v>
      </c>
      <c r="G134" s="14"/>
    </row>
    <row r="135" spans="2:80">
      <c r="B135" s="22" t="s">
        <v>1752</v>
      </c>
      <c r="C135" s="32" t="s">
        <v>1752</v>
      </c>
      <c r="D135" s="22" t="s">
        <v>1752</v>
      </c>
      <c r="E135" s="22" t="s">
        <v>1752</v>
      </c>
      <c r="F135" s="33" t="s">
        <v>1752</v>
      </c>
    </row>
    <row r="138" spans="2:80" ht="13">
      <c r="B138" s="2" t="s">
        <v>1798</v>
      </c>
      <c r="C138" s="12" t="s">
        <v>1752</v>
      </c>
      <c r="D138" s="2"/>
      <c r="E138" s="2"/>
      <c r="F138" s="14"/>
      <c r="G138" s="14"/>
      <c r="H138" s="14"/>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row>
    <row r="140" spans="2:80" ht="13">
      <c r="B140" s="2" t="s">
        <v>1799</v>
      </c>
    </row>
    <row r="142" spans="2:80" ht="13">
      <c r="B142" s="20" t="s">
        <v>1800</v>
      </c>
      <c r="C142" s="25" t="s">
        <v>1788</v>
      </c>
      <c r="D142" s="2"/>
    </row>
    <row r="143" spans="2:80">
      <c r="B143" s="22" t="s">
        <v>1752</v>
      </c>
      <c r="C143" s="32" t="s">
        <v>1752</v>
      </c>
    </row>
    <row r="146" spans="2:7" ht="13">
      <c r="B146" s="20" t="s">
        <v>1801</v>
      </c>
      <c r="C146" s="25" t="s">
        <v>1802</v>
      </c>
      <c r="D146" s="2"/>
    </row>
    <row r="147" spans="2:7">
      <c r="B147" s="22" t="s">
        <v>1752</v>
      </c>
      <c r="C147" s="32" t="s">
        <v>1752</v>
      </c>
    </row>
    <row r="150" spans="2:7" ht="13">
      <c r="B150" s="2" t="s">
        <v>1803</v>
      </c>
    </row>
    <row r="153" spans="2:7" ht="13">
      <c r="B153" s="2" t="s">
        <v>1806</v>
      </c>
    </row>
    <row r="154" spans="2:7" ht="13">
      <c r="B154" s="20" t="s">
        <v>1780</v>
      </c>
      <c r="C154" s="25" t="s">
        <v>1807</v>
      </c>
      <c r="D154" s="20" t="s">
        <v>1808</v>
      </c>
      <c r="E154" s="20" t="s">
        <v>1809</v>
      </c>
      <c r="F154" s="27" t="s">
        <v>1810</v>
      </c>
      <c r="G154" s="14"/>
    </row>
    <row r="155" spans="2:7">
      <c r="B155" s="22" t="s">
        <v>1752</v>
      </c>
      <c r="C155" s="32" t="s">
        <v>1752</v>
      </c>
      <c r="D155" s="22" t="s">
        <v>1752</v>
      </c>
      <c r="E155" s="22" t="s">
        <v>1752</v>
      </c>
      <c r="F155" s="33" t="s">
        <v>1752</v>
      </c>
    </row>
    <row r="156" spans="2:7">
      <c r="B156" s="1" t="s">
        <v>1811</v>
      </c>
    </row>
  </sheetData>
  <mergeCells count="8">
    <mergeCell ref="B62:C62"/>
    <mergeCell ref="B1:E1"/>
    <mergeCell ref="C3:C7"/>
    <mergeCell ref="D3:D7"/>
    <mergeCell ref="B11:E11"/>
    <mergeCell ref="C12:C13"/>
    <mergeCell ref="D12:D13"/>
    <mergeCell ref="E12:E13"/>
  </mergeCells>
  <hyperlinks>
    <hyperlink ref="A1" location="Index!A1" display="Index" xr:uid="{22F0E491-73A9-4A52-98EF-53175A7EAE96}"/>
  </hyperlinks>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9BB0D-362F-4B68-A93F-F6AEC6BCF8F2}">
  <dimension ref="A1:CB157"/>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16384" width="9.1796875" style="1"/>
  </cols>
  <sheetData>
    <row r="1" spans="1:5" ht="13">
      <c r="A1" s="3" t="s">
        <v>1578</v>
      </c>
      <c r="B1" s="226" t="s">
        <v>1594</v>
      </c>
      <c r="C1" s="226"/>
      <c r="D1" s="226"/>
      <c r="E1" s="226"/>
    </row>
    <row r="3" spans="1:5" ht="14.5">
      <c r="B3" s="43" t="s">
        <v>1594</v>
      </c>
      <c r="C3" s="242"/>
      <c r="D3" s="233"/>
      <c r="E3" s="34"/>
    </row>
    <row r="4" spans="1:5" ht="29">
      <c r="B4" s="7" t="s">
        <v>2860</v>
      </c>
      <c r="C4" s="242"/>
      <c r="D4" s="233"/>
      <c r="E4" s="66"/>
    </row>
    <row r="5" spans="1:5" ht="14.5">
      <c r="B5" s="7" t="s">
        <v>1720</v>
      </c>
      <c r="C5" s="242"/>
      <c r="D5" s="233"/>
      <c r="E5" s="34"/>
    </row>
    <row r="6" spans="1:5" ht="14.5">
      <c r="B6" s="7" t="s">
        <v>531</v>
      </c>
      <c r="C6" s="242"/>
      <c r="D6" s="233"/>
      <c r="E6" s="34"/>
    </row>
    <row r="7" spans="1:5" ht="14.5">
      <c r="B7" s="65" t="s">
        <v>2861</v>
      </c>
      <c r="C7" s="242"/>
      <c r="D7" s="233"/>
      <c r="E7" s="66"/>
    </row>
    <row r="8" spans="1:5" ht="14.5">
      <c r="B8" s="62" t="s">
        <v>1723</v>
      </c>
      <c r="C8" s="63" t="s">
        <v>1724</v>
      </c>
      <c r="D8" s="64" t="s">
        <v>1725</v>
      </c>
      <c r="E8" s="34"/>
    </row>
    <row r="9" spans="1:5" ht="14.5">
      <c r="B9" s="34"/>
      <c r="C9" s="44"/>
      <c r="D9" s="34"/>
      <c r="E9" s="34"/>
    </row>
    <row r="10" spans="1:5" ht="14.5">
      <c r="B10" s="245"/>
      <c r="C10" s="245"/>
      <c r="D10" s="245"/>
      <c r="E10" s="245"/>
    </row>
    <row r="11" spans="1:5" ht="14.5">
      <c r="B11" s="243" t="s">
        <v>1835</v>
      </c>
      <c r="C11" s="243"/>
      <c r="D11" s="243"/>
      <c r="E11" s="243"/>
    </row>
    <row r="12" spans="1:5" ht="14.5">
      <c r="B12" s="38" t="s">
        <v>1836</v>
      </c>
      <c r="C12" s="244" t="s">
        <v>1837</v>
      </c>
      <c r="D12" s="243" t="s">
        <v>1838</v>
      </c>
      <c r="E12" s="243" t="s">
        <v>1839</v>
      </c>
    </row>
    <row r="13" spans="1:5" ht="14.5">
      <c r="B13" s="38" t="s">
        <v>1840</v>
      </c>
      <c r="C13" s="244"/>
      <c r="D13" s="243"/>
      <c r="E13" s="243"/>
    </row>
    <row r="14" spans="1:5" ht="14.5">
      <c r="B14" s="5" t="s">
        <v>1841</v>
      </c>
      <c r="C14" s="40"/>
      <c r="D14" s="42"/>
      <c r="E14" s="42"/>
    </row>
    <row r="15" spans="1:5" ht="14.5">
      <c r="B15" s="5" t="s">
        <v>1843</v>
      </c>
      <c r="C15" s="40"/>
      <c r="D15" s="42"/>
      <c r="E15" s="42"/>
    </row>
    <row r="16" spans="1:5" ht="14.5">
      <c r="B16" s="5" t="s">
        <v>1844</v>
      </c>
      <c r="C16" s="40" t="s">
        <v>532</v>
      </c>
      <c r="D16" s="42"/>
      <c r="E16" s="42"/>
    </row>
    <row r="17" spans="2:8" ht="14.5">
      <c r="B17" s="43" t="s">
        <v>1845</v>
      </c>
      <c r="C17" s="39"/>
      <c r="D17" s="38"/>
      <c r="E17" s="38"/>
    </row>
    <row r="18" spans="2:8" ht="14.5">
      <c r="B18" s="34"/>
      <c r="C18" s="44"/>
      <c r="D18" s="34"/>
      <c r="E18" s="34"/>
    </row>
    <row r="20" spans="2:8">
      <c r="B20" s="1" t="s">
        <v>2401</v>
      </c>
    </row>
    <row r="22" spans="2:8" ht="13">
      <c r="B22" s="10" t="s">
        <v>1726</v>
      </c>
      <c r="C22" s="11" t="s">
        <v>1727</v>
      </c>
      <c r="D22" s="10" t="s">
        <v>1846</v>
      </c>
      <c r="E22" s="10" t="s">
        <v>1729</v>
      </c>
      <c r="F22" s="13" t="s">
        <v>1739</v>
      </c>
      <c r="G22" s="13" t="s">
        <v>1740</v>
      </c>
      <c r="H22" s="13" t="s">
        <v>1741</v>
      </c>
    </row>
    <row r="23" spans="2:8" ht="13">
      <c r="B23" s="2" t="s">
        <v>1847</v>
      </c>
    </row>
    <row r="24" spans="2:8" ht="13">
      <c r="B24" s="2" t="s">
        <v>1731</v>
      </c>
    </row>
    <row r="25" spans="2:8" ht="13">
      <c r="B25" s="2" t="s">
        <v>1848</v>
      </c>
    </row>
    <row r="26" spans="2:8">
      <c r="B26" s="1" t="s">
        <v>2862</v>
      </c>
      <c r="C26" s="9">
        <v>5.74</v>
      </c>
      <c r="D26" s="1" t="s">
        <v>1850</v>
      </c>
      <c r="E26" s="1" t="s">
        <v>2863</v>
      </c>
      <c r="F26" s="4">
        <v>5000000</v>
      </c>
      <c r="G26" s="4">
        <v>5122.46</v>
      </c>
      <c r="H26" s="4">
        <v>54.27</v>
      </c>
    </row>
    <row r="27" spans="2:8">
      <c r="B27" s="1" t="s">
        <v>628</v>
      </c>
      <c r="C27" s="9">
        <v>5.67</v>
      </c>
      <c r="D27" s="1" t="s">
        <v>1850</v>
      </c>
      <c r="E27" s="1" t="s">
        <v>629</v>
      </c>
      <c r="F27" s="4">
        <v>3500000</v>
      </c>
      <c r="G27" s="4">
        <v>3502.45</v>
      </c>
      <c r="H27" s="4">
        <v>37.1</v>
      </c>
    </row>
    <row r="28" spans="2:8">
      <c r="B28" s="1" t="s">
        <v>807</v>
      </c>
      <c r="C28" s="9">
        <v>5.74</v>
      </c>
      <c r="D28" s="1" t="s">
        <v>1850</v>
      </c>
      <c r="E28" s="1" t="s">
        <v>808</v>
      </c>
      <c r="F28" s="4">
        <v>300000</v>
      </c>
      <c r="G28" s="4">
        <v>302.97000000000003</v>
      </c>
      <c r="H28" s="4">
        <v>3.21</v>
      </c>
    </row>
    <row r="29" spans="2:8" ht="13">
      <c r="B29" s="2" t="s">
        <v>1852</v>
      </c>
      <c r="C29" s="12"/>
      <c r="D29" s="2"/>
      <c r="E29" s="2"/>
      <c r="F29" s="14"/>
      <c r="G29" s="14">
        <f>SUM(G22:G28)</f>
        <v>8927.8799999999992</v>
      </c>
      <c r="H29" s="14">
        <f>SUM(H22:H28)</f>
        <v>94.58</v>
      </c>
    </row>
    <row r="30" spans="2:8" ht="13">
      <c r="B30" s="2" t="s">
        <v>2162</v>
      </c>
      <c r="C30" s="12"/>
      <c r="D30" s="2"/>
      <c r="E30" s="2"/>
      <c r="F30" s="14"/>
      <c r="G30" s="14">
        <v>236.22</v>
      </c>
      <c r="H30" s="14">
        <v>2.5</v>
      </c>
    </row>
    <row r="31" spans="2:8" ht="13">
      <c r="B31" s="2" t="s">
        <v>1737</v>
      </c>
      <c r="C31" s="12"/>
      <c r="D31" s="2"/>
      <c r="E31" s="2"/>
      <c r="F31" s="14"/>
      <c r="G31" s="14">
        <v>9164.0999999999985</v>
      </c>
      <c r="H31" s="14">
        <v>97.08</v>
      </c>
    </row>
    <row r="32" spans="2:8" ht="13">
      <c r="B32" s="2" t="s">
        <v>1971</v>
      </c>
      <c r="C32" s="12"/>
      <c r="D32" s="2"/>
      <c r="E32" s="2"/>
      <c r="F32" s="14"/>
      <c r="G32" s="14">
        <v>275.56120809000026</v>
      </c>
      <c r="H32" s="14">
        <v>2.9200000000000017</v>
      </c>
    </row>
    <row r="33" spans="2:8" ht="13">
      <c r="B33" s="2" t="s">
        <v>1746</v>
      </c>
      <c r="C33" s="12"/>
      <c r="D33" s="2"/>
      <c r="E33" s="2"/>
      <c r="F33" s="14"/>
      <c r="G33" s="14">
        <v>9439.6612080899995</v>
      </c>
      <c r="H33" s="14">
        <v>100</v>
      </c>
    </row>
    <row r="34" spans="2:8">
      <c r="B34" s="1" t="s">
        <v>1747</v>
      </c>
    </row>
    <row r="35" spans="2:8">
      <c r="B35" s="1" t="s">
        <v>1748</v>
      </c>
    </row>
    <row r="36" spans="2:8" ht="13">
      <c r="B36" s="2" t="s">
        <v>1749</v>
      </c>
      <c r="C36" s="9" t="s">
        <v>1750</v>
      </c>
    </row>
    <row r="37" spans="2:8" ht="13">
      <c r="B37" s="2"/>
    </row>
    <row r="38" spans="2:8" ht="26">
      <c r="B38" s="15" t="s">
        <v>1751</v>
      </c>
      <c r="C38" s="9" t="s">
        <v>1752</v>
      </c>
    </row>
    <row r="39" spans="2:8" ht="13">
      <c r="B39" s="2"/>
    </row>
    <row r="40" spans="2:8" ht="13">
      <c r="B40" s="2" t="s">
        <v>1753</v>
      </c>
      <c r="C40" s="9" t="s">
        <v>1752</v>
      </c>
    </row>
    <row r="41" spans="2:8" ht="13">
      <c r="B41" s="2" t="s">
        <v>1755</v>
      </c>
      <c r="C41" s="9" t="s">
        <v>1756</v>
      </c>
    </row>
    <row r="42" spans="2:8" ht="13">
      <c r="B42" s="2" t="s">
        <v>2864</v>
      </c>
      <c r="C42" s="12"/>
    </row>
    <row r="43" spans="2:8" ht="13">
      <c r="B43" s="2" t="s">
        <v>2865</v>
      </c>
      <c r="C43" s="12"/>
    </row>
    <row r="44" spans="2:8" ht="13">
      <c r="B44" s="2" t="s">
        <v>2866</v>
      </c>
      <c r="C44" s="12"/>
    </row>
    <row r="45" spans="2:8" ht="13">
      <c r="B45" s="2" t="s">
        <v>2867</v>
      </c>
      <c r="C45" s="12"/>
    </row>
    <row r="46" spans="2:8" ht="13">
      <c r="B46" s="2" t="s">
        <v>2868</v>
      </c>
      <c r="C46" s="12"/>
    </row>
    <row r="47" spans="2:8" ht="13">
      <c r="B47" s="2" t="s">
        <v>2869</v>
      </c>
      <c r="C47" s="12"/>
    </row>
    <row r="48" spans="2:8" ht="13">
      <c r="B48" s="2" t="s">
        <v>2870</v>
      </c>
      <c r="C48" s="12"/>
    </row>
    <row r="49" spans="2:3" ht="13">
      <c r="B49" s="2" t="s">
        <v>2871</v>
      </c>
      <c r="C49" s="12"/>
    </row>
    <row r="50" spans="2:3" ht="13">
      <c r="B50" s="2" t="s">
        <v>2872</v>
      </c>
      <c r="C50" s="12"/>
    </row>
    <row r="51" spans="2:3">
      <c r="B51" s="1" t="s">
        <v>1766</v>
      </c>
    </row>
    <row r="53" spans="2:3" ht="14.5">
      <c r="B53" s="16"/>
      <c r="C53" s="17" t="s">
        <v>1767</v>
      </c>
    </row>
    <row r="54" spans="2:3" ht="29">
      <c r="B54" s="16" t="s">
        <v>1768</v>
      </c>
      <c r="C54" s="18" t="s">
        <v>1594</v>
      </c>
    </row>
    <row r="55" spans="2:3" ht="14.5">
      <c r="B55" s="16" t="s">
        <v>1769</v>
      </c>
      <c r="C55" s="17"/>
    </row>
    <row r="56" spans="2:3" ht="14.5">
      <c r="B56" s="16"/>
      <c r="C56" s="17"/>
    </row>
    <row r="57" spans="2:3" ht="14.5">
      <c r="B57" s="16" t="s">
        <v>1770</v>
      </c>
      <c r="C57" s="164">
        <v>5.79E-2</v>
      </c>
    </row>
    <row r="58" spans="2:3" ht="14.5">
      <c r="B58" s="16"/>
      <c r="C58" s="91"/>
    </row>
    <row r="59" spans="2:3" ht="14.5">
      <c r="B59" s="16" t="s">
        <v>1771</v>
      </c>
      <c r="C59" s="91" t="s">
        <v>2873</v>
      </c>
    </row>
    <row r="60" spans="2:3" ht="14.5">
      <c r="B60" s="16" t="s">
        <v>1772</v>
      </c>
      <c r="C60" s="91" t="s">
        <v>2874</v>
      </c>
    </row>
    <row r="61" spans="2:3" ht="14.5">
      <c r="B61" s="16"/>
      <c r="C61" s="17"/>
    </row>
    <row r="62" spans="2:3" ht="14.5">
      <c r="B62" s="16" t="s">
        <v>1773</v>
      </c>
      <c r="C62" s="17" t="s">
        <v>1750</v>
      </c>
    </row>
    <row r="63" spans="2:3" ht="14.5">
      <c r="B63" s="229" t="s">
        <v>1774</v>
      </c>
      <c r="C63" s="229"/>
    </row>
    <row r="65" spans="2:7" ht="14.5">
      <c r="B65" s="16" t="s">
        <v>1775</v>
      </c>
      <c r="C65" s="17"/>
      <c r="D65" s="16"/>
    </row>
    <row r="66" spans="2:7" ht="29">
      <c r="B66" s="19" t="s">
        <v>1776</v>
      </c>
      <c r="C66" s="18" t="s">
        <v>1777</v>
      </c>
      <c r="D66" s="19" t="s">
        <v>1778</v>
      </c>
    </row>
    <row r="67" spans="2:7" ht="14.5">
      <c r="B67" s="16" t="s">
        <v>764</v>
      </c>
      <c r="C67" s="17">
        <v>49.997500125000002</v>
      </c>
      <c r="D67" s="92">
        <v>5.047135128449321E-3</v>
      </c>
    </row>
    <row r="69" spans="2:7" ht="13">
      <c r="B69" s="20" t="s">
        <v>1779</v>
      </c>
      <c r="C69" s="21">
        <v>45961</v>
      </c>
      <c r="D69" s="22"/>
      <c r="E69" s="23"/>
      <c r="F69" s="24"/>
    </row>
    <row r="70" spans="2:7" ht="13">
      <c r="B70" s="20" t="s">
        <v>1780</v>
      </c>
      <c r="C70" s="25" t="s">
        <v>1781</v>
      </c>
      <c r="D70" s="20" t="s">
        <v>1782</v>
      </c>
      <c r="E70" s="26" t="s">
        <v>1783</v>
      </c>
      <c r="F70" s="27" t="s">
        <v>1784</v>
      </c>
      <c r="G70" s="14"/>
    </row>
    <row r="71" spans="2:7">
      <c r="B71" s="28" t="s">
        <v>1752</v>
      </c>
      <c r="C71" s="29" t="s">
        <v>1752</v>
      </c>
      <c r="D71" s="28" t="s">
        <v>1752</v>
      </c>
      <c r="E71" s="30" t="s">
        <v>1752</v>
      </c>
      <c r="F71" s="31" t="s">
        <v>1752</v>
      </c>
    </row>
    <row r="74" spans="2:7" ht="13">
      <c r="B74" s="2" t="s">
        <v>1785</v>
      </c>
    </row>
    <row r="75" spans="2:7" ht="13">
      <c r="B75" s="2"/>
    </row>
    <row r="76" spans="2:7" ht="13">
      <c r="B76" s="2" t="s">
        <v>1786</v>
      </c>
    </row>
    <row r="77" spans="2:7" ht="13">
      <c r="B77" s="20" t="s">
        <v>1787</v>
      </c>
      <c r="C77" s="25" t="s">
        <v>1788</v>
      </c>
      <c r="D77" s="2"/>
    </row>
    <row r="78" spans="2:7">
      <c r="B78" s="22" t="s">
        <v>1752</v>
      </c>
      <c r="C78" s="32" t="s">
        <v>1752</v>
      </c>
    </row>
    <row r="80" spans="2:7" ht="13">
      <c r="B80" s="20" t="s">
        <v>1789</v>
      </c>
      <c r="C80" s="25" t="s">
        <v>1788</v>
      </c>
    </row>
    <row r="81" spans="2:7">
      <c r="B81" s="22" t="s">
        <v>1752</v>
      </c>
      <c r="C81" s="32" t="s">
        <v>1752</v>
      </c>
    </row>
    <row r="83" spans="2:7" ht="13">
      <c r="B83" s="20" t="s">
        <v>1434</v>
      </c>
      <c r="C83" s="25" t="s">
        <v>1791</v>
      </c>
    </row>
    <row r="84" spans="2:7">
      <c r="B84" s="22" t="s">
        <v>1752</v>
      </c>
      <c r="C84" s="32" t="s">
        <v>1752</v>
      </c>
    </row>
    <row r="86" spans="2:7" ht="13">
      <c r="B86" s="26" t="s">
        <v>1790</v>
      </c>
      <c r="C86" s="25" t="s">
        <v>1791</v>
      </c>
    </row>
    <row r="87" spans="2:7">
      <c r="B87" s="23" t="s">
        <v>1752</v>
      </c>
      <c r="C87" s="32" t="s">
        <v>1752</v>
      </c>
    </row>
    <row r="89" spans="2:7" ht="13">
      <c r="B89" s="20" t="s">
        <v>1792</v>
      </c>
      <c r="C89" s="25" t="s">
        <v>1752</v>
      </c>
    </row>
    <row r="91" spans="2:7" ht="13">
      <c r="B91" s="20" t="s">
        <v>1793</v>
      </c>
      <c r="C91" s="21">
        <v>45961</v>
      </c>
      <c r="D91" s="22"/>
      <c r="E91" s="23"/>
      <c r="F91" s="24"/>
    </row>
    <row r="92" spans="2:7" ht="13">
      <c r="B92" s="20" t="s">
        <v>1780</v>
      </c>
      <c r="C92" s="25" t="s">
        <v>1781</v>
      </c>
      <c r="D92" s="20" t="s">
        <v>1782</v>
      </c>
      <c r="E92" s="26" t="s">
        <v>1783</v>
      </c>
      <c r="F92" s="27" t="s">
        <v>1784</v>
      </c>
      <c r="G92" s="14"/>
    </row>
    <row r="93" spans="2:7">
      <c r="B93" s="28" t="s">
        <v>1752</v>
      </c>
      <c r="C93" s="29" t="s">
        <v>1752</v>
      </c>
      <c r="D93" s="28" t="s">
        <v>1752</v>
      </c>
      <c r="E93" s="30" t="s">
        <v>1752</v>
      </c>
      <c r="F93" s="31" t="s">
        <v>1752</v>
      </c>
    </row>
    <row r="94" spans="2:7" ht="13">
      <c r="B94" s="2" t="s">
        <v>1785</v>
      </c>
    </row>
    <row r="95" spans="2:7" ht="13">
      <c r="B95" s="2"/>
    </row>
    <row r="96" spans="2:7" ht="13">
      <c r="B96" s="2" t="s">
        <v>1786</v>
      </c>
    </row>
    <row r="97" spans="2:4" ht="13">
      <c r="B97" s="20" t="s">
        <v>1787</v>
      </c>
      <c r="C97" s="25" t="s">
        <v>1788</v>
      </c>
      <c r="D97" s="2"/>
    </row>
    <row r="98" spans="2:4">
      <c r="B98" s="22" t="s">
        <v>1752</v>
      </c>
      <c r="C98" s="32" t="s">
        <v>1752</v>
      </c>
    </row>
    <row r="100" spans="2:4" ht="13">
      <c r="B100" s="20" t="s">
        <v>1789</v>
      </c>
      <c r="C100" s="25" t="s">
        <v>1788</v>
      </c>
    </row>
    <row r="101" spans="2:4">
      <c r="B101" s="22" t="s">
        <v>1752</v>
      </c>
      <c r="C101" s="32" t="s">
        <v>1752</v>
      </c>
    </row>
    <row r="103" spans="2:4" ht="13">
      <c r="B103" s="20" t="s">
        <v>1434</v>
      </c>
      <c r="C103" s="25" t="s">
        <v>1791</v>
      </c>
    </row>
    <row r="104" spans="2:4">
      <c r="B104" s="22" t="s">
        <v>1752</v>
      </c>
      <c r="C104" s="32" t="s">
        <v>1752</v>
      </c>
    </row>
    <row r="106" spans="2:4" ht="13">
      <c r="B106" s="26" t="s">
        <v>1790</v>
      </c>
      <c r="C106" s="25" t="s">
        <v>1791</v>
      </c>
    </row>
    <row r="107" spans="2:4">
      <c r="B107" s="23" t="s">
        <v>1752</v>
      </c>
      <c r="C107" s="32" t="s">
        <v>1752</v>
      </c>
    </row>
    <row r="109" spans="2:4" ht="13">
      <c r="B109" s="20" t="s">
        <v>1792</v>
      </c>
      <c r="C109" s="25" t="s">
        <v>1752</v>
      </c>
    </row>
    <row r="112" spans="2:4" ht="13">
      <c r="B112" s="2" t="s">
        <v>1794</v>
      </c>
    </row>
    <row r="114" spans="2:80" ht="13">
      <c r="B114" s="20" t="s">
        <v>1780</v>
      </c>
      <c r="C114" s="25" t="s">
        <v>1795</v>
      </c>
      <c r="D114" s="20" t="s">
        <v>1796</v>
      </c>
      <c r="E114" s="20" t="s">
        <v>1797</v>
      </c>
      <c r="F114" s="14"/>
    </row>
    <row r="115" spans="2:80">
      <c r="B115" s="22" t="s">
        <v>1752</v>
      </c>
      <c r="C115" s="32" t="s">
        <v>1752</v>
      </c>
      <c r="D115" s="22" t="s">
        <v>1752</v>
      </c>
      <c r="E115" s="22" t="s">
        <v>1752</v>
      </c>
    </row>
    <row r="118" spans="2:80" ht="13">
      <c r="B118" s="2" t="s">
        <v>1798</v>
      </c>
      <c r="C118" s="12" t="s">
        <v>1752</v>
      </c>
      <c r="D118" s="2"/>
      <c r="E118" s="2"/>
      <c r="F118" s="14"/>
      <c r="G118" s="14"/>
      <c r="H118" s="14"/>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row>
    <row r="120" spans="2:80" ht="13">
      <c r="B120" s="2" t="s">
        <v>1799</v>
      </c>
    </row>
    <row r="122" spans="2:80" ht="13">
      <c r="B122" s="20" t="s">
        <v>1800</v>
      </c>
      <c r="C122" s="25" t="s">
        <v>1788</v>
      </c>
      <c r="D122" s="2"/>
    </row>
    <row r="123" spans="2:80">
      <c r="B123" s="22" t="s">
        <v>1752</v>
      </c>
      <c r="C123" s="32" t="s">
        <v>1752</v>
      </c>
    </row>
    <row r="126" spans="2:80" ht="13">
      <c r="B126" s="20" t="s">
        <v>1801</v>
      </c>
      <c r="C126" s="25" t="s">
        <v>1802</v>
      </c>
      <c r="D126" s="2"/>
    </row>
    <row r="127" spans="2:80">
      <c r="B127" s="22" t="s">
        <v>1752</v>
      </c>
      <c r="C127" s="32" t="s">
        <v>1752</v>
      </c>
    </row>
    <row r="130" spans="2:80" ht="13">
      <c r="B130" s="2" t="s">
        <v>1803</v>
      </c>
    </row>
    <row r="133" spans="2:80" ht="13">
      <c r="B133" s="2" t="s">
        <v>1804</v>
      </c>
    </row>
    <row r="135" spans="2:80" ht="13">
      <c r="B135" s="20" t="s">
        <v>1780</v>
      </c>
      <c r="C135" s="25" t="s">
        <v>1805</v>
      </c>
      <c r="D135" s="20" t="s">
        <v>1795</v>
      </c>
      <c r="E135" s="20" t="s">
        <v>1796</v>
      </c>
      <c r="F135" s="27" t="s">
        <v>1797</v>
      </c>
      <c r="G135" s="14"/>
    </row>
    <row r="136" spans="2:80">
      <c r="B136" s="22" t="s">
        <v>1752</v>
      </c>
      <c r="C136" s="32" t="s">
        <v>1752</v>
      </c>
      <c r="D136" s="22" t="s">
        <v>1752</v>
      </c>
      <c r="E136" s="22" t="s">
        <v>1752</v>
      </c>
      <c r="F136" s="33" t="s">
        <v>1752</v>
      </c>
    </row>
    <row r="139" spans="2:80" ht="13">
      <c r="B139" s="2" t="s">
        <v>1798</v>
      </c>
      <c r="C139" s="12" t="s">
        <v>1752</v>
      </c>
      <c r="D139" s="2"/>
      <c r="E139" s="2"/>
      <c r="F139" s="14"/>
      <c r="G139" s="14"/>
      <c r="H139" s="14"/>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row>
    <row r="141" spans="2:80" ht="13">
      <c r="B141" s="2" t="s">
        <v>1799</v>
      </c>
    </row>
    <row r="143" spans="2:80" ht="13">
      <c r="B143" s="20" t="s">
        <v>1800</v>
      </c>
      <c r="C143" s="25" t="s">
        <v>1788</v>
      </c>
      <c r="D143" s="2"/>
    </row>
    <row r="144" spans="2:80">
      <c r="B144" s="22" t="s">
        <v>1752</v>
      </c>
      <c r="C144" s="32" t="s">
        <v>1752</v>
      </c>
    </row>
    <row r="147" spans="2:7" ht="13">
      <c r="B147" s="20" t="s">
        <v>1801</v>
      </c>
      <c r="C147" s="25" t="s">
        <v>1802</v>
      </c>
      <c r="D147" s="2"/>
    </row>
    <row r="148" spans="2:7">
      <c r="B148" s="22" t="s">
        <v>1752</v>
      </c>
      <c r="C148" s="32" t="s">
        <v>1752</v>
      </c>
    </row>
    <row r="151" spans="2:7" ht="13">
      <c r="B151" s="2" t="s">
        <v>1803</v>
      </c>
    </row>
    <row r="154" spans="2:7" ht="13">
      <c r="B154" s="2" t="s">
        <v>1806</v>
      </c>
    </row>
    <row r="155" spans="2:7" ht="13">
      <c r="B155" s="20" t="s">
        <v>1780</v>
      </c>
      <c r="C155" s="25" t="s">
        <v>1807</v>
      </c>
      <c r="D155" s="20" t="s">
        <v>1808</v>
      </c>
      <c r="E155" s="20" t="s">
        <v>1809</v>
      </c>
      <c r="F155" s="27" t="s">
        <v>1810</v>
      </c>
      <c r="G155" s="14"/>
    </row>
    <row r="156" spans="2:7">
      <c r="B156" s="22" t="s">
        <v>1752</v>
      </c>
      <c r="C156" s="32" t="s">
        <v>1752</v>
      </c>
      <c r="D156" s="22" t="s">
        <v>1752</v>
      </c>
      <c r="E156" s="22" t="s">
        <v>1752</v>
      </c>
      <c r="F156" s="33" t="s">
        <v>1752</v>
      </c>
    </row>
    <row r="157" spans="2:7">
      <c r="B157" s="1" t="s">
        <v>1811</v>
      </c>
    </row>
  </sheetData>
  <mergeCells count="9">
    <mergeCell ref="B63:C63"/>
    <mergeCell ref="B1:E1"/>
    <mergeCell ref="C3:C7"/>
    <mergeCell ref="D3:D7"/>
    <mergeCell ref="B10:E10"/>
    <mergeCell ref="B11:E11"/>
    <mergeCell ref="C12:C13"/>
    <mergeCell ref="D12:D13"/>
    <mergeCell ref="E12:E13"/>
  </mergeCells>
  <hyperlinks>
    <hyperlink ref="A1" location="Index!A1" display="Index" xr:uid="{981A5BDC-7AE6-4751-BDCA-56298DDE2FD8}"/>
  </hyperlinks>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D3BB5-A65E-471F-A624-602F2E12E18F}">
  <dimension ref="A1:CB265"/>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16384" width="9.1796875" style="1"/>
  </cols>
  <sheetData>
    <row r="1" spans="1:5" ht="13">
      <c r="A1" s="3" t="s">
        <v>1578</v>
      </c>
      <c r="B1" s="226" t="s">
        <v>1592</v>
      </c>
      <c r="C1" s="226"/>
      <c r="D1" s="226"/>
      <c r="E1" s="226"/>
    </row>
    <row r="3" spans="1:5" ht="14.5">
      <c r="B3" s="5" t="s">
        <v>2875</v>
      </c>
      <c r="C3" s="242"/>
      <c r="D3" s="233"/>
      <c r="E3" s="34"/>
    </row>
    <row r="4" spans="1:5" ht="29">
      <c r="B4" s="7" t="s">
        <v>2876</v>
      </c>
      <c r="C4" s="242"/>
      <c r="D4" s="233"/>
      <c r="E4" s="34"/>
    </row>
    <row r="5" spans="1:5" ht="14.5">
      <c r="B5" s="7"/>
      <c r="C5" s="242"/>
      <c r="D5" s="233"/>
      <c r="E5" s="34"/>
    </row>
    <row r="6" spans="1:5" ht="14.5">
      <c r="B6" s="7" t="s">
        <v>1720</v>
      </c>
      <c r="C6" s="242"/>
      <c r="D6" s="233"/>
      <c r="E6" s="34"/>
    </row>
    <row r="7" spans="1:5" ht="14.5">
      <c r="B7" s="7" t="s">
        <v>240</v>
      </c>
      <c r="C7" s="242"/>
      <c r="D7" s="233"/>
      <c r="E7" s="34"/>
    </row>
    <row r="8" spans="1:5" ht="14.5">
      <c r="B8" s="7" t="s">
        <v>2877</v>
      </c>
      <c r="C8" s="242"/>
      <c r="D8" s="233"/>
      <c r="E8" s="34"/>
    </row>
    <row r="9" spans="1:5" ht="14.5">
      <c r="B9" s="16" t="s">
        <v>1723</v>
      </c>
      <c r="C9" s="36" t="s">
        <v>1724</v>
      </c>
      <c r="D9" s="36" t="s">
        <v>1725</v>
      </c>
      <c r="E9" s="34"/>
    </row>
    <row r="10" spans="1:5" ht="14.5">
      <c r="B10" s="34"/>
      <c r="C10" s="37"/>
      <c r="D10" s="34"/>
      <c r="E10" s="34"/>
    </row>
    <row r="11" spans="1:5" ht="14.5">
      <c r="B11" s="245"/>
      <c r="C11" s="245"/>
      <c r="D11" s="245"/>
      <c r="E11" s="245"/>
    </row>
    <row r="12" spans="1:5" ht="14.5">
      <c r="B12" s="243" t="s">
        <v>1835</v>
      </c>
      <c r="C12" s="243"/>
      <c r="D12" s="243"/>
      <c r="E12" s="243"/>
    </row>
    <row r="13" spans="1:5" ht="14.5">
      <c r="B13" s="38" t="s">
        <v>1836</v>
      </c>
      <c r="C13" s="244" t="s">
        <v>1837</v>
      </c>
      <c r="D13" s="243" t="s">
        <v>1838</v>
      </c>
      <c r="E13" s="243" t="s">
        <v>1839</v>
      </c>
    </row>
    <row r="14" spans="1:5" ht="14.5">
      <c r="B14" s="38" t="s">
        <v>1840</v>
      </c>
      <c r="C14" s="244"/>
      <c r="D14" s="243"/>
      <c r="E14" s="243"/>
    </row>
    <row r="15" spans="1:5" ht="14.5">
      <c r="B15" s="5" t="s">
        <v>1841</v>
      </c>
      <c r="C15" s="40"/>
      <c r="D15" s="42" t="s">
        <v>1842</v>
      </c>
      <c r="E15" s="42"/>
    </row>
    <row r="16" spans="1:5" ht="14.5">
      <c r="B16" s="5" t="s">
        <v>1843</v>
      </c>
      <c r="C16" s="40"/>
      <c r="D16" s="42"/>
      <c r="E16" s="42"/>
    </row>
    <row r="17" spans="2:8" ht="14.5">
      <c r="B17" s="5" t="s">
        <v>1844</v>
      </c>
      <c r="C17" s="40"/>
      <c r="D17" s="42"/>
      <c r="E17" s="42"/>
    </row>
    <row r="18" spans="2:8" ht="14.5">
      <c r="B18" s="43" t="s">
        <v>1845</v>
      </c>
      <c r="C18" s="39"/>
      <c r="D18" s="38"/>
      <c r="E18" s="38"/>
    </row>
    <row r="20" spans="2:8">
      <c r="B20" s="1" t="s">
        <v>2401</v>
      </c>
    </row>
    <row r="22" spans="2:8" ht="13">
      <c r="B22" s="10" t="s">
        <v>1726</v>
      </c>
      <c r="C22" s="11" t="s">
        <v>1727</v>
      </c>
      <c r="D22" s="10" t="s">
        <v>1846</v>
      </c>
      <c r="E22" s="10" t="s">
        <v>1729</v>
      </c>
      <c r="F22" s="13" t="s">
        <v>1739</v>
      </c>
      <c r="G22" s="13" t="s">
        <v>1740</v>
      </c>
      <c r="H22" s="13" t="s">
        <v>1741</v>
      </c>
    </row>
    <row r="23" spans="2:8" ht="13">
      <c r="B23" s="2" t="s">
        <v>1847</v>
      </c>
    </row>
    <row r="24" spans="2:8" ht="13">
      <c r="B24" s="2" t="s">
        <v>1731</v>
      </c>
    </row>
    <row r="25" spans="2:8" ht="13">
      <c r="B25" s="2" t="s">
        <v>1848</v>
      </c>
    </row>
    <row r="26" spans="2:8">
      <c r="B26" s="1" t="s">
        <v>2878</v>
      </c>
      <c r="C26" s="9">
        <v>5.67</v>
      </c>
      <c r="D26" s="1" t="s">
        <v>1850</v>
      </c>
      <c r="E26" s="1" t="s">
        <v>1388</v>
      </c>
      <c r="F26" s="4">
        <v>285500000</v>
      </c>
      <c r="G26" s="4">
        <v>285486.3</v>
      </c>
      <c r="H26" s="4">
        <v>7.5</v>
      </c>
    </row>
    <row r="27" spans="2:8">
      <c r="B27" s="1" t="s">
        <v>546</v>
      </c>
      <c r="C27" s="9">
        <v>5.69</v>
      </c>
      <c r="D27" s="1" t="s">
        <v>1850</v>
      </c>
      <c r="E27" s="1" t="s">
        <v>547</v>
      </c>
      <c r="F27" s="4">
        <v>5400000</v>
      </c>
      <c r="G27" s="4">
        <v>5432.14</v>
      </c>
      <c r="H27" s="4">
        <v>0.14000000000000001</v>
      </c>
    </row>
    <row r="28" spans="2:8">
      <c r="B28" s="1" t="s">
        <v>1849</v>
      </c>
      <c r="C28" s="9">
        <v>5.57</v>
      </c>
      <c r="D28" s="1" t="s">
        <v>1850</v>
      </c>
      <c r="E28" s="1" t="s">
        <v>1851</v>
      </c>
      <c r="F28" s="4">
        <v>5000000</v>
      </c>
      <c r="G28" s="4">
        <v>5013.26</v>
      </c>
      <c r="H28" s="4">
        <v>0.13</v>
      </c>
    </row>
    <row r="29" spans="2:8" ht="13">
      <c r="B29" s="2" t="s">
        <v>1852</v>
      </c>
      <c r="C29" s="12"/>
      <c r="D29" s="2"/>
      <c r="E29" s="2"/>
      <c r="F29" s="14"/>
      <c r="G29" s="14">
        <f>SUM(G22:G28)</f>
        <v>295931.7</v>
      </c>
      <c r="H29" s="14">
        <f>SUM(H22:H28)</f>
        <v>7.77</v>
      </c>
    </row>
    <row r="30" spans="2:8" ht="13">
      <c r="B30" s="2" t="s">
        <v>1859</v>
      </c>
    </row>
    <row r="31" spans="2:8">
      <c r="B31" s="1" t="s">
        <v>2572</v>
      </c>
      <c r="C31" s="9">
        <v>6.41</v>
      </c>
      <c r="D31" s="1" t="s">
        <v>1861</v>
      </c>
      <c r="E31" s="1" t="s">
        <v>501</v>
      </c>
      <c r="F31" s="4">
        <v>31500</v>
      </c>
      <c r="G31" s="4">
        <v>149268.74</v>
      </c>
      <c r="H31" s="4">
        <v>3.92</v>
      </c>
    </row>
    <row r="32" spans="2:8">
      <c r="B32" s="1" t="s">
        <v>2879</v>
      </c>
      <c r="C32" s="9">
        <v>6.25</v>
      </c>
      <c r="D32" s="1" t="s">
        <v>1882</v>
      </c>
      <c r="E32" s="1" t="s">
        <v>2880</v>
      </c>
      <c r="F32" s="4">
        <v>29500</v>
      </c>
      <c r="G32" s="4">
        <v>143662.49</v>
      </c>
      <c r="H32" s="4">
        <v>3.78</v>
      </c>
    </row>
    <row r="33" spans="2:8">
      <c r="B33" s="1" t="s">
        <v>2881</v>
      </c>
      <c r="C33" s="9">
        <v>6.02</v>
      </c>
      <c r="D33" s="1" t="s">
        <v>1894</v>
      </c>
      <c r="E33" s="1" t="s">
        <v>2882</v>
      </c>
      <c r="F33" s="4">
        <v>24500</v>
      </c>
      <c r="G33" s="4">
        <v>120767.12</v>
      </c>
      <c r="H33" s="4">
        <v>3.17</v>
      </c>
    </row>
    <row r="34" spans="2:8">
      <c r="B34" s="1" t="s">
        <v>411</v>
      </c>
      <c r="C34" s="9">
        <v>6.1</v>
      </c>
      <c r="D34" s="1" t="s">
        <v>1861</v>
      </c>
      <c r="E34" s="1" t="s">
        <v>412</v>
      </c>
      <c r="F34" s="4">
        <v>24000</v>
      </c>
      <c r="G34" s="4">
        <v>117448.32000000001</v>
      </c>
      <c r="H34" s="4">
        <v>3.09</v>
      </c>
    </row>
    <row r="35" spans="2:8">
      <c r="B35" s="1" t="s">
        <v>2883</v>
      </c>
      <c r="C35" s="9">
        <v>6.2</v>
      </c>
      <c r="D35" s="1" t="s">
        <v>1861</v>
      </c>
      <c r="E35" s="1" t="s">
        <v>2884</v>
      </c>
      <c r="F35" s="4">
        <v>21500</v>
      </c>
      <c r="G35" s="4">
        <v>105194.02</v>
      </c>
      <c r="H35" s="4">
        <v>2.76</v>
      </c>
    </row>
    <row r="36" spans="2:8">
      <c r="B36" s="1" t="s">
        <v>2885</v>
      </c>
      <c r="C36" s="9">
        <v>6.08</v>
      </c>
      <c r="D36" s="1" t="s">
        <v>1861</v>
      </c>
      <c r="E36" s="1" t="s">
        <v>2886</v>
      </c>
      <c r="F36" s="4">
        <v>20000</v>
      </c>
      <c r="G36" s="4">
        <v>97767.1</v>
      </c>
      <c r="H36" s="4">
        <v>2.57</v>
      </c>
    </row>
    <row r="37" spans="2:8">
      <c r="B37" s="1" t="s">
        <v>2887</v>
      </c>
      <c r="C37" s="9">
        <v>6.37</v>
      </c>
      <c r="D37" s="1" t="s">
        <v>1861</v>
      </c>
      <c r="E37" s="1" t="s">
        <v>2888</v>
      </c>
      <c r="F37" s="4">
        <v>20000</v>
      </c>
      <c r="G37" s="4">
        <v>94712.7</v>
      </c>
      <c r="H37" s="4">
        <v>2.4900000000000002</v>
      </c>
    </row>
    <row r="38" spans="2:8">
      <c r="B38" s="1" t="s">
        <v>2889</v>
      </c>
      <c r="C38" s="9">
        <v>6.49</v>
      </c>
      <c r="D38" s="1" t="s">
        <v>1861</v>
      </c>
      <c r="E38" s="1" t="s">
        <v>2890</v>
      </c>
      <c r="F38" s="4">
        <v>20000</v>
      </c>
      <c r="G38" s="4">
        <v>93984</v>
      </c>
      <c r="H38" s="4">
        <v>2.4700000000000002</v>
      </c>
    </row>
    <row r="39" spans="2:8">
      <c r="B39" s="1" t="s">
        <v>2891</v>
      </c>
      <c r="C39" s="9">
        <v>6.08</v>
      </c>
      <c r="D39" s="1" t="s">
        <v>1861</v>
      </c>
      <c r="E39" s="1" t="s">
        <v>2892</v>
      </c>
      <c r="F39" s="4">
        <v>17500</v>
      </c>
      <c r="G39" s="4">
        <v>85728.13</v>
      </c>
      <c r="H39" s="4">
        <v>2.25</v>
      </c>
    </row>
    <row r="40" spans="2:8">
      <c r="B40" s="1" t="s">
        <v>2485</v>
      </c>
      <c r="C40" s="9">
        <v>6.09</v>
      </c>
      <c r="D40" s="1" t="s">
        <v>1861</v>
      </c>
      <c r="E40" s="1" t="s">
        <v>313</v>
      </c>
      <c r="F40" s="4">
        <v>17500</v>
      </c>
      <c r="G40" s="4">
        <v>85628.46</v>
      </c>
      <c r="H40" s="4">
        <v>2.25</v>
      </c>
    </row>
    <row r="41" spans="2:8">
      <c r="B41" s="1" t="s">
        <v>2893</v>
      </c>
      <c r="C41" s="9">
        <v>6.09</v>
      </c>
      <c r="D41" s="1" t="s">
        <v>1861</v>
      </c>
      <c r="E41" s="1" t="s">
        <v>2894</v>
      </c>
      <c r="F41" s="4">
        <v>17000</v>
      </c>
      <c r="G41" s="4">
        <v>83358.820000000007</v>
      </c>
      <c r="H41" s="4">
        <v>2.19</v>
      </c>
    </row>
    <row r="42" spans="2:8">
      <c r="B42" s="1" t="s">
        <v>309</v>
      </c>
      <c r="C42" s="9">
        <v>6.11</v>
      </c>
      <c r="D42" s="1" t="s">
        <v>1861</v>
      </c>
      <c r="E42" s="1" t="s">
        <v>310</v>
      </c>
      <c r="F42" s="4">
        <v>16000</v>
      </c>
      <c r="G42" s="4">
        <v>78398.880000000005</v>
      </c>
      <c r="H42" s="4">
        <v>2.06</v>
      </c>
    </row>
    <row r="43" spans="2:8">
      <c r="B43" s="1" t="s">
        <v>2895</v>
      </c>
      <c r="C43" s="9">
        <v>6.01</v>
      </c>
      <c r="D43" s="1" t="s">
        <v>1861</v>
      </c>
      <c r="E43" s="1" t="s">
        <v>2896</v>
      </c>
      <c r="F43" s="4">
        <v>15000</v>
      </c>
      <c r="G43" s="4">
        <v>73940.78</v>
      </c>
      <c r="H43" s="4">
        <v>1.94</v>
      </c>
    </row>
    <row r="44" spans="2:8">
      <c r="B44" s="1" t="s">
        <v>2897</v>
      </c>
      <c r="C44" s="9">
        <v>6.02</v>
      </c>
      <c r="D44" s="1" t="s">
        <v>1882</v>
      </c>
      <c r="E44" s="1" t="s">
        <v>2898</v>
      </c>
      <c r="F44" s="4">
        <v>12000</v>
      </c>
      <c r="G44" s="4">
        <v>59392.68</v>
      </c>
      <c r="H44" s="4">
        <v>1.56</v>
      </c>
    </row>
    <row r="45" spans="2:8">
      <c r="B45" s="1" t="s">
        <v>2478</v>
      </c>
      <c r="C45" s="9">
        <v>6.43</v>
      </c>
      <c r="D45" s="1" t="s">
        <v>1861</v>
      </c>
      <c r="E45" s="1" t="s">
        <v>284</v>
      </c>
      <c r="F45" s="4">
        <v>11500</v>
      </c>
      <c r="G45" s="4">
        <v>56416.82</v>
      </c>
      <c r="H45" s="4">
        <v>1.48</v>
      </c>
    </row>
    <row r="46" spans="2:8">
      <c r="B46" s="1" t="s">
        <v>2899</v>
      </c>
      <c r="C46" s="9">
        <v>6.1</v>
      </c>
      <c r="D46" s="1" t="s">
        <v>1861</v>
      </c>
      <c r="E46" s="1" t="s">
        <v>2900</v>
      </c>
      <c r="F46" s="4">
        <v>11500</v>
      </c>
      <c r="G46" s="4">
        <v>56139.55</v>
      </c>
      <c r="H46" s="4">
        <v>1.48</v>
      </c>
    </row>
    <row r="47" spans="2:8">
      <c r="B47" s="1" t="s">
        <v>2901</v>
      </c>
      <c r="C47" s="9">
        <v>6.2</v>
      </c>
      <c r="D47" s="1" t="s">
        <v>1861</v>
      </c>
      <c r="E47" s="1" t="s">
        <v>2902</v>
      </c>
      <c r="F47" s="4">
        <v>10000</v>
      </c>
      <c r="G47" s="4">
        <v>49421.2</v>
      </c>
      <c r="H47" s="4">
        <v>1.3</v>
      </c>
    </row>
    <row r="48" spans="2:8">
      <c r="B48" s="1" t="s">
        <v>2903</v>
      </c>
      <c r="C48" s="9">
        <v>6.07</v>
      </c>
      <c r="D48" s="1" t="s">
        <v>1861</v>
      </c>
      <c r="E48" s="1" t="s">
        <v>2904</v>
      </c>
      <c r="F48" s="4">
        <v>10000</v>
      </c>
      <c r="G48" s="4">
        <v>49408.4</v>
      </c>
      <c r="H48" s="4">
        <v>1.3</v>
      </c>
    </row>
    <row r="49" spans="2:8">
      <c r="B49" s="1" t="s">
        <v>2905</v>
      </c>
      <c r="C49" s="9">
        <v>6.7</v>
      </c>
      <c r="D49" s="1" t="s">
        <v>1861</v>
      </c>
      <c r="E49" s="1" t="s">
        <v>2906</v>
      </c>
      <c r="F49" s="4">
        <v>10000</v>
      </c>
      <c r="G49" s="4">
        <v>49188</v>
      </c>
      <c r="H49" s="4">
        <v>1.29</v>
      </c>
    </row>
    <row r="50" spans="2:8">
      <c r="B50" s="1" t="s">
        <v>2907</v>
      </c>
      <c r="C50" s="9">
        <v>6.16</v>
      </c>
      <c r="D50" s="1" t="s">
        <v>1861</v>
      </c>
      <c r="E50" s="1" t="s">
        <v>2908</v>
      </c>
      <c r="F50" s="4">
        <v>10000</v>
      </c>
      <c r="G50" s="4">
        <v>49170.15</v>
      </c>
      <c r="H50" s="4">
        <v>1.29</v>
      </c>
    </row>
    <row r="51" spans="2:8">
      <c r="B51" s="1" t="s">
        <v>2909</v>
      </c>
      <c r="C51" s="9">
        <v>6.07</v>
      </c>
      <c r="D51" s="1" t="s">
        <v>1861</v>
      </c>
      <c r="E51" s="1" t="s">
        <v>2910</v>
      </c>
      <c r="F51" s="4">
        <v>10000</v>
      </c>
      <c r="G51" s="4">
        <v>49037.7</v>
      </c>
      <c r="H51" s="4">
        <v>1.29</v>
      </c>
    </row>
    <row r="52" spans="2:8">
      <c r="B52" s="1" t="s">
        <v>2911</v>
      </c>
      <c r="C52" s="9">
        <v>5.49</v>
      </c>
      <c r="D52" s="1" t="s">
        <v>1850</v>
      </c>
      <c r="E52" s="1" t="s">
        <v>2912</v>
      </c>
      <c r="F52" s="4">
        <v>50000000</v>
      </c>
      <c r="G52" s="4">
        <v>48982.5</v>
      </c>
      <c r="H52" s="4">
        <v>1.29</v>
      </c>
    </row>
    <row r="53" spans="2:8">
      <c r="B53" s="1" t="s">
        <v>2913</v>
      </c>
      <c r="C53" s="9">
        <v>6.1</v>
      </c>
      <c r="D53" s="1" t="s">
        <v>1861</v>
      </c>
      <c r="E53" s="1" t="s">
        <v>2914</v>
      </c>
      <c r="F53" s="4">
        <v>10000</v>
      </c>
      <c r="G53" s="4">
        <v>48944.800000000003</v>
      </c>
      <c r="H53" s="4">
        <v>1.29</v>
      </c>
    </row>
    <row r="54" spans="2:8">
      <c r="B54" s="1" t="s">
        <v>2915</v>
      </c>
      <c r="C54" s="9">
        <v>6.77</v>
      </c>
      <c r="D54" s="1" t="s">
        <v>1861</v>
      </c>
      <c r="E54" s="1" t="s">
        <v>2916</v>
      </c>
      <c r="F54" s="4">
        <v>10000</v>
      </c>
      <c r="G54" s="4">
        <v>48769.75</v>
      </c>
      <c r="H54" s="4">
        <v>1.28</v>
      </c>
    </row>
    <row r="55" spans="2:8">
      <c r="B55" s="1" t="s">
        <v>2917</v>
      </c>
      <c r="C55" s="9">
        <v>6.58</v>
      </c>
      <c r="D55" s="1" t="s">
        <v>1861</v>
      </c>
      <c r="E55" s="1" t="s">
        <v>2918</v>
      </c>
      <c r="F55" s="4">
        <v>10000</v>
      </c>
      <c r="G55" s="4">
        <v>48666.45</v>
      </c>
      <c r="H55" s="4">
        <v>1.28</v>
      </c>
    </row>
    <row r="56" spans="2:8">
      <c r="B56" s="1" t="s">
        <v>2919</v>
      </c>
      <c r="C56" s="9">
        <v>6.06</v>
      </c>
      <c r="D56" s="1" t="s">
        <v>1861</v>
      </c>
      <c r="E56" s="1" t="s">
        <v>2920</v>
      </c>
      <c r="F56" s="4">
        <v>9500</v>
      </c>
      <c r="G56" s="4">
        <v>46587</v>
      </c>
      <c r="H56" s="4">
        <v>1.22</v>
      </c>
    </row>
    <row r="57" spans="2:8">
      <c r="B57" s="1" t="s">
        <v>2921</v>
      </c>
      <c r="C57" s="9">
        <v>6.65</v>
      </c>
      <c r="D57" s="1" t="s">
        <v>1861</v>
      </c>
      <c r="E57" s="1" t="s">
        <v>2922</v>
      </c>
      <c r="F57" s="4">
        <v>9000</v>
      </c>
      <c r="G57" s="4">
        <v>44274.02</v>
      </c>
      <c r="H57" s="4">
        <v>1.1599999999999999</v>
      </c>
    </row>
    <row r="58" spans="2:8">
      <c r="B58" s="1" t="s">
        <v>2923</v>
      </c>
      <c r="C58" s="9">
        <v>7.14</v>
      </c>
      <c r="D58" s="1" t="s">
        <v>1861</v>
      </c>
      <c r="E58" s="1" t="s">
        <v>2924</v>
      </c>
      <c r="F58" s="4">
        <v>8000</v>
      </c>
      <c r="G58" s="4">
        <v>39308.44</v>
      </c>
      <c r="H58" s="4">
        <v>1.03</v>
      </c>
    </row>
    <row r="59" spans="2:8">
      <c r="B59" s="1" t="s">
        <v>2925</v>
      </c>
      <c r="C59" s="9">
        <v>6.09</v>
      </c>
      <c r="D59" s="1" t="s">
        <v>1861</v>
      </c>
      <c r="E59" s="1" t="s">
        <v>2926</v>
      </c>
      <c r="F59" s="4">
        <v>8000</v>
      </c>
      <c r="G59" s="4">
        <v>39240.28</v>
      </c>
      <c r="H59" s="4">
        <v>1.03</v>
      </c>
    </row>
    <row r="60" spans="2:8">
      <c r="B60" s="1" t="s">
        <v>2487</v>
      </c>
      <c r="C60" s="9">
        <v>6.43</v>
      </c>
      <c r="D60" s="1" t="s">
        <v>1861</v>
      </c>
      <c r="E60" s="1" t="s">
        <v>315</v>
      </c>
      <c r="F60" s="4">
        <v>8000</v>
      </c>
      <c r="G60" s="4">
        <v>39118.28</v>
      </c>
      <c r="H60" s="4">
        <v>1.03</v>
      </c>
    </row>
    <row r="61" spans="2:8">
      <c r="B61" s="1" t="s">
        <v>2927</v>
      </c>
      <c r="C61" s="9">
        <v>5.41</v>
      </c>
      <c r="D61" s="1" t="s">
        <v>1850</v>
      </c>
      <c r="E61" s="1" t="s">
        <v>2928</v>
      </c>
      <c r="F61" s="4">
        <v>38500000</v>
      </c>
      <c r="G61" s="4">
        <v>38194.58</v>
      </c>
      <c r="H61" s="4">
        <v>1</v>
      </c>
    </row>
    <row r="62" spans="2:8">
      <c r="B62" s="1" t="s">
        <v>419</v>
      </c>
      <c r="C62" s="9">
        <v>5.49</v>
      </c>
      <c r="D62" s="1" t="s">
        <v>1850</v>
      </c>
      <c r="E62" s="1" t="s">
        <v>420</v>
      </c>
      <c r="F62" s="4">
        <v>38000000</v>
      </c>
      <c r="G62" s="4">
        <v>37188.32</v>
      </c>
      <c r="H62" s="4">
        <v>0.98</v>
      </c>
    </row>
    <row r="63" spans="2:8">
      <c r="B63" s="1" t="s">
        <v>2929</v>
      </c>
      <c r="C63" s="9">
        <v>6.07</v>
      </c>
      <c r="D63" s="1" t="s">
        <v>1861</v>
      </c>
      <c r="E63" s="1" t="s">
        <v>2930</v>
      </c>
      <c r="F63" s="4">
        <v>7500</v>
      </c>
      <c r="G63" s="4">
        <v>36700.46</v>
      </c>
      <c r="H63" s="4">
        <v>0.96</v>
      </c>
    </row>
    <row r="64" spans="2:8">
      <c r="B64" s="1" t="s">
        <v>2931</v>
      </c>
      <c r="C64" s="9">
        <v>6.38</v>
      </c>
      <c r="D64" s="1" t="s">
        <v>1861</v>
      </c>
      <c r="E64" s="1" t="s">
        <v>2932</v>
      </c>
      <c r="F64" s="4">
        <v>7000</v>
      </c>
      <c r="G64" s="4">
        <v>34517.53</v>
      </c>
      <c r="H64" s="4">
        <v>0.91</v>
      </c>
    </row>
    <row r="65" spans="2:8">
      <c r="B65" s="1" t="s">
        <v>2933</v>
      </c>
      <c r="C65" s="9">
        <v>7.35</v>
      </c>
      <c r="D65" s="1" t="s">
        <v>1861</v>
      </c>
      <c r="E65" s="1" t="s">
        <v>2934</v>
      </c>
      <c r="F65" s="4">
        <v>7000</v>
      </c>
      <c r="G65" s="4">
        <v>34376.97</v>
      </c>
      <c r="H65" s="4">
        <v>0.9</v>
      </c>
    </row>
    <row r="66" spans="2:8">
      <c r="B66" s="1" t="s">
        <v>2935</v>
      </c>
      <c r="C66" s="9">
        <v>6.22</v>
      </c>
      <c r="D66" s="1" t="s">
        <v>1861</v>
      </c>
      <c r="E66" s="1" t="s">
        <v>2936</v>
      </c>
      <c r="F66" s="4">
        <v>6500</v>
      </c>
      <c r="G66" s="4">
        <v>31315.31</v>
      </c>
      <c r="H66" s="4">
        <v>0.82</v>
      </c>
    </row>
    <row r="67" spans="2:8">
      <c r="B67" s="1" t="s">
        <v>2937</v>
      </c>
      <c r="C67" s="9">
        <v>8.1999999999999993</v>
      </c>
      <c r="D67" s="1" t="s">
        <v>1861</v>
      </c>
      <c r="E67" s="1" t="s">
        <v>2938</v>
      </c>
      <c r="F67" s="4">
        <v>6000</v>
      </c>
      <c r="G67" s="4">
        <v>29607.57</v>
      </c>
      <c r="H67" s="4">
        <v>0.78</v>
      </c>
    </row>
    <row r="68" spans="2:8">
      <c r="B68" s="1" t="s">
        <v>2939</v>
      </c>
      <c r="C68" s="9">
        <v>7.35</v>
      </c>
      <c r="D68" s="1" t="s">
        <v>1861</v>
      </c>
      <c r="E68" s="1" t="s">
        <v>2940</v>
      </c>
      <c r="F68" s="4">
        <v>6000</v>
      </c>
      <c r="G68" s="4">
        <v>29483.46</v>
      </c>
      <c r="H68" s="4">
        <v>0.77</v>
      </c>
    </row>
    <row r="69" spans="2:8">
      <c r="B69" s="1" t="s">
        <v>2941</v>
      </c>
      <c r="C69" s="9">
        <v>6.2</v>
      </c>
      <c r="D69" s="1" t="s">
        <v>1861</v>
      </c>
      <c r="E69" s="1" t="s">
        <v>2942</v>
      </c>
      <c r="F69" s="4">
        <v>6000</v>
      </c>
      <c r="G69" s="4">
        <v>29415.3</v>
      </c>
      <c r="H69" s="4">
        <v>0.77</v>
      </c>
    </row>
    <row r="70" spans="2:8">
      <c r="B70" s="1" t="s">
        <v>2943</v>
      </c>
      <c r="C70" s="9">
        <v>6.77</v>
      </c>
      <c r="D70" s="1" t="s">
        <v>1861</v>
      </c>
      <c r="E70" s="1" t="s">
        <v>2944</v>
      </c>
      <c r="F70" s="4">
        <v>6000</v>
      </c>
      <c r="G70" s="4">
        <v>29357.46</v>
      </c>
      <c r="H70" s="4">
        <v>0.77</v>
      </c>
    </row>
    <row r="71" spans="2:8">
      <c r="B71" s="1" t="s">
        <v>2945</v>
      </c>
      <c r="C71" s="9">
        <v>6.1</v>
      </c>
      <c r="D71" s="1" t="s">
        <v>1861</v>
      </c>
      <c r="E71" s="1" t="s">
        <v>2946</v>
      </c>
      <c r="F71" s="4">
        <v>6000</v>
      </c>
      <c r="G71" s="4">
        <v>29352.48</v>
      </c>
      <c r="H71" s="4">
        <v>0.77</v>
      </c>
    </row>
    <row r="72" spans="2:8">
      <c r="B72" s="1" t="s">
        <v>2947</v>
      </c>
      <c r="C72" s="9">
        <v>6.1</v>
      </c>
      <c r="D72" s="1" t="s">
        <v>1861</v>
      </c>
      <c r="E72" s="1" t="s">
        <v>2948</v>
      </c>
      <c r="F72" s="4">
        <v>6000</v>
      </c>
      <c r="G72" s="4">
        <v>29333.279999999999</v>
      </c>
      <c r="H72" s="4">
        <v>0.77</v>
      </c>
    </row>
    <row r="73" spans="2:8">
      <c r="B73" s="1" t="s">
        <v>2949</v>
      </c>
      <c r="C73" s="9">
        <v>6.74</v>
      </c>
      <c r="D73" s="1" t="s">
        <v>1861</v>
      </c>
      <c r="E73" s="1" t="s">
        <v>2950</v>
      </c>
      <c r="F73" s="4">
        <v>6000</v>
      </c>
      <c r="G73" s="4">
        <v>29323.65</v>
      </c>
      <c r="H73" s="4">
        <v>0.77</v>
      </c>
    </row>
    <row r="74" spans="2:8">
      <c r="B74" s="1" t="s">
        <v>2951</v>
      </c>
      <c r="C74" s="9">
        <v>6.81</v>
      </c>
      <c r="D74" s="1" t="s">
        <v>1861</v>
      </c>
      <c r="E74" s="1" t="s">
        <v>2952</v>
      </c>
      <c r="F74" s="4">
        <v>5000</v>
      </c>
      <c r="G74" s="4">
        <v>24664.33</v>
      </c>
      <c r="H74" s="4">
        <v>0.65</v>
      </c>
    </row>
    <row r="75" spans="2:8">
      <c r="B75" s="1" t="s">
        <v>2953</v>
      </c>
      <c r="C75" s="9">
        <v>6.63</v>
      </c>
      <c r="D75" s="1" t="s">
        <v>1861</v>
      </c>
      <c r="E75" s="1" t="s">
        <v>2954</v>
      </c>
      <c r="F75" s="4">
        <v>5000</v>
      </c>
      <c r="G75" s="4">
        <v>24664.25</v>
      </c>
      <c r="H75" s="4">
        <v>0.65</v>
      </c>
    </row>
    <row r="76" spans="2:8">
      <c r="B76" s="1" t="s">
        <v>2955</v>
      </c>
      <c r="C76" s="9">
        <v>6.9</v>
      </c>
      <c r="D76" s="1" t="s">
        <v>1861</v>
      </c>
      <c r="E76" s="1" t="s">
        <v>2956</v>
      </c>
      <c r="F76" s="4">
        <v>5000</v>
      </c>
      <c r="G76" s="4">
        <v>24655.23</v>
      </c>
      <c r="H76" s="4">
        <v>0.65</v>
      </c>
    </row>
    <row r="77" spans="2:8">
      <c r="B77" s="1" t="s">
        <v>2957</v>
      </c>
      <c r="C77" s="9">
        <v>6.11</v>
      </c>
      <c r="D77" s="1" t="s">
        <v>1861</v>
      </c>
      <c r="E77" s="1" t="s">
        <v>2958</v>
      </c>
      <c r="F77" s="4">
        <v>5000</v>
      </c>
      <c r="G77" s="4">
        <v>24612.58</v>
      </c>
      <c r="H77" s="4">
        <v>0.65</v>
      </c>
    </row>
    <row r="78" spans="2:8">
      <c r="B78" s="1" t="s">
        <v>2959</v>
      </c>
      <c r="C78" s="9">
        <v>6.2</v>
      </c>
      <c r="D78" s="1" t="s">
        <v>1861</v>
      </c>
      <c r="E78" s="1" t="s">
        <v>2960</v>
      </c>
      <c r="F78" s="4">
        <v>5000</v>
      </c>
      <c r="G78" s="4">
        <v>24525</v>
      </c>
      <c r="H78" s="4">
        <v>0.64</v>
      </c>
    </row>
    <row r="79" spans="2:8">
      <c r="B79" s="1" t="s">
        <v>2961</v>
      </c>
      <c r="C79" s="9">
        <v>6.81</v>
      </c>
      <c r="D79" s="1" t="s">
        <v>1861</v>
      </c>
      <c r="E79" s="1" t="s">
        <v>2962</v>
      </c>
      <c r="F79" s="4">
        <v>5000</v>
      </c>
      <c r="G79" s="4">
        <v>24502.080000000002</v>
      </c>
      <c r="H79" s="4">
        <v>0.64</v>
      </c>
    </row>
    <row r="80" spans="2:8">
      <c r="B80" s="1" t="s">
        <v>311</v>
      </c>
      <c r="C80" s="9">
        <v>6.48</v>
      </c>
      <c r="D80" s="1" t="s">
        <v>1861</v>
      </c>
      <c r="E80" s="1" t="s">
        <v>312</v>
      </c>
      <c r="F80" s="4">
        <v>5000</v>
      </c>
      <c r="G80" s="4">
        <v>24487.279999999999</v>
      </c>
      <c r="H80" s="4">
        <v>0.64</v>
      </c>
    </row>
    <row r="81" spans="2:8">
      <c r="B81" s="1" t="s">
        <v>2963</v>
      </c>
      <c r="C81" s="9">
        <v>6.77</v>
      </c>
      <c r="D81" s="1" t="s">
        <v>1861</v>
      </c>
      <c r="E81" s="1" t="s">
        <v>2964</v>
      </c>
      <c r="F81" s="4">
        <v>5000</v>
      </c>
      <c r="G81" s="4">
        <v>24433.5</v>
      </c>
      <c r="H81" s="4">
        <v>0.64</v>
      </c>
    </row>
    <row r="82" spans="2:8">
      <c r="B82" s="1" t="s">
        <v>2965</v>
      </c>
      <c r="C82" s="9">
        <v>7.26</v>
      </c>
      <c r="D82" s="1" t="s">
        <v>1861</v>
      </c>
      <c r="E82" s="1" t="s">
        <v>2966</v>
      </c>
      <c r="F82" s="4">
        <v>5000</v>
      </c>
      <c r="G82" s="4">
        <v>24426.33</v>
      </c>
      <c r="H82" s="4">
        <v>0.64</v>
      </c>
    </row>
    <row r="83" spans="2:8">
      <c r="B83" s="1" t="s">
        <v>2967</v>
      </c>
      <c r="C83" s="9">
        <v>6.83</v>
      </c>
      <c r="D83" s="1" t="s">
        <v>1894</v>
      </c>
      <c r="E83" s="1" t="s">
        <v>2968</v>
      </c>
      <c r="F83" s="4">
        <v>5000</v>
      </c>
      <c r="G83" s="4">
        <v>24397.38</v>
      </c>
      <c r="H83" s="4">
        <v>0.64</v>
      </c>
    </row>
    <row r="84" spans="2:8">
      <c r="B84" s="1" t="s">
        <v>2969</v>
      </c>
      <c r="C84" s="9">
        <v>6.9</v>
      </c>
      <c r="D84" s="1" t="s">
        <v>1861</v>
      </c>
      <c r="E84" s="1" t="s">
        <v>2970</v>
      </c>
      <c r="F84" s="4">
        <v>4500</v>
      </c>
      <c r="G84" s="4">
        <v>22066.18</v>
      </c>
      <c r="H84" s="4">
        <v>0.57999999999999996</v>
      </c>
    </row>
    <row r="85" spans="2:8">
      <c r="B85" s="1" t="s">
        <v>2479</v>
      </c>
      <c r="C85" s="9">
        <v>6.09</v>
      </c>
      <c r="D85" s="1" t="s">
        <v>1861</v>
      </c>
      <c r="E85" s="1" t="s">
        <v>285</v>
      </c>
      <c r="F85" s="4">
        <v>4500</v>
      </c>
      <c r="G85" s="4">
        <v>21975.68</v>
      </c>
      <c r="H85" s="4">
        <v>0.57999999999999996</v>
      </c>
    </row>
    <row r="86" spans="2:8">
      <c r="B86" s="1" t="s">
        <v>2971</v>
      </c>
      <c r="C86" s="9">
        <v>6.81</v>
      </c>
      <c r="D86" s="1" t="s">
        <v>1861</v>
      </c>
      <c r="E86" s="1" t="s">
        <v>2972</v>
      </c>
      <c r="F86" s="4">
        <v>4500</v>
      </c>
      <c r="G86" s="4">
        <v>21975.57</v>
      </c>
      <c r="H86" s="4">
        <v>0.57999999999999996</v>
      </c>
    </row>
    <row r="87" spans="2:8">
      <c r="B87" s="1" t="s">
        <v>2973</v>
      </c>
      <c r="C87" s="9">
        <v>6.73</v>
      </c>
      <c r="D87" s="1" t="s">
        <v>1861</v>
      </c>
      <c r="E87" s="1" t="s">
        <v>2974</v>
      </c>
      <c r="F87" s="4">
        <v>4000</v>
      </c>
      <c r="G87" s="4">
        <v>19911.96</v>
      </c>
      <c r="H87" s="4">
        <v>0.52</v>
      </c>
    </row>
    <row r="88" spans="2:8">
      <c r="B88" s="1" t="s">
        <v>2975</v>
      </c>
      <c r="C88" s="9">
        <v>6.03</v>
      </c>
      <c r="D88" s="1" t="s">
        <v>1861</v>
      </c>
      <c r="E88" s="1" t="s">
        <v>2976</v>
      </c>
      <c r="F88" s="4">
        <v>4000</v>
      </c>
      <c r="G88" s="4">
        <v>19706.98</v>
      </c>
      <c r="H88" s="4">
        <v>0.52</v>
      </c>
    </row>
    <row r="89" spans="2:8">
      <c r="B89" s="1" t="s">
        <v>2977</v>
      </c>
      <c r="C89" s="9">
        <v>5.48</v>
      </c>
      <c r="D89" s="1" t="s">
        <v>1850</v>
      </c>
      <c r="E89" s="1" t="s">
        <v>2978</v>
      </c>
      <c r="F89" s="4">
        <v>20000000</v>
      </c>
      <c r="G89" s="4">
        <v>19695.2</v>
      </c>
      <c r="H89" s="4">
        <v>0.52</v>
      </c>
    </row>
    <row r="90" spans="2:8">
      <c r="B90" s="1" t="s">
        <v>307</v>
      </c>
      <c r="C90" s="9">
        <v>6.42</v>
      </c>
      <c r="D90" s="1" t="s">
        <v>1861</v>
      </c>
      <c r="E90" s="1" t="s">
        <v>308</v>
      </c>
      <c r="F90" s="4">
        <v>4000</v>
      </c>
      <c r="G90" s="4">
        <v>19688.34</v>
      </c>
      <c r="H90" s="4">
        <v>0.52</v>
      </c>
    </row>
    <row r="91" spans="2:8">
      <c r="B91" s="1" t="s">
        <v>408</v>
      </c>
      <c r="C91" s="9">
        <v>5.48</v>
      </c>
      <c r="D91" s="1" t="s">
        <v>1850</v>
      </c>
      <c r="E91" s="1" t="s">
        <v>409</v>
      </c>
      <c r="F91" s="4">
        <v>20000000</v>
      </c>
      <c r="G91" s="4">
        <v>19674.82</v>
      </c>
      <c r="H91" s="4">
        <v>0.52</v>
      </c>
    </row>
    <row r="92" spans="2:8">
      <c r="B92" s="1" t="s">
        <v>2979</v>
      </c>
      <c r="C92" s="9">
        <v>6.09</v>
      </c>
      <c r="D92" s="1" t="s">
        <v>1861</v>
      </c>
      <c r="E92" s="1" t="s">
        <v>2980</v>
      </c>
      <c r="F92" s="4">
        <v>4000</v>
      </c>
      <c r="G92" s="4">
        <v>19645.98</v>
      </c>
      <c r="H92" s="4">
        <v>0.52</v>
      </c>
    </row>
    <row r="93" spans="2:8">
      <c r="B93" s="1" t="s">
        <v>2981</v>
      </c>
      <c r="C93" s="9">
        <v>7.21</v>
      </c>
      <c r="D93" s="1" t="s">
        <v>1861</v>
      </c>
      <c r="E93" s="1" t="s">
        <v>2982</v>
      </c>
      <c r="F93" s="4">
        <v>4000</v>
      </c>
      <c r="G93" s="4">
        <v>19571.02</v>
      </c>
      <c r="H93" s="4">
        <v>0.51</v>
      </c>
    </row>
    <row r="94" spans="2:8">
      <c r="B94" s="1" t="s">
        <v>2983</v>
      </c>
      <c r="C94" s="9">
        <v>6.35</v>
      </c>
      <c r="D94" s="1" t="s">
        <v>1861</v>
      </c>
      <c r="E94" s="1" t="s">
        <v>2984</v>
      </c>
      <c r="F94" s="4">
        <v>4000</v>
      </c>
      <c r="G94" s="4">
        <v>19554.7</v>
      </c>
      <c r="H94" s="4">
        <v>0.51</v>
      </c>
    </row>
    <row r="95" spans="2:8">
      <c r="B95" s="1" t="s">
        <v>2985</v>
      </c>
      <c r="C95" s="9">
        <v>7.21</v>
      </c>
      <c r="D95" s="1" t="s">
        <v>1861</v>
      </c>
      <c r="E95" s="1" t="s">
        <v>2986</v>
      </c>
      <c r="F95" s="4">
        <v>4000</v>
      </c>
      <c r="G95" s="4">
        <v>19552.14</v>
      </c>
      <c r="H95" s="4">
        <v>0.51</v>
      </c>
    </row>
    <row r="96" spans="2:8">
      <c r="B96" s="1" t="s">
        <v>2987</v>
      </c>
      <c r="C96" s="9">
        <v>6.06</v>
      </c>
      <c r="D96" s="1" t="s">
        <v>1861</v>
      </c>
      <c r="E96" s="1" t="s">
        <v>2988</v>
      </c>
      <c r="F96" s="4">
        <v>4000</v>
      </c>
      <c r="G96" s="4">
        <v>19548.86</v>
      </c>
      <c r="H96" s="4">
        <v>0.51</v>
      </c>
    </row>
    <row r="97" spans="2:8">
      <c r="B97" s="1" t="s">
        <v>2989</v>
      </c>
      <c r="C97" s="9">
        <v>5.57</v>
      </c>
      <c r="D97" s="1" t="s">
        <v>1850</v>
      </c>
      <c r="E97" s="1" t="s">
        <v>2990</v>
      </c>
      <c r="F97" s="4">
        <v>20000000</v>
      </c>
      <c r="G97" s="4">
        <v>19506.02</v>
      </c>
      <c r="H97" s="4">
        <v>0.51</v>
      </c>
    </row>
    <row r="98" spans="2:8">
      <c r="B98" s="1" t="s">
        <v>2991</v>
      </c>
      <c r="C98" s="9">
        <v>8.23</v>
      </c>
      <c r="D98" s="1" t="s">
        <v>1861</v>
      </c>
      <c r="E98" s="1" t="s">
        <v>2992</v>
      </c>
      <c r="F98" s="4">
        <v>4000</v>
      </c>
      <c r="G98" s="4">
        <v>19481.66</v>
      </c>
      <c r="H98" s="4">
        <v>0.51</v>
      </c>
    </row>
    <row r="99" spans="2:8">
      <c r="B99" s="1" t="s">
        <v>297</v>
      </c>
      <c r="C99" s="9">
        <v>5.58</v>
      </c>
      <c r="D99" s="1" t="s">
        <v>1850</v>
      </c>
      <c r="E99" s="1" t="s">
        <v>298</v>
      </c>
      <c r="F99" s="4">
        <v>20000000</v>
      </c>
      <c r="G99" s="4">
        <v>19464.38</v>
      </c>
      <c r="H99" s="4">
        <v>0.51</v>
      </c>
    </row>
    <row r="100" spans="2:8">
      <c r="B100" s="1" t="s">
        <v>2993</v>
      </c>
      <c r="C100" s="9">
        <v>6.38</v>
      </c>
      <c r="D100" s="1" t="s">
        <v>1861</v>
      </c>
      <c r="E100" s="1" t="s">
        <v>2994</v>
      </c>
      <c r="F100" s="4">
        <v>3500</v>
      </c>
      <c r="G100" s="4">
        <v>17417.73</v>
      </c>
      <c r="H100" s="4">
        <v>0.46</v>
      </c>
    </row>
    <row r="101" spans="2:8">
      <c r="B101" s="1" t="s">
        <v>2995</v>
      </c>
      <c r="C101" s="9">
        <v>6.89</v>
      </c>
      <c r="D101" s="1" t="s">
        <v>1861</v>
      </c>
      <c r="E101" s="1" t="s">
        <v>2996</v>
      </c>
      <c r="F101" s="4">
        <v>3500</v>
      </c>
      <c r="G101" s="4">
        <v>17411.259999999998</v>
      </c>
      <c r="H101" s="4">
        <v>0.46</v>
      </c>
    </row>
    <row r="102" spans="2:8">
      <c r="B102" s="1" t="s">
        <v>2997</v>
      </c>
      <c r="C102" s="9">
        <v>6.08</v>
      </c>
      <c r="D102" s="1" t="s">
        <v>1882</v>
      </c>
      <c r="E102" s="1" t="s">
        <v>2998</v>
      </c>
      <c r="F102" s="4">
        <v>3500</v>
      </c>
      <c r="G102" s="4">
        <v>17129.189999999999</v>
      </c>
      <c r="H102" s="4">
        <v>0.45</v>
      </c>
    </row>
    <row r="103" spans="2:8">
      <c r="B103" s="1" t="s">
        <v>2999</v>
      </c>
      <c r="C103" s="9">
        <v>6.06</v>
      </c>
      <c r="D103" s="1" t="s">
        <v>1861</v>
      </c>
      <c r="E103" s="1" t="s">
        <v>3000</v>
      </c>
      <c r="F103" s="4">
        <v>3500</v>
      </c>
      <c r="G103" s="4">
        <v>17094.16</v>
      </c>
      <c r="H103" s="4">
        <v>0.45</v>
      </c>
    </row>
    <row r="104" spans="2:8">
      <c r="B104" s="1" t="s">
        <v>3001</v>
      </c>
      <c r="C104" s="9">
        <v>6.91</v>
      </c>
      <c r="D104" s="1" t="s">
        <v>1861</v>
      </c>
      <c r="E104" s="1" t="s">
        <v>3002</v>
      </c>
      <c r="F104" s="4">
        <v>3500</v>
      </c>
      <c r="G104" s="4">
        <v>16861.57</v>
      </c>
      <c r="H104" s="4">
        <v>0.44</v>
      </c>
    </row>
    <row r="105" spans="2:8">
      <c r="B105" s="1" t="s">
        <v>2483</v>
      </c>
      <c r="C105" s="9">
        <v>7.41</v>
      </c>
      <c r="D105" s="1" t="s">
        <v>1861</v>
      </c>
      <c r="E105" s="1" t="s">
        <v>303</v>
      </c>
      <c r="F105" s="4">
        <v>3000</v>
      </c>
      <c r="G105" s="4">
        <v>14939.39</v>
      </c>
      <c r="H105" s="4">
        <v>0.39</v>
      </c>
    </row>
    <row r="106" spans="2:8">
      <c r="B106" s="1" t="s">
        <v>3003</v>
      </c>
      <c r="C106" s="9">
        <v>5.42</v>
      </c>
      <c r="D106" s="1" t="s">
        <v>1850</v>
      </c>
      <c r="E106" s="1" t="s">
        <v>3004</v>
      </c>
      <c r="F106" s="4">
        <v>15000000</v>
      </c>
      <c r="G106" s="4">
        <v>14896.1</v>
      </c>
      <c r="H106" s="4">
        <v>0.39</v>
      </c>
    </row>
    <row r="107" spans="2:8">
      <c r="B107" s="1" t="s">
        <v>3005</v>
      </c>
      <c r="C107" s="9">
        <v>6.08</v>
      </c>
      <c r="D107" s="1" t="s">
        <v>1861</v>
      </c>
      <c r="E107" s="1" t="s">
        <v>3006</v>
      </c>
      <c r="F107" s="4">
        <v>3000</v>
      </c>
      <c r="G107" s="4">
        <v>14698.65</v>
      </c>
      <c r="H107" s="4">
        <v>0.39</v>
      </c>
    </row>
    <row r="108" spans="2:8">
      <c r="B108" s="1" t="s">
        <v>3007</v>
      </c>
      <c r="C108" s="9">
        <v>7.48</v>
      </c>
      <c r="D108" s="1" t="s">
        <v>1861</v>
      </c>
      <c r="E108" s="1" t="s">
        <v>3008</v>
      </c>
      <c r="F108" s="4">
        <v>3000</v>
      </c>
      <c r="G108" s="4">
        <v>14593.55</v>
      </c>
      <c r="H108" s="4">
        <v>0.38</v>
      </c>
    </row>
    <row r="109" spans="2:8">
      <c r="B109" s="1" t="s">
        <v>2488</v>
      </c>
      <c r="C109" s="9">
        <v>6.58</v>
      </c>
      <c r="D109" s="1" t="s">
        <v>1861</v>
      </c>
      <c r="E109" s="1" t="s">
        <v>316</v>
      </c>
      <c r="F109" s="4">
        <v>3000</v>
      </c>
      <c r="G109" s="4">
        <v>14462.9</v>
      </c>
      <c r="H109" s="4">
        <v>0.38</v>
      </c>
    </row>
    <row r="110" spans="2:8">
      <c r="B110" s="1" t="s">
        <v>3009</v>
      </c>
      <c r="C110" s="9">
        <v>7.41</v>
      </c>
      <c r="D110" s="1" t="s">
        <v>1861</v>
      </c>
      <c r="E110" s="1" t="s">
        <v>3010</v>
      </c>
      <c r="F110" s="4">
        <v>2500</v>
      </c>
      <c r="G110" s="4">
        <v>12439.4</v>
      </c>
      <c r="H110" s="4">
        <v>0.33</v>
      </c>
    </row>
    <row r="111" spans="2:8">
      <c r="B111" s="1" t="s">
        <v>3011</v>
      </c>
      <c r="C111" s="9">
        <v>7.46</v>
      </c>
      <c r="D111" s="1" t="s">
        <v>1861</v>
      </c>
      <c r="E111" s="1" t="s">
        <v>3012</v>
      </c>
      <c r="F111" s="4">
        <v>2500</v>
      </c>
      <c r="G111" s="4">
        <v>12413.75</v>
      </c>
      <c r="H111" s="4">
        <v>0.33</v>
      </c>
    </row>
    <row r="112" spans="2:8">
      <c r="B112" s="1" t="s">
        <v>2422</v>
      </c>
      <c r="C112" s="9">
        <v>6.94</v>
      </c>
      <c r="D112" s="1" t="s">
        <v>1861</v>
      </c>
      <c r="E112" s="1" t="s">
        <v>1904</v>
      </c>
      <c r="F112" s="4">
        <v>2000</v>
      </c>
      <c r="G112" s="4">
        <v>9939.5300000000007</v>
      </c>
      <c r="H112" s="4">
        <v>0.26</v>
      </c>
    </row>
    <row r="113" spans="2:8">
      <c r="B113" s="1" t="s">
        <v>3013</v>
      </c>
      <c r="C113" s="9">
        <v>6.68</v>
      </c>
      <c r="D113" s="1" t="s">
        <v>1861</v>
      </c>
      <c r="E113" s="1" t="s">
        <v>3014</v>
      </c>
      <c r="F113" s="4">
        <v>2000</v>
      </c>
      <c r="G113" s="4">
        <v>9929.19</v>
      </c>
      <c r="H113" s="4">
        <v>0.26</v>
      </c>
    </row>
    <row r="114" spans="2:8">
      <c r="B114" s="1" t="s">
        <v>3015</v>
      </c>
      <c r="C114" s="9">
        <v>6.02</v>
      </c>
      <c r="D114" s="1" t="s">
        <v>1882</v>
      </c>
      <c r="E114" s="1" t="s">
        <v>3016</v>
      </c>
      <c r="F114" s="4">
        <v>2000</v>
      </c>
      <c r="G114" s="4">
        <v>9887.48</v>
      </c>
      <c r="H114" s="4">
        <v>0.26</v>
      </c>
    </row>
    <row r="115" spans="2:8">
      <c r="B115" s="1" t="s">
        <v>3017</v>
      </c>
      <c r="C115" s="9">
        <v>5.44</v>
      </c>
      <c r="D115" s="1" t="s">
        <v>1850</v>
      </c>
      <c r="E115" s="1" t="s">
        <v>3018</v>
      </c>
      <c r="F115" s="4">
        <v>10000000</v>
      </c>
      <c r="G115" s="4">
        <v>9869.09</v>
      </c>
      <c r="H115" s="4">
        <v>0.26</v>
      </c>
    </row>
    <row r="116" spans="2:8">
      <c r="B116" s="1" t="s">
        <v>3019</v>
      </c>
      <c r="C116" s="9">
        <v>5.44</v>
      </c>
      <c r="D116" s="1" t="s">
        <v>1850</v>
      </c>
      <c r="E116" s="1" t="s">
        <v>406</v>
      </c>
      <c r="F116" s="4">
        <v>10000000</v>
      </c>
      <c r="G116" s="4">
        <v>9869.09</v>
      </c>
      <c r="H116" s="4">
        <v>0.26</v>
      </c>
    </row>
    <row r="117" spans="2:8">
      <c r="B117" s="1" t="s">
        <v>3020</v>
      </c>
      <c r="C117" s="9">
        <v>6.13</v>
      </c>
      <c r="D117" s="1" t="s">
        <v>1861</v>
      </c>
      <c r="E117" s="1" t="s">
        <v>3021</v>
      </c>
      <c r="F117" s="4">
        <v>2000</v>
      </c>
      <c r="G117" s="4">
        <v>9854.3700000000008</v>
      </c>
      <c r="H117" s="4">
        <v>0.26</v>
      </c>
    </row>
    <row r="118" spans="2:8">
      <c r="B118" s="1" t="s">
        <v>3022</v>
      </c>
      <c r="C118" s="9">
        <v>6.93</v>
      </c>
      <c r="D118" s="1" t="s">
        <v>1861</v>
      </c>
      <c r="E118" s="1" t="s">
        <v>3023</v>
      </c>
      <c r="F118" s="4">
        <v>2000</v>
      </c>
      <c r="G118" s="4">
        <v>9781.0300000000007</v>
      </c>
      <c r="H118" s="4">
        <v>0.26</v>
      </c>
    </row>
    <row r="119" spans="2:8">
      <c r="B119" s="1" t="s">
        <v>3024</v>
      </c>
      <c r="C119" s="9">
        <v>8.11</v>
      </c>
      <c r="D119" s="1" t="s">
        <v>1861</v>
      </c>
      <c r="E119" s="1" t="s">
        <v>3025</v>
      </c>
      <c r="F119" s="4">
        <v>2000</v>
      </c>
      <c r="G119" s="4">
        <v>9752.8799999999992</v>
      </c>
      <c r="H119" s="4">
        <v>0.26</v>
      </c>
    </row>
    <row r="120" spans="2:8">
      <c r="B120" s="1" t="s">
        <v>2531</v>
      </c>
      <c r="C120" s="9">
        <v>6.27</v>
      </c>
      <c r="D120" s="1" t="s">
        <v>1861</v>
      </c>
      <c r="E120" s="1" t="s">
        <v>415</v>
      </c>
      <c r="F120" s="4">
        <v>2000</v>
      </c>
      <c r="G120" s="4">
        <v>9610.39</v>
      </c>
      <c r="H120" s="4">
        <v>0.25</v>
      </c>
    </row>
    <row r="121" spans="2:8">
      <c r="B121" s="1" t="s">
        <v>3026</v>
      </c>
      <c r="C121" s="9">
        <v>7.46</v>
      </c>
      <c r="D121" s="1" t="s">
        <v>1861</v>
      </c>
      <c r="E121" s="1" t="s">
        <v>3027</v>
      </c>
      <c r="F121" s="4">
        <v>1500</v>
      </c>
      <c r="G121" s="4">
        <v>7443.72</v>
      </c>
      <c r="H121" s="4">
        <v>0.2</v>
      </c>
    </row>
    <row r="122" spans="2:8">
      <c r="B122" s="1" t="s">
        <v>2530</v>
      </c>
      <c r="C122" s="9">
        <v>6.66</v>
      </c>
      <c r="D122" s="1" t="s">
        <v>1861</v>
      </c>
      <c r="E122" s="1" t="s">
        <v>410</v>
      </c>
      <c r="F122" s="4">
        <v>1500</v>
      </c>
      <c r="G122" s="4">
        <v>7369.67</v>
      </c>
      <c r="H122" s="4">
        <v>0.19</v>
      </c>
    </row>
    <row r="123" spans="2:8">
      <c r="B123" s="1" t="s">
        <v>3028</v>
      </c>
      <c r="C123" s="9">
        <v>6.08</v>
      </c>
      <c r="D123" s="1" t="s">
        <v>1882</v>
      </c>
      <c r="E123" s="1" t="s">
        <v>3029</v>
      </c>
      <c r="F123" s="4">
        <v>1500</v>
      </c>
      <c r="G123" s="4">
        <v>7338.69</v>
      </c>
      <c r="H123" s="4">
        <v>0.19</v>
      </c>
    </row>
    <row r="124" spans="2:8">
      <c r="B124" s="1" t="s">
        <v>305</v>
      </c>
      <c r="C124" s="9">
        <v>8.1199999999999992</v>
      </c>
      <c r="D124" s="1" t="s">
        <v>1861</v>
      </c>
      <c r="E124" s="1" t="s">
        <v>306</v>
      </c>
      <c r="F124" s="4">
        <v>1000</v>
      </c>
      <c r="G124" s="4">
        <v>4925.49</v>
      </c>
      <c r="H124" s="4">
        <v>0.13</v>
      </c>
    </row>
    <row r="125" spans="2:8">
      <c r="B125" s="1" t="s">
        <v>3030</v>
      </c>
      <c r="C125" s="9">
        <v>6.05</v>
      </c>
      <c r="D125" s="1" t="s">
        <v>1861</v>
      </c>
      <c r="E125" s="1" t="s">
        <v>3031</v>
      </c>
      <c r="F125" s="4">
        <v>1000</v>
      </c>
      <c r="G125" s="4">
        <v>4893.74</v>
      </c>
      <c r="H125" s="4">
        <v>0.13</v>
      </c>
    </row>
    <row r="126" spans="2:8">
      <c r="B126" s="1" t="s">
        <v>3032</v>
      </c>
      <c r="C126" s="9">
        <v>7.48</v>
      </c>
      <c r="D126" s="1" t="s">
        <v>1861</v>
      </c>
      <c r="E126" s="1" t="s">
        <v>3033</v>
      </c>
      <c r="F126" s="4">
        <v>1000</v>
      </c>
      <c r="G126" s="4">
        <v>4864.5200000000004</v>
      </c>
      <c r="H126" s="4">
        <v>0.13</v>
      </c>
    </row>
    <row r="127" spans="2:8">
      <c r="B127" s="1" t="s">
        <v>3034</v>
      </c>
      <c r="C127" s="9">
        <v>6.05</v>
      </c>
      <c r="D127" s="1" t="s">
        <v>1861</v>
      </c>
      <c r="E127" s="1" t="s">
        <v>3035</v>
      </c>
      <c r="F127" s="4">
        <v>500</v>
      </c>
      <c r="G127" s="4">
        <v>2449.25</v>
      </c>
      <c r="H127" s="4">
        <v>0.06</v>
      </c>
    </row>
    <row r="128" spans="2:8">
      <c r="B128" s="1" t="s">
        <v>3036</v>
      </c>
      <c r="C128" s="9">
        <v>6</v>
      </c>
      <c r="D128" s="1" t="s">
        <v>1861</v>
      </c>
      <c r="E128" s="1" t="s">
        <v>3037</v>
      </c>
      <c r="F128" s="4">
        <v>200</v>
      </c>
      <c r="G128" s="4">
        <v>987.82</v>
      </c>
      <c r="H128" s="4">
        <v>0.03</v>
      </c>
    </row>
    <row r="129" spans="2:8" ht="13">
      <c r="B129" s="2" t="s">
        <v>1950</v>
      </c>
      <c r="C129" s="12"/>
      <c r="D129" s="2"/>
      <c r="E129" s="2"/>
      <c r="F129" s="14"/>
      <c r="G129" s="14">
        <f>SUM(G30:G128)</f>
        <v>3449602.9999999977</v>
      </c>
      <c r="H129" s="14">
        <f>SUM(H30:H128)</f>
        <v>90.62</v>
      </c>
    </row>
    <row r="130" spans="2:8" ht="13">
      <c r="B130" s="2" t="s">
        <v>1951</v>
      </c>
    </row>
    <row r="131" spans="2:8">
      <c r="B131" s="1" t="s">
        <v>1952</v>
      </c>
      <c r="C131" s="9" t="s">
        <v>1732</v>
      </c>
      <c r="E131" s="1" t="s">
        <v>1953</v>
      </c>
      <c r="F131" s="4">
        <v>80526.289000000004</v>
      </c>
      <c r="G131" s="4">
        <v>9212.9</v>
      </c>
      <c r="H131" s="4">
        <v>0.24</v>
      </c>
    </row>
    <row r="132" spans="2:8" ht="13">
      <c r="B132" s="2" t="s">
        <v>1954</v>
      </c>
      <c r="C132" s="12"/>
      <c r="D132" s="2"/>
      <c r="E132" s="2"/>
      <c r="F132" s="14"/>
      <c r="G132" s="14">
        <f>SUM(G130:G131)</f>
        <v>9212.9</v>
      </c>
      <c r="H132" s="14">
        <f>SUM(H130:H131)</f>
        <v>0.24</v>
      </c>
    </row>
    <row r="133" spans="2:8" ht="13">
      <c r="B133" s="2" t="s">
        <v>3038</v>
      </c>
      <c r="C133" s="12"/>
      <c r="D133" s="2"/>
      <c r="E133" s="2"/>
      <c r="F133" s="14"/>
      <c r="G133" s="14">
        <v>80075.19</v>
      </c>
      <c r="H133" s="14">
        <v>2.1</v>
      </c>
    </row>
    <row r="134" spans="2:8" ht="13">
      <c r="B134" s="2" t="s">
        <v>862</v>
      </c>
      <c r="C134" s="12"/>
      <c r="D134" s="2"/>
      <c r="E134" s="2"/>
      <c r="F134" s="14"/>
      <c r="G134" s="14">
        <v>36187.96</v>
      </c>
      <c r="H134" s="14">
        <v>0.95</v>
      </c>
    </row>
    <row r="135" spans="2:8" ht="13">
      <c r="B135" s="2" t="s">
        <v>1737</v>
      </c>
      <c r="C135" s="12"/>
      <c r="D135" s="2"/>
      <c r="E135" s="2"/>
      <c r="F135" s="14"/>
      <c r="G135" s="14">
        <v>3871010.75</v>
      </c>
      <c r="H135" s="14">
        <v>101.68</v>
      </c>
    </row>
    <row r="136" spans="2:8" ht="13">
      <c r="B136" s="2" t="s">
        <v>1745</v>
      </c>
      <c r="C136" s="12"/>
      <c r="D136" s="2"/>
      <c r="E136" s="2"/>
      <c r="F136" s="14"/>
      <c r="G136" s="14">
        <v>-65717.914370189974</v>
      </c>
      <c r="H136" s="14">
        <v>-1.6800000000000068</v>
      </c>
    </row>
    <row r="137" spans="2:8" ht="13">
      <c r="B137" s="2" t="s">
        <v>1746</v>
      </c>
      <c r="C137" s="12"/>
      <c r="D137" s="2"/>
      <c r="E137" s="2"/>
      <c r="F137" s="14"/>
      <c r="G137" s="14">
        <v>3805292.8356298101</v>
      </c>
      <c r="H137" s="14">
        <v>100</v>
      </c>
    </row>
    <row r="138" spans="2:8">
      <c r="B138" s="1" t="s">
        <v>1747</v>
      </c>
    </row>
    <row r="139" spans="2:8">
      <c r="B139" s="1" t="s">
        <v>1748</v>
      </c>
    </row>
    <row r="140" spans="2:8" ht="13">
      <c r="B140" s="2" t="s">
        <v>1749</v>
      </c>
      <c r="C140" s="9" t="s">
        <v>1750</v>
      </c>
    </row>
    <row r="141" spans="2:8" ht="13">
      <c r="B141" s="2" t="s">
        <v>2449</v>
      </c>
    </row>
    <row r="142" spans="2:8" ht="26">
      <c r="B142" s="15" t="s">
        <v>1751</v>
      </c>
      <c r="C142" s="9" t="s">
        <v>1752</v>
      </c>
    </row>
    <row r="143" spans="2:8" ht="13">
      <c r="B143" s="2"/>
    </row>
    <row r="144" spans="2:8" ht="13">
      <c r="B144" s="2" t="s">
        <v>1753</v>
      </c>
      <c r="C144" s="9" t="s">
        <v>1752</v>
      </c>
    </row>
    <row r="145" spans="2:3" ht="13">
      <c r="B145" s="2" t="s">
        <v>1755</v>
      </c>
      <c r="C145" s="9" t="s">
        <v>1756</v>
      </c>
    </row>
    <row r="146" spans="2:3" ht="13">
      <c r="B146" s="2" t="s">
        <v>3039</v>
      </c>
      <c r="C146" s="12"/>
    </row>
    <row r="147" spans="2:3" ht="13">
      <c r="B147" s="2" t="s">
        <v>3040</v>
      </c>
      <c r="C147" s="12"/>
    </row>
    <row r="148" spans="2:3" ht="13">
      <c r="B148" s="2" t="s">
        <v>3041</v>
      </c>
      <c r="C148" s="12"/>
    </row>
    <row r="149" spans="2:3" ht="13">
      <c r="B149" s="2" t="s">
        <v>3042</v>
      </c>
      <c r="C149" s="12"/>
    </row>
    <row r="150" spans="2:3" ht="13">
      <c r="B150" s="2" t="s">
        <v>3043</v>
      </c>
      <c r="C150" s="12"/>
    </row>
    <row r="151" spans="2:3" ht="13">
      <c r="B151" s="2" t="s">
        <v>3044</v>
      </c>
      <c r="C151" s="12"/>
    </row>
    <row r="152" spans="2:3" ht="13">
      <c r="B152" s="2" t="s">
        <v>3045</v>
      </c>
      <c r="C152" s="12"/>
    </row>
    <row r="153" spans="2:3" ht="13">
      <c r="B153" s="2" t="s">
        <v>3046</v>
      </c>
      <c r="C153" s="12"/>
    </row>
    <row r="154" spans="2:3" ht="13">
      <c r="B154" s="2" t="s">
        <v>3047</v>
      </c>
      <c r="C154" s="12"/>
    </row>
    <row r="155" spans="2:3">
      <c r="B155" s="1" t="s">
        <v>2451</v>
      </c>
    </row>
    <row r="157" spans="2:3" ht="14.5">
      <c r="B157" s="16"/>
      <c r="C157" s="17" t="s">
        <v>1767</v>
      </c>
    </row>
    <row r="158" spans="2:3" ht="14.5">
      <c r="B158" s="16" t="s">
        <v>1768</v>
      </c>
      <c r="C158" s="18" t="s">
        <v>1592</v>
      </c>
    </row>
    <row r="159" spans="2:3" ht="14.5">
      <c r="B159" s="16" t="s">
        <v>1769</v>
      </c>
      <c r="C159" s="17"/>
    </row>
    <row r="160" spans="2:3" ht="14.5">
      <c r="B160" s="16"/>
      <c r="C160" s="17"/>
    </row>
    <row r="161" spans="2:5" ht="14.5">
      <c r="B161" s="16" t="s">
        <v>1770</v>
      </c>
      <c r="C161" s="164">
        <v>6.2700000000000006E-2</v>
      </c>
    </row>
    <row r="162" spans="2:5" ht="14.5">
      <c r="B162" s="16"/>
      <c r="C162" s="91"/>
    </row>
    <row r="163" spans="2:5" ht="14.5">
      <c r="B163" s="16" t="s">
        <v>1771</v>
      </c>
      <c r="C163" s="91" t="s">
        <v>3048</v>
      </c>
    </row>
    <row r="164" spans="2:5" ht="14.5">
      <c r="B164" s="16" t="s">
        <v>1772</v>
      </c>
      <c r="C164" s="91" t="s">
        <v>3048</v>
      </c>
    </row>
    <row r="165" spans="2:5" ht="14.5">
      <c r="B165" s="16"/>
      <c r="C165" s="17"/>
    </row>
    <row r="166" spans="2:5" ht="14.5">
      <c r="B166" s="16" t="s">
        <v>1773</v>
      </c>
      <c r="C166" s="17" t="s">
        <v>1750</v>
      </c>
    </row>
    <row r="167" spans="2:5" ht="14.5">
      <c r="B167" s="229" t="s">
        <v>1774</v>
      </c>
      <c r="C167" s="229"/>
    </row>
    <row r="169" spans="2:5" ht="14.5">
      <c r="B169" s="16" t="s">
        <v>1775</v>
      </c>
      <c r="C169" s="17"/>
      <c r="D169" s="16"/>
    </row>
    <row r="170" spans="2:5" ht="29">
      <c r="B170" s="19" t="s">
        <v>1776</v>
      </c>
      <c r="C170" s="18" t="s">
        <v>1777</v>
      </c>
      <c r="D170" s="19" t="s">
        <v>1778</v>
      </c>
    </row>
    <row r="171" spans="2:5" ht="14.5">
      <c r="B171" s="19" t="s">
        <v>875</v>
      </c>
      <c r="C171" s="18">
        <v>1718.762537716</v>
      </c>
      <c r="D171" s="140">
        <v>8.5481727377793415E-2</v>
      </c>
    </row>
    <row r="172" spans="2:5" ht="14.5">
      <c r="B172" s="19" t="s">
        <v>3049</v>
      </c>
      <c r="C172" s="18">
        <v>2.9998498530000002</v>
      </c>
      <c r="D172" s="140">
        <v>2.9537102980814046E-3</v>
      </c>
    </row>
    <row r="173" spans="2:5" ht="14.5">
      <c r="B173" s="16" t="s">
        <v>622</v>
      </c>
      <c r="C173" s="17">
        <v>6.6518965510000001</v>
      </c>
      <c r="D173" s="92">
        <v>2.5161293090667072E-2</v>
      </c>
    </row>
    <row r="174" spans="2:5" ht="14.5">
      <c r="B174" s="34"/>
      <c r="C174" s="44"/>
      <c r="D174" s="93"/>
    </row>
    <row r="175" spans="2:5" ht="14.5">
      <c r="B175" s="241" t="s">
        <v>3050</v>
      </c>
      <c r="C175" s="241"/>
      <c r="D175" s="241"/>
      <c r="E175" s="241"/>
    </row>
    <row r="177" spans="2:7" ht="13">
      <c r="B177" s="20" t="s">
        <v>1779</v>
      </c>
      <c r="C177" s="21">
        <v>45961</v>
      </c>
      <c r="D177" s="22"/>
      <c r="E177" s="23"/>
      <c r="F177" s="24"/>
    </row>
    <row r="178" spans="2:7" ht="13">
      <c r="B178" s="20" t="s">
        <v>1780</v>
      </c>
      <c r="C178" s="25" t="s">
        <v>1781</v>
      </c>
      <c r="D178" s="20" t="s">
        <v>1782</v>
      </c>
      <c r="E178" s="26" t="s">
        <v>1783</v>
      </c>
      <c r="F178" s="27" t="s">
        <v>1784</v>
      </c>
      <c r="G178" s="14"/>
    </row>
    <row r="179" spans="2:7">
      <c r="B179" s="28" t="s">
        <v>1752</v>
      </c>
      <c r="C179" s="29" t="s">
        <v>1752</v>
      </c>
      <c r="D179" s="28" t="s">
        <v>1752</v>
      </c>
      <c r="E179" s="30" t="s">
        <v>1752</v>
      </c>
      <c r="F179" s="31" t="s">
        <v>1752</v>
      </c>
    </row>
    <row r="182" spans="2:7" ht="13">
      <c r="B182" s="2" t="s">
        <v>1785</v>
      </c>
    </row>
    <row r="183" spans="2:7" ht="13">
      <c r="B183" s="2"/>
    </row>
    <row r="184" spans="2:7" ht="13">
      <c r="B184" s="2" t="s">
        <v>1786</v>
      </c>
    </row>
    <row r="185" spans="2:7" ht="13">
      <c r="B185" s="20" t="s">
        <v>1787</v>
      </c>
      <c r="C185" s="25" t="s">
        <v>1788</v>
      </c>
      <c r="D185" s="2"/>
    </row>
    <row r="186" spans="2:7">
      <c r="B186" s="22" t="s">
        <v>1752</v>
      </c>
      <c r="C186" s="32" t="s">
        <v>1752</v>
      </c>
    </row>
    <row r="188" spans="2:7" ht="13">
      <c r="B188" s="20" t="s">
        <v>1789</v>
      </c>
      <c r="C188" s="25" t="s">
        <v>1788</v>
      </c>
    </row>
    <row r="189" spans="2:7">
      <c r="B189" s="22" t="s">
        <v>1752</v>
      </c>
      <c r="C189" s="32" t="s">
        <v>1752</v>
      </c>
    </row>
    <row r="191" spans="2:7" ht="13">
      <c r="B191" s="20" t="s">
        <v>1434</v>
      </c>
      <c r="C191" s="25" t="s">
        <v>1791</v>
      </c>
    </row>
    <row r="192" spans="2:7">
      <c r="B192" s="22" t="s">
        <v>1752</v>
      </c>
      <c r="C192" s="32" t="s">
        <v>1752</v>
      </c>
    </row>
    <row r="194" spans="2:7" ht="13">
      <c r="B194" s="26" t="s">
        <v>1790</v>
      </c>
      <c r="C194" s="25" t="s">
        <v>1791</v>
      </c>
    </row>
    <row r="195" spans="2:7">
      <c r="B195" s="23" t="s">
        <v>1752</v>
      </c>
      <c r="C195" s="32" t="s">
        <v>1752</v>
      </c>
    </row>
    <row r="197" spans="2:7" ht="13">
      <c r="B197" s="20" t="s">
        <v>1792</v>
      </c>
      <c r="C197" s="25" t="s">
        <v>1752</v>
      </c>
    </row>
    <row r="199" spans="2:7" ht="13">
      <c r="B199" s="20" t="s">
        <v>1793</v>
      </c>
      <c r="C199" s="21">
        <v>45961</v>
      </c>
      <c r="D199" s="22"/>
      <c r="E199" s="23"/>
      <c r="F199" s="24"/>
    </row>
    <row r="200" spans="2:7" ht="13">
      <c r="B200" s="20" t="s">
        <v>1780</v>
      </c>
      <c r="C200" s="25" t="s">
        <v>1781</v>
      </c>
      <c r="D200" s="20" t="s">
        <v>1782</v>
      </c>
      <c r="E200" s="26" t="s">
        <v>1783</v>
      </c>
      <c r="F200" s="27" t="s">
        <v>1784</v>
      </c>
      <c r="G200" s="14"/>
    </row>
    <row r="201" spans="2:7">
      <c r="B201" s="28" t="s">
        <v>1752</v>
      </c>
      <c r="C201" s="29" t="s">
        <v>1752</v>
      </c>
      <c r="D201" s="28" t="s">
        <v>1752</v>
      </c>
      <c r="E201" s="30" t="s">
        <v>1752</v>
      </c>
      <c r="F201" s="31" t="s">
        <v>1752</v>
      </c>
    </row>
    <row r="202" spans="2:7" ht="13">
      <c r="B202" s="2" t="s">
        <v>1785</v>
      </c>
    </row>
    <row r="203" spans="2:7" ht="13">
      <c r="B203" s="2"/>
    </row>
    <row r="204" spans="2:7" ht="13">
      <c r="B204" s="2" t="s">
        <v>1786</v>
      </c>
    </row>
    <row r="205" spans="2:7" ht="13">
      <c r="B205" s="20" t="s">
        <v>1787</v>
      </c>
      <c r="C205" s="25" t="s">
        <v>1788</v>
      </c>
      <c r="D205" s="2"/>
    </row>
    <row r="206" spans="2:7">
      <c r="B206" s="22" t="s">
        <v>1752</v>
      </c>
      <c r="C206" s="32" t="s">
        <v>1752</v>
      </c>
    </row>
    <row r="208" spans="2:7" ht="13">
      <c r="B208" s="20" t="s">
        <v>1789</v>
      </c>
      <c r="C208" s="25" t="s">
        <v>1788</v>
      </c>
    </row>
    <row r="209" spans="2:6">
      <c r="B209" s="22" t="s">
        <v>1752</v>
      </c>
      <c r="C209" s="32" t="s">
        <v>1752</v>
      </c>
    </row>
    <row r="211" spans="2:6" ht="13">
      <c r="B211" s="20" t="s">
        <v>1434</v>
      </c>
      <c r="C211" s="25" t="s">
        <v>1791</v>
      </c>
    </row>
    <row r="212" spans="2:6">
      <c r="B212" s="22" t="s">
        <v>1752</v>
      </c>
      <c r="C212" s="32" t="s">
        <v>1752</v>
      </c>
    </row>
    <row r="214" spans="2:6" ht="13">
      <c r="B214" s="26" t="s">
        <v>1790</v>
      </c>
      <c r="C214" s="25" t="s">
        <v>1791</v>
      </c>
    </row>
    <row r="215" spans="2:6">
      <c r="B215" s="23" t="s">
        <v>1752</v>
      </c>
      <c r="C215" s="32" t="s">
        <v>1752</v>
      </c>
    </row>
    <row r="217" spans="2:6" ht="13">
      <c r="B217" s="20" t="s">
        <v>1792</v>
      </c>
      <c r="C217" s="25" t="s">
        <v>1752</v>
      </c>
    </row>
    <row r="220" spans="2:6" ht="13">
      <c r="B220" s="2" t="s">
        <v>1794</v>
      </c>
    </row>
    <row r="222" spans="2:6" ht="13">
      <c r="B222" s="20" t="s">
        <v>1780</v>
      </c>
      <c r="C222" s="25" t="s">
        <v>1795</v>
      </c>
      <c r="D222" s="20" t="s">
        <v>1796</v>
      </c>
      <c r="E222" s="20" t="s">
        <v>1797</v>
      </c>
      <c r="F222" s="14"/>
    </row>
    <row r="223" spans="2:6">
      <c r="B223" s="22" t="s">
        <v>1752</v>
      </c>
      <c r="C223" s="32" t="s">
        <v>1752</v>
      </c>
      <c r="D223" s="22" t="s">
        <v>1752</v>
      </c>
      <c r="E223" s="22" t="s">
        <v>1752</v>
      </c>
    </row>
    <row r="226" spans="2:80" ht="13">
      <c r="B226" s="2" t="s">
        <v>1798</v>
      </c>
      <c r="C226" s="12" t="s">
        <v>1752</v>
      </c>
      <c r="D226" s="2"/>
      <c r="E226" s="2"/>
      <c r="F226" s="14"/>
      <c r="G226" s="14"/>
      <c r="H226" s="14"/>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row>
    <row r="228" spans="2:80" ht="13">
      <c r="B228" s="2" t="s">
        <v>1799</v>
      </c>
    </row>
    <row r="230" spans="2:80" ht="13">
      <c r="B230" s="20" t="s">
        <v>1800</v>
      </c>
      <c r="C230" s="25" t="s">
        <v>1788</v>
      </c>
      <c r="D230" s="2"/>
    </row>
    <row r="231" spans="2:80">
      <c r="B231" s="22" t="s">
        <v>1752</v>
      </c>
      <c r="C231" s="32" t="s">
        <v>1752</v>
      </c>
    </row>
    <row r="234" spans="2:80" ht="13">
      <c r="B234" s="20" t="s">
        <v>1801</v>
      </c>
      <c r="C234" s="25" t="s">
        <v>1802</v>
      </c>
      <c r="D234" s="2"/>
    </row>
    <row r="235" spans="2:80">
      <c r="B235" s="22" t="s">
        <v>1752</v>
      </c>
      <c r="C235" s="32" t="s">
        <v>1752</v>
      </c>
    </row>
    <row r="238" spans="2:80" ht="13">
      <c r="B238" s="2" t="s">
        <v>1803</v>
      </c>
    </row>
    <row r="241" spans="2:80" ht="13">
      <c r="B241" s="2" t="s">
        <v>1804</v>
      </c>
    </row>
    <row r="243" spans="2:80" ht="13">
      <c r="B243" s="20" t="s">
        <v>1780</v>
      </c>
      <c r="C243" s="25" t="s">
        <v>1805</v>
      </c>
      <c r="D243" s="20" t="s">
        <v>1795</v>
      </c>
      <c r="E243" s="20" t="s">
        <v>1796</v>
      </c>
      <c r="F243" s="27" t="s">
        <v>1797</v>
      </c>
      <c r="G243" s="14"/>
    </row>
    <row r="244" spans="2:80">
      <c r="B244" s="22" t="s">
        <v>1752</v>
      </c>
      <c r="C244" s="32" t="s">
        <v>1752</v>
      </c>
      <c r="D244" s="22" t="s">
        <v>1752</v>
      </c>
      <c r="E244" s="22" t="s">
        <v>1752</v>
      </c>
      <c r="F244" s="33" t="s">
        <v>1752</v>
      </c>
    </row>
    <row r="247" spans="2:80" ht="13">
      <c r="B247" s="2" t="s">
        <v>1798</v>
      </c>
      <c r="C247" s="12" t="s">
        <v>1752</v>
      </c>
      <c r="D247" s="2"/>
      <c r="E247" s="2"/>
      <c r="F247" s="14"/>
      <c r="G247" s="14"/>
      <c r="H247" s="14"/>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row>
    <row r="249" spans="2:80" ht="13">
      <c r="B249" s="2" t="s">
        <v>1799</v>
      </c>
    </row>
    <row r="251" spans="2:80" ht="13">
      <c r="B251" s="20" t="s">
        <v>1800</v>
      </c>
      <c r="C251" s="25" t="s">
        <v>1788</v>
      </c>
      <c r="D251" s="2"/>
    </row>
    <row r="252" spans="2:80">
      <c r="B252" s="22" t="s">
        <v>1752</v>
      </c>
      <c r="C252" s="32" t="s">
        <v>1752</v>
      </c>
    </row>
    <row r="255" spans="2:80" ht="13">
      <c r="B255" s="20" t="s">
        <v>1801</v>
      </c>
      <c r="C255" s="25" t="s">
        <v>1802</v>
      </c>
      <c r="D255" s="2"/>
    </row>
    <row r="256" spans="2:80">
      <c r="B256" s="22" t="s">
        <v>1752</v>
      </c>
      <c r="C256" s="32" t="s">
        <v>1752</v>
      </c>
    </row>
    <row r="259" spans="2:7" ht="13">
      <c r="B259" s="2" t="s">
        <v>1803</v>
      </c>
    </row>
    <row r="262" spans="2:7" ht="13">
      <c r="B262" s="2" t="s">
        <v>1806</v>
      </c>
    </row>
    <row r="263" spans="2:7" ht="13">
      <c r="B263" s="20" t="s">
        <v>1780</v>
      </c>
      <c r="C263" s="25" t="s">
        <v>1807</v>
      </c>
      <c r="D263" s="20" t="s">
        <v>1808</v>
      </c>
      <c r="E263" s="20" t="s">
        <v>1809</v>
      </c>
      <c r="F263" s="27" t="s">
        <v>1810</v>
      </c>
      <c r="G263" s="14"/>
    </row>
    <row r="264" spans="2:7">
      <c r="B264" s="22" t="s">
        <v>1752</v>
      </c>
      <c r="C264" s="32" t="s">
        <v>1752</v>
      </c>
      <c r="D264" s="22" t="s">
        <v>1752</v>
      </c>
      <c r="E264" s="22" t="s">
        <v>1752</v>
      </c>
      <c r="F264" s="33" t="s">
        <v>1752</v>
      </c>
    </row>
    <row r="265" spans="2:7">
      <c r="B265" s="1" t="s">
        <v>1811</v>
      </c>
    </row>
  </sheetData>
  <mergeCells count="10">
    <mergeCell ref="B167:C167"/>
    <mergeCell ref="B175:E175"/>
    <mergeCell ref="B1:E1"/>
    <mergeCell ref="C3:C8"/>
    <mergeCell ref="D3:D8"/>
    <mergeCell ref="B11:E11"/>
    <mergeCell ref="B12:E12"/>
    <mergeCell ref="C13:C14"/>
    <mergeCell ref="D13:D14"/>
    <mergeCell ref="E13:E14"/>
  </mergeCells>
  <hyperlinks>
    <hyperlink ref="A1" location="Index!A1" display="Index" xr:uid="{A0C3D08D-70EA-4FDF-89C1-558DF1F4684E}"/>
  </hyperlinks>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E51D0-435E-401C-AD34-C47B43106610}">
  <dimension ref="A1:CB165"/>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16384" width="9.1796875" style="1"/>
  </cols>
  <sheetData>
    <row r="1" spans="1:5" ht="13">
      <c r="A1" s="3" t="s">
        <v>1578</v>
      </c>
      <c r="B1" s="226" t="s">
        <v>1590</v>
      </c>
      <c r="C1" s="226"/>
      <c r="D1" s="226"/>
      <c r="E1" s="226"/>
    </row>
    <row r="3" spans="1:5" ht="14.5">
      <c r="B3" s="5" t="s">
        <v>0</v>
      </c>
      <c r="C3" s="242"/>
      <c r="D3" s="233"/>
      <c r="E3" s="34"/>
    </row>
    <row r="4" spans="1:5" ht="29">
      <c r="B4" s="7" t="s">
        <v>1</v>
      </c>
      <c r="C4" s="242"/>
      <c r="D4" s="233"/>
      <c r="E4" s="34"/>
    </row>
    <row r="5" spans="1:5" ht="14.5">
      <c r="B5" s="7" t="s">
        <v>1720</v>
      </c>
      <c r="C5" s="242"/>
      <c r="D5" s="233"/>
      <c r="E5" s="34"/>
    </row>
    <row r="6" spans="1:5" ht="14.5">
      <c r="B6" s="7" t="s">
        <v>2</v>
      </c>
      <c r="C6" s="242"/>
      <c r="D6" s="233"/>
      <c r="E6" s="34"/>
    </row>
    <row r="7" spans="1:5" ht="14.5">
      <c r="B7" s="7" t="s">
        <v>3</v>
      </c>
      <c r="C7" s="242"/>
      <c r="D7" s="233"/>
      <c r="E7" s="34"/>
    </row>
    <row r="8" spans="1:5" ht="14.5">
      <c r="B8" s="16" t="s">
        <v>1723</v>
      </c>
      <c r="C8" s="36" t="s">
        <v>1724</v>
      </c>
      <c r="D8" s="36" t="s">
        <v>1725</v>
      </c>
      <c r="E8" s="34"/>
    </row>
    <row r="9" spans="1:5" ht="14.5">
      <c r="B9" s="34"/>
      <c r="C9" s="37"/>
      <c r="D9" s="34"/>
      <c r="E9" s="34"/>
    </row>
    <row r="10" spans="1:5" ht="14.5">
      <c r="B10" s="245"/>
      <c r="C10" s="245"/>
      <c r="D10" s="245"/>
      <c r="E10" s="245"/>
    </row>
    <row r="11" spans="1:5" ht="14.5">
      <c r="B11" s="243" t="s">
        <v>1835</v>
      </c>
      <c r="C11" s="243"/>
      <c r="D11" s="243"/>
      <c r="E11" s="243"/>
    </row>
    <row r="12" spans="1:5" ht="14.5">
      <c r="B12" s="38" t="s">
        <v>1836</v>
      </c>
      <c r="C12" s="244" t="s">
        <v>1837</v>
      </c>
      <c r="D12" s="243" t="s">
        <v>1838</v>
      </c>
      <c r="E12" s="243" t="s">
        <v>1839</v>
      </c>
    </row>
    <row r="13" spans="1:5" ht="14.5">
      <c r="B13" s="38" t="s">
        <v>1840</v>
      </c>
      <c r="C13" s="244"/>
      <c r="D13" s="243"/>
      <c r="E13" s="243"/>
    </row>
    <row r="14" spans="1:5" ht="14.5">
      <c r="B14" s="5" t="s">
        <v>1841</v>
      </c>
      <c r="C14" s="40"/>
      <c r="D14" s="42"/>
      <c r="E14" s="42"/>
    </row>
    <row r="15" spans="1:5" ht="14.5">
      <c r="B15" s="5" t="s">
        <v>1843</v>
      </c>
      <c r="C15" s="40"/>
      <c r="D15" s="42"/>
      <c r="E15" s="42"/>
    </row>
    <row r="16" spans="1:5" ht="14.5">
      <c r="B16" s="5" t="s">
        <v>1844</v>
      </c>
      <c r="C16" s="40" t="s">
        <v>532</v>
      </c>
      <c r="D16" s="42"/>
      <c r="E16" s="42"/>
    </row>
    <row r="17" spans="2:8" ht="14.5">
      <c r="B17" s="43" t="s">
        <v>1845</v>
      </c>
      <c r="C17" s="39"/>
      <c r="D17" s="38"/>
      <c r="E17" s="38"/>
    </row>
    <row r="18" spans="2:8" ht="14.5">
      <c r="B18" s="34"/>
      <c r="C18" s="44"/>
      <c r="D18" s="34"/>
      <c r="E18" s="34"/>
    </row>
    <row r="20" spans="2:8">
      <c r="B20" s="1" t="s">
        <v>2401</v>
      </c>
    </row>
    <row r="22" spans="2:8" ht="13">
      <c r="B22" s="10" t="s">
        <v>1726</v>
      </c>
      <c r="C22" s="11" t="s">
        <v>1727</v>
      </c>
      <c r="D22" s="10" t="s">
        <v>1846</v>
      </c>
      <c r="E22" s="10" t="s">
        <v>1729</v>
      </c>
      <c r="F22" s="13" t="s">
        <v>1739</v>
      </c>
      <c r="G22" s="13" t="s">
        <v>1740</v>
      </c>
      <c r="H22" s="13" t="s">
        <v>1741</v>
      </c>
    </row>
    <row r="23" spans="2:8" ht="13">
      <c r="B23" s="2" t="s">
        <v>1847</v>
      </c>
    </row>
    <row r="24" spans="2:8" ht="13">
      <c r="B24" s="2" t="s">
        <v>1731</v>
      </c>
    </row>
    <row r="25" spans="2:8" ht="13">
      <c r="B25" s="2" t="s">
        <v>1848</v>
      </c>
    </row>
    <row r="26" spans="2:8">
      <c r="B26" s="1" t="s">
        <v>4</v>
      </c>
      <c r="C26" s="9">
        <v>7.22</v>
      </c>
      <c r="D26" s="1" t="s">
        <v>1850</v>
      </c>
      <c r="E26" s="1" t="s">
        <v>5</v>
      </c>
      <c r="F26" s="4">
        <v>25000000</v>
      </c>
      <c r="G26" s="4">
        <v>25051.83</v>
      </c>
      <c r="H26" s="4">
        <v>18.72</v>
      </c>
    </row>
    <row r="27" spans="2:8">
      <c r="B27" s="1" t="s">
        <v>782</v>
      </c>
      <c r="C27" s="9">
        <v>7.24</v>
      </c>
      <c r="D27" s="1" t="s">
        <v>1850</v>
      </c>
      <c r="E27" s="1" t="s">
        <v>783</v>
      </c>
      <c r="F27" s="4">
        <v>20000000</v>
      </c>
      <c r="G27" s="4">
        <v>19639.18</v>
      </c>
      <c r="H27" s="4">
        <v>14.67</v>
      </c>
    </row>
    <row r="28" spans="2:8">
      <c r="B28" s="1" t="s">
        <v>6</v>
      </c>
      <c r="C28" s="9">
        <v>7.29</v>
      </c>
      <c r="D28" s="1" t="s">
        <v>1850</v>
      </c>
      <c r="E28" s="1" t="s">
        <v>7</v>
      </c>
      <c r="F28" s="4">
        <v>20000000</v>
      </c>
      <c r="G28" s="4">
        <v>18988.32</v>
      </c>
      <c r="H28" s="4">
        <v>14.19</v>
      </c>
    </row>
    <row r="29" spans="2:8">
      <c r="B29" s="1" t="s">
        <v>794</v>
      </c>
      <c r="C29" s="9">
        <v>6.89</v>
      </c>
      <c r="D29" s="1" t="s">
        <v>1850</v>
      </c>
      <c r="E29" s="1" t="s">
        <v>795</v>
      </c>
      <c r="F29" s="4">
        <v>15000000</v>
      </c>
      <c r="G29" s="4">
        <v>14706.3</v>
      </c>
      <c r="H29" s="4">
        <v>10.99</v>
      </c>
    </row>
    <row r="30" spans="2:8">
      <c r="B30" s="1" t="s">
        <v>780</v>
      </c>
      <c r="C30" s="9">
        <v>6.9</v>
      </c>
      <c r="D30" s="1" t="s">
        <v>1850</v>
      </c>
      <c r="E30" s="1" t="s">
        <v>781</v>
      </c>
      <c r="F30" s="4">
        <v>12500000</v>
      </c>
      <c r="G30" s="4">
        <v>12525.23</v>
      </c>
      <c r="H30" s="4">
        <v>9.36</v>
      </c>
    </row>
    <row r="31" spans="2:8">
      <c r="B31" s="1" t="s">
        <v>776</v>
      </c>
      <c r="C31" s="9">
        <v>7.32</v>
      </c>
      <c r="D31" s="1" t="s">
        <v>1850</v>
      </c>
      <c r="E31" s="1" t="s">
        <v>777</v>
      </c>
      <c r="F31" s="4">
        <v>10000000</v>
      </c>
      <c r="G31" s="4">
        <v>10029.31</v>
      </c>
      <c r="H31" s="4">
        <v>7.49</v>
      </c>
    </row>
    <row r="32" spans="2:8">
      <c r="B32" s="1" t="s">
        <v>183</v>
      </c>
      <c r="C32" s="9">
        <v>7.34</v>
      </c>
      <c r="D32" s="1" t="s">
        <v>1850</v>
      </c>
      <c r="E32" s="1" t="s">
        <v>184</v>
      </c>
      <c r="F32" s="4">
        <v>10000000</v>
      </c>
      <c r="G32" s="4">
        <v>9672.91</v>
      </c>
      <c r="H32" s="4">
        <v>7.23</v>
      </c>
    </row>
    <row r="33" spans="2:8">
      <c r="B33" s="1" t="s">
        <v>8</v>
      </c>
      <c r="C33" s="9">
        <v>7.26</v>
      </c>
      <c r="D33" s="1" t="s">
        <v>1850</v>
      </c>
      <c r="E33" s="1" t="s">
        <v>9</v>
      </c>
      <c r="F33" s="4">
        <v>10000000</v>
      </c>
      <c r="G33" s="4">
        <v>9655.82</v>
      </c>
      <c r="H33" s="4">
        <v>7.21</v>
      </c>
    </row>
    <row r="34" spans="2:8">
      <c r="B34" s="1" t="s">
        <v>1391</v>
      </c>
      <c r="C34" s="9">
        <v>6.57</v>
      </c>
      <c r="D34" s="1" t="s">
        <v>1850</v>
      </c>
      <c r="E34" s="1" t="s">
        <v>1392</v>
      </c>
      <c r="F34" s="4">
        <v>2500000</v>
      </c>
      <c r="G34" s="4">
        <v>2592.17</v>
      </c>
      <c r="H34" s="4">
        <v>1.94</v>
      </c>
    </row>
    <row r="35" spans="2:8">
      <c r="B35" s="1" t="s">
        <v>1385</v>
      </c>
      <c r="C35" s="9">
        <v>6.6</v>
      </c>
      <c r="D35" s="1" t="s">
        <v>1850</v>
      </c>
      <c r="E35" s="1" t="s">
        <v>1386</v>
      </c>
      <c r="F35" s="4">
        <v>2500000</v>
      </c>
      <c r="G35" s="4">
        <v>2580.52</v>
      </c>
      <c r="H35" s="4">
        <v>1.93</v>
      </c>
    </row>
    <row r="36" spans="2:8">
      <c r="B36" s="1" t="s">
        <v>1393</v>
      </c>
      <c r="C36" s="9">
        <v>6.53</v>
      </c>
      <c r="D36" s="1" t="s">
        <v>1850</v>
      </c>
      <c r="E36" s="1" t="s">
        <v>1394</v>
      </c>
      <c r="F36" s="4">
        <v>2500000</v>
      </c>
      <c r="G36" s="4">
        <v>2464.46</v>
      </c>
      <c r="H36" s="4">
        <v>1.84</v>
      </c>
    </row>
    <row r="37" spans="2:8" ht="13">
      <c r="B37" s="2" t="s">
        <v>1852</v>
      </c>
      <c r="C37" s="12"/>
      <c r="D37" s="2"/>
      <c r="E37" s="2"/>
      <c r="F37" s="14"/>
      <c r="G37" s="14">
        <f>SUM(G22:G36)</f>
        <v>127906.05</v>
      </c>
      <c r="H37" s="14">
        <f>SUM(H22:H36)</f>
        <v>95.570000000000007</v>
      </c>
    </row>
    <row r="38" spans="2:8" ht="13">
      <c r="B38" s="2" t="s">
        <v>2162</v>
      </c>
      <c r="C38" s="12"/>
      <c r="D38" s="2"/>
      <c r="E38" s="2"/>
      <c r="F38" s="14"/>
      <c r="G38" s="14">
        <v>3871.99</v>
      </c>
      <c r="H38" s="14">
        <v>2.89</v>
      </c>
    </row>
    <row r="39" spans="2:8" ht="13">
      <c r="B39" s="2" t="s">
        <v>1737</v>
      </c>
      <c r="C39" s="12"/>
      <c r="D39" s="2"/>
      <c r="E39" s="2"/>
      <c r="F39" s="14"/>
      <c r="G39" s="14">
        <v>131778.04</v>
      </c>
      <c r="H39" s="14">
        <v>98.46</v>
      </c>
    </row>
    <row r="40" spans="2:8" ht="13">
      <c r="B40" s="2" t="s">
        <v>1971</v>
      </c>
      <c r="C40" s="12"/>
      <c r="D40" s="2"/>
      <c r="E40" s="2"/>
      <c r="F40" s="14"/>
      <c r="G40" s="14">
        <v>2073.9907150899871</v>
      </c>
      <c r="H40" s="14">
        <v>1.5400000000000063</v>
      </c>
    </row>
    <row r="41" spans="2:8" ht="13">
      <c r="B41" s="2" t="s">
        <v>1746</v>
      </c>
      <c r="C41" s="12"/>
      <c r="D41" s="2"/>
      <c r="E41" s="2"/>
      <c r="F41" s="14"/>
      <c r="G41" s="14">
        <v>133852.03071508999</v>
      </c>
      <c r="H41" s="14">
        <v>100</v>
      </c>
    </row>
    <row r="42" spans="2:8">
      <c r="B42" s="1" t="s">
        <v>1747</v>
      </c>
    </row>
    <row r="43" spans="2:8">
      <c r="B43" s="1" t="s">
        <v>1748</v>
      </c>
    </row>
    <row r="44" spans="2:8" ht="13">
      <c r="B44" s="2" t="s">
        <v>1749</v>
      </c>
      <c r="C44" s="9" t="s">
        <v>1750</v>
      </c>
    </row>
    <row r="45" spans="2:8" ht="13">
      <c r="B45" s="2"/>
    </row>
    <row r="46" spans="2:8" ht="26">
      <c r="B46" s="15" t="s">
        <v>1751</v>
      </c>
      <c r="C46" s="9" t="s">
        <v>1752</v>
      </c>
    </row>
    <row r="47" spans="2:8" ht="13">
      <c r="B47" s="2"/>
    </row>
    <row r="48" spans="2:8" ht="13">
      <c r="B48" s="2" t="s">
        <v>1753</v>
      </c>
      <c r="C48" s="9" t="s">
        <v>1752</v>
      </c>
    </row>
    <row r="49" spans="2:3" ht="13">
      <c r="B49" s="2" t="s">
        <v>1755</v>
      </c>
      <c r="C49" s="9" t="s">
        <v>1756</v>
      </c>
    </row>
    <row r="50" spans="2:3" ht="13">
      <c r="B50" s="2" t="s">
        <v>10</v>
      </c>
      <c r="C50" s="12"/>
    </row>
    <row r="51" spans="2:3" ht="13">
      <c r="B51" s="2" t="s">
        <v>11</v>
      </c>
      <c r="C51" s="12"/>
    </row>
    <row r="52" spans="2:3" ht="13">
      <c r="B52" s="2" t="s">
        <v>12</v>
      </c>
      <c r="C52" s="12"/>
    </row>
    <row r="53" spans="2:3" ht="13">
      <c r="B53" s="2" t="s">
        <v>13</v>
      </c>
      <c r="C53" s="12"/>
    </row>
    <row r="54" spans="2:3" ht="13">
      <c r="B54" s="2" t="s">
        <v>14</v>
      </c>
      <c r="C54" s="12"/>
    </row>
    <row r="55" spans="2:3" ht="13">
      <c r="B55" s="2" t="s">
        <v>15</v>
      </c>
      <c r="C55" s="12"/>
    </row>
    <row r="56" spans="2:3" ht="13">
      <c r="B56" s="2" t="s">
        <v>16</v>
      </c>
      <c r="C56" s="12"/>
    </row>
    <row r="57" spans="2:3" ht="13">
      <c r="B57" s="2" t="s">
        <v>17</v>
      </c>
      <c r="C57" s="12"/>
    </row>
    <row r="58" spans="2:3" ht="13">
      <c r="B58" s="2" t="s">
        <v>2616</v>
      </c>
      <c r="C58" s="12"/>
    </row>
    <row r="59" spans="2:3">
      <c r="B59" s="1" t="s">
        <v>1766</v>
      </c>
    </row>
    <row r="61" spans="2:3" ht="14.5">
      <c r="B61" s="16"/>
      <c r="C61" s="17" t="s">
        <v>1767</v>
      </c>
    </row>
    <row r="62" spans="2:3" ht="14.5">
      <c r="B62" s="16" t="s">
        <v>1768</v>
      </c>
      <c r="C62" s="18" t="s">
        <v>1590</v>
      </c>
    </row>
    <row r="63" spans="2:3" ht="14.5">
      <c r="B63" s="16" t="s">
        <v>1769</v>
      </c>
      <c r="C63" s="17"/>
    </row>
    <row r="64" spans="2:3" ht="14.5">
      <c r="B64" s="16"/>
      <c r="C64" s="17"/>
    </row>
    <row r="65" spans="2:7" ht="14.5">
      <c r="B65" s="16" t="s">
        <v>1770</v>
      </c>
      <c r="C65" s="86">
        <v>7.2400000000000006E-2</v>
      </c>
    </row>
    <row r="66" spans="2:7" ht="14.5">
      <c r="B66" s="16"/>
      <c r="C66" s="91"/>
    </row>
    <row r="67" spans="2:7" ht="14.5">
      <c r="B67" s="16" t="s">
        <v>1771</v>
      </c>
      <c r="C67" s="91" t="s">
        <v>2617</v>
      </c>
    </row>
    <row r="68" spans="2:7" ht="14.5">
      <c r="B68" s="16" t="s">
        <v>1772</v>
      </c>
      <c r="C68" s="91" t="s">
        <v>2618</v>
      </c>
    </row>
    <row r="69" spans="2:7" ht="14.5">
      <c r="B69" s="16"/>
      <c r="C69" s="17"/>
    </row>
    <row r="70" spans="2:7" ht="14.5">
      <c r="B70" s="16" t="s">
        <v>1773</v>
      </c>
      <c r="C70" s="17" t="s">
        <v>1750</v>
      </c>
    </row>
    <row r="71" spans="2:7" ht="14.5">
      <c r="B71" s="229" t="s">
        <v>1774</v>
      </c>
      <c r="C71" s="229"/>
    </row>
    <row r="73" spans="2:7" ht="14.5">
      <c r="B73" s="16" t="s">
        <v>1775</v>
      </c>
      <c r="C73" s="17"/>
      <c r="D73" s="16"/>
    </row>
    <row r="74" spans="2:7" ht="29">
      <c r="B74" s="19" t="s">
        <v>1776</v>
      </c>
      <c r="C74" s="18" t="s">
        <v>1777</v>
      </c>
      <c r="D74" s="19" t="s">
        <v>1778</v>
      </c>
    </row>
    <row r="75" spans="2:7" ht="14.5">
      <c r="B75" s="16" t="s">
        <v>1752</v>
      </c>
      <c r="C75" s="17" t="s">
        <v>1752</v>
      </c>
      <c r="D75" s="16" t="s">
        <v>1752</v>
      </c>
    </row>
    <row r="77" spans="2:7" ht="13">
      <c r="B77" s="20" t="s">
        <v>1779</v>
      </c>
      <c r="C77" s="21">
        <v>45961</v>
      </c>
      <c r="D77" s="22"/>
      <c r="E77" s="23"/>
      <c r="F77" s="24"/>
    </row>
    <row r="78" spans="2:7" ht="13">
      <c r="B78" s="20" t="s">
        <v>1780</v>
      </c>
      <c r="C78" s="25" t="s">
        <v>1781</v>
      </c>
      <c r="D78" s="20" t="s">
        <v>1782</v>
      </c>
      <c r="E78" s="26" t="s">
        <v>1783</v>
      </c>
      <c r="F78" s="27" t="s">
        <v>1784</v>
      </c>
      <c r="G78" s="14"/>
    </row>
    <row r="79" spans="2:7">
      <c r="B79" s="28" t="s">
        <v>1752</v>
      </c>
      <c r="C79" s="29" t="s">
        <v>1752</v>
      </c>
      <c r="D79" s="28" t="s">
        <v>1752</v>
      </c>
      <c r="E79" s="30" t="s">
        <v>1752</v>
      </c>
      <c r="F79" s="31" t="s">
        <v>1752</v>
      </c>
    </row>
    <row r="82" spans="2:4" ht="13">
      <c r="B82" s="2" t="s">
        <v>1785</v>
      </c>
    </row>
    <row r="83" spans="2:4" ht="13">
      <c r="B83" s="2"/>
    </row>
    <row r="84" spans="2:4" ht="13">
      <c r="B84" s="2" t="s">
        <v>1786</v>
      </c>
    </row>
    <row r="85" spans="2:4" ht="13">
      <c r="B85" s="20" t="s">
        <v>1787</v>
      </c>
      <c r="C85" s="25" t="s">
        <v>1788</v>
      </c>
      <c r="D85" s="2"/>
    </row>
    <row r="86" spans="2:4">
      <c r="B86" s="22" t="s">
        <v>1752</v>
      </c>
      <c r="C86" s="32" t="s">
        <v>1752</v>
      </c>
    </row>
    <row r="88" spans="2:4" ht="13">
      <c r="B88" s="20" t="s">
        <v>1789</v>
      </c>
      <c r="C88" s="25" t="s">
        <v>1788</v>
      </c>
    </row>
    <row r="89" spans="2:4">
      <c r="B89" s="22" t="s">
        <v>1752</v>
      </c>
      <c r="C89" s="32" t="s">
        <v>1752</v>
      </c>
    </row>
    <row r="91" spans="2:4" ht="13">
      <c r="B91" s="20" t="s">
        <v>1434</v>
      </c>
      <c r="C91" s="25" t="s">
        <v>1791</v>
      </c>
    </row>
    <row r="92" spans="2:4">
      <c r="B92" s="22" t="s">
        <v>1752</v>
      </c>
      <c r="C92" s="32" t="s">
        <v>1752</v>
      </c>
    </row>
    <row r="94" spans="2:4" ht="13">
      <c r="B94" s="26" t="s">
        <v>1790</v>
      </c>
      <c r="C94" s="25" t="s">
        <v>1791</v>
      </c>
    </row>
    <row r="95" spans="2:4">
      <c r="B95" s="23" t="s">
        <v>1752</v>
      </c>
      <c r="C95" s="32" t="s">
        <v>1752</v>
      </c>
    </row>
    <row r="97" spans="2:7" ht="13">
      <c r="B97" s="20" t="s">
        <v>1792</v>
      </c>
      <c r="C97" s="25" t="s">
        <v>1752</v>
      </c>
    </row>
    <row r="99" spans="2:7" ht="13">
      <c r="B99" s="20" t="s">
        <v>1793</v>
      </c>
      <c r="C99" s="21">
        <v>45961</v>
      </c>
      <c r="D99" s="22"/>
      <c r="E99" s="23"/>
      <c r="F99" s="24"/>
    </row>
    <row r="100" spans="2:7" ht="13">
      <c r="B100" s="20" t="s">
        <v>1780</v>
      </c>
      <c r="C100" s="25" t="s">
        <v>1781</v>
      </c>
      <c r="D100" s="20" t="s">
        <v>1782</v>
      </c>
      <c r="E100" s="26" t="s">
        <v>1783</v>
      </c>
      <c r="F100" s="27" t="s">
        <v>1784</v>
      </c>
      <c r="G100" s="14"/>
    </row>
    <row r="101" spans="2:7">
      <c r="B101" s="28" t="s">
        <v>1752</v>
      </c>
      <c r="C101" s="29" t="s">
        <v>1752</v>
      </c>
      <c r="D101" s="28" t="s">
        <v>1752</v>
      </c>
      <c r="E101" s="30" t="s">
        <v>1752</v>
      </c>
      <c r="F101" s="31" t="s">
        <v>1752</v>
      </c>
    </row>
    <row r="102" spans="2:7" ht="13">
      <c r="B102" s="2" t="s">
        <v>1785</v>
      </c>
    </row>
    <row r="103" spans="2:7" ht="13">
      <c r="B103" s="2"/>
    </row>
    <row r="104" spans="2:7" ht="13">
      <c r="B104" s="2" t="s">
        <v>1786</v>
      </c>
    </row>
    <row r="105" spans="2:7" ht="13">
      <c r="B105" s="20" t="s">
        <v>1787</v>
      </c>
      <c r="C105" s="25" t="s">
        <v>1788</v>
      </c>
      <c r="D105" s="2"/>
    </row>
    <row r="106" spans="2:7">
      <c r="B106" s="22" t="s">
        <v>1752</v>
      </c>
      <c r="C106" s="32" t="s">
        <v>1752</v>
      </c>
    </row>
    <row r="108" spans="2:7" ht="13">
      <c r="B108" s="20" t="s">
        <v>1789</v>
      </c>
      <c r="C108" s="25" t="s">
        <v>1788</v>
      </c>
    </row>
    <row r="109" spans="2:7">
      <c r="B109" s="22" t="s">
        <v>1752</v>
      </c>
      <c r="C109" s="32" t="s">
        <v>1752</v>
      </c>
    </row>
    <row r="111" spans="2:7" ht="13">
      <c r="B111" s="20" t="s">
        <v>1434</v>
      </c>
      <c r="C111" s="25" t="s">
        <v>1791</v>
      </c>
    </row>
    <row r="112" spans="2:7">
      <c r="B112" s="22" t="s">
        <v>1752</v>
      </c>
      <c r="C112" s="32" t="s">
        <v>1752</v>
      </c>
    </row>
    <row r="114" spans="2:80" ht="13">
      <c r="B114" s="26" t="s">
        <v>1790</v>
      </c>
      <c r="C114" s="25" t="s">
        <v>1791</v>
      </c>
    </row>
    <row r="115" spans="2:80">
      <c r="B115" s="23" t="s">
        <v>1752</v>
      </c>
      <c r="C115" s="32" t="s">
        <v>1752</v>
      </c>
    </row>
    <row r="117" spans="2:80" ht="13">
      <c r="B117" s="20" t="s">
        <v>1792</v>
      </c>
      <c r="C117" s="25" t="s">
        <v>1752</v>
      </c>
    </row>
    <row r="120" spans="2:80" ht="13">
      <c r="B120" s="2" t="s">
        <v>1794</v>
      </c>
    </row>
    <row r="122" spans="2:80" ht="13">
      <c r="B122" s="20" t="s">
        <v>1780</v>
      </c>
      <c r="C122" s="25" t="s">
        <v>1795</v>
      </c>
      <c r="D122" s="20" t="s">
        <v>1796</v>
      </c>
      <c r="E122" s="20" t="s">
        <v>1797</v>
      </c>
      <c r="F122" s="14"/>
    </row>
    <row r="123" spans="2:80">
      <c r="B123" s="22" t="s">
        <v>1752</v>
      </c>
      <c r="C123" s="32" t="s">
        <v>1752</v>
      </c>
      <c r="D123" s="22" t="s">
        <v>1752</v>
      </c>
      <c r="E123" s="22" t="s">
        <v>1752</v>
      </c>
    </row>
    <row r="126" spans="2:80" ht="13">
      <c r="B126" s="2" t="s">
        <v>1798</v>
      </c>
      <c r="C126" s="12" t="s">
        <v>1752</v>
      </c>
      <c r="D126" s="2"/>
      <c r="E126" s="2"/>
      <c r="F126" s="14"/>
      <c r="G126" s="14"/>
      <c r="H126" s="14"/>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row>
    <row r="128" spans="2:80" ht="13">
      <c r="B128" s="2" t="s">
        <v>1799</v>
      </c>
    </row>
    <row r="130" spans="2:7" ht="13">
      <c r="B130" s="20" t="s">
        <v>1800</v>
      </c>
      <c r="C130" s="25" t="s">
        <v>1788</v>
      </c>
      <c r="D130" s="2"/>
    </row>
    <row r="131" spans="2:7">
      <c r="B131" s="22" t="s">
        <v>1752</v>
      </c>
      <c r="C131" s="32" t="s">
        <v>1752</v>
      </c>
    </row>
    <row r="134" spans="2:7" ht="13">
      <c r="B134" s="20" t="s">
        <v>1801</v>
      </c>
      <c r="C134" s="25" t="s">
        <v>1802</v>
      </c>
      <c r="D134" s="2"/>
    </row>
    <row r="135" spans="2:7">
      <c r="B135" s="22" t="s">
        <v>1752</v>
      </c>
      <c r="C135" s="32" t="s">
        <v>1752</v>
      </c>
    </row>
    <row r="138" spans="2:7" ht="13">
      <c r="B138" s="2" t="s">
        <v>1803</v>
      </c>
    </row>
    <row r="141" spans="2:7" ht="13">
      <c r="B141" s="2" t="s">
        <v>1804</v>
      </c>
    </row>
    <row r="143" spans="2:7" ht="13">
      <c r="B143" s="20" t="s">
        <v>1780</v>
      </c>
      <c r="C143" s="25" t="s">
        <v>1805</v>
      </c>
      <c r="D143" s="20" t="s">
        <v>1795</v>
      </c>
      <c r="E143" s="20" t="s">
        <v>1796</v>
      </c>
      <c r="F143" s="27" t="s">
        <v>1797</v>
      </c>
      <c r="G143" s="14"/>
    </row>
    <row r="144" spans="2:7">
      <c r="B144" s="22" t="s">
        <v>1752</v>
      </c>
      <c r="C144" s="32" t="s">
        <v>1752</v>
      </c>
      <c r="D144" s="22" t="s">
        <v>1752</v>
      </c>
      <c r="E144" s="22" t="s">
        <v>1752</v>
      </c>
      <c r="F144" s="33" t="s">
        <v>1752</v>
      </c>
    </row>
    <row r="147" spans="2:80" ht="13">
      <c r="B147" s="2" t="s">
        <v>1798</v>
      </c>
      <c r="C147" s="12" t="s">
        <v>1752</v>
      </c>
      <c r="D147" s="2"/>
      <c r="E147" s="2"/>
      <c r="F147" s="14"/>
      <c r="G147" s="14"/>
      <c r="H147" s="14"/>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row>
    <row r="149" spans="2:80" ht="13">
      <c r="B149" s="2" t="s">
        <v>1799</v>
      </c>
    </row>
    <row r="151" spans="2:80" ht="13">
      <c r="B151" s="20" t="s">
        <v>1800</v>
      </c>
      <c r="C151" s="25" t="s">
        <v>1788</v>
      </c>
      <c r="D151" s="2"/>
    </row>
    <row r="152" spans="2:80">
      <c r="B152" s="22" t="s">
        <v>1752</v>
      </c>
      <c r="C152" s="32" t="s">
        <v>1752</v>
      </c>
    </row>
    <row r="155" spans="2:80" ht="13">
      <c r="B155" s="20" t="s">
        <v>1801</v>
      </c>
      <c r="C155" s="25" t="s">
        <v>1802</v>
      </c>
      <c r="D155" s="2"/>
    </row>
    <row r="156" spans="2:80">
      <c r="B156" s="22" t="s">
        <v>1752</v>
      </c>
      <c r="C156" s="32" t="s">
        <v>1752</v>
      </c>
    </row>
    <row r="159" spans="2:80" ht="13">
      <c r="B159" s="2" t="s">
        <v>1803</v>
      </c>
    </row>
    <row r="162" spans="2:7" ht="13">
      <c r="B162" s="2" t="s">
        <v>1806</v>
      </c>
    </row>
    <row r="163" spans="2:7" ht="13">
      <c r="B163" s="20" t="s">
        <v>1780</v>
      </c>
      <c r="C163" s="25" t="s">
        <v>1807</v>
      </c>
      <c r="D163" s="20" t="s">
        <v>1808</v>
      </c>
      <c r="E163" s="20" t="s">
        <v>1809</v>
      </c>
      <c r="F163" s="27" t="s">
        <v>1810</v>
      </c>
      <c r="G163" s="14"/>
    </row>
    <row r="164" spans="2:7">
      <c r="B164" s="22" t="s">
        <v>1752</v>
      </c>
      <c r="C164" s="32" t="s">
        <v>1752</v>
      </c>
      <c r="D164" s="22" t="s">
        <v>1752</v>
      </c>
      <c r="E164" s="22" t="s">
        <v>1752</v>
      </c>
      <c r="F164" s="33" t="s">
        <v>1752</v>
      </c>
    </row>
    <row r="165" spans="2:7">
      <c r="B165" s="1" t="s">
        <v>1811</v>
      </c>
    </row>
  </sheetData>
  <mergeCells count="9">
    <mergeCell ref="B71:C71"/>
    <mergeCell ref="B1:E1"/>
    <mergeCell ref="C3:C7"/>
    <mergeCell ref="D3:D7"/>
    <mergeCell ref="B10:E10"/>
    <mergeCell ref="B11:E11"/>
    <mergeCell ref="C12:C13"/>
    <mergeCell ref="D12:D13"/>
    <mergeCell ref="E12:E13"/>
  </mergeCells>
  <hyperlinks>
    <hyperlink ref="A1" location="Index!A1" display="Index" xr:uid="{4A8A4CF3-42DD-4015-9B98-7935BB6D0B89}"/>
  </hyperlinks>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3F40E-7D68-4297-9BC0-E9F77A33F27F}">
  <dimension ref="A1:CB216"/>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16384" width="9.1796875" style="1"/>
  </cols>
  <sheetData>
    <row r="1" spans="1:5" ht="13">
      <c r="A1" s="3" t="s">
        <v>1578</v>
      </c>
      <c r="B1" s="226" t="s">
        <v>1588</v>
      </c>
      <c r="C1" s="226"/>
      <c r="D1" s="226"/>
      <c r="E1" s="226"/>
    </row>
    <row r="3" spans="1:5" ht="14.5">
      <c r="B3" s="5" t="s">
        <v>18</v>
      </c>
      <c r="C3" s="242"/>
      <c r="D3" s="233"/>
      <c r="E3" s="34"/>
    </row>
    <row r="4" spans="1:5" ht="43.5">
      <c r="B4" s="7" t="s">
        <v>19</v>
      </c>
      <c r="C4" s="242"/>
      <c r="D4" s="233"/>
      <c r="E4" s="34"/>
    </row>
    <row r="5" spans="1:5" ht="14.5">
      <c r="B5" s="7" t="s">
        <v>20</v>
      </c>
      <c r="C5" s="242"/>
      <c r="D5" s="233"/>
      <c r="E5" s="34"/>
    </row>
    <row r="6" spans="1:5" ht="29">
      <c r="B6" s="7" t="s">
        <v>21</v>
      </c>
      <c r="C6" s="242"/>
      <c r="D6" s="233"/>
      <c r="E6" s="34"/>
    </row>
    <row r="7" spans="1:5" ht="14.5">
      <c r="B7" s="16" t="s">
        <v>1723</v>
      </c>
      <c r="C7" s="36" t="s">
        <v>1724</v>
      </c>
      <c r="D7" s="36" t="s">
        <v>1725</v>
      </c>
      <c r="E7" s="34"/>
    </row>
    <row r="8" spans="1:5" ht="14.5">
      <c r="B8" s="34"/>
      <c r="C8" s="59"/>
      <c r="D8" s="59"/>
      <c r="E8" s="34"/>
    </row>
    <row r="9" spans="1:5" ht="14.5">
      <c r="B9" s="34"/>
      <c r="C9" s="37"/>
      <c r="D9" s="34"/>
      <c r="E9" s="34"/>
    </row>
    <row r="10" spans="1:5" ht="14.5">
      <c r="B10" s="245"/>
      <c r="C10" s="245"/>
      <c r="D10" s="245"/>
      <c r="E10" s="245"/>
    </row>
    <row r="11" spans="1:5" ht="14.5">
      <c r="B11" s="243" t="s">
        <v>1835</v>
      </c>
      <c r="C11" s="243"/>
      <c r="D11" s="243"/>
      <c r="E11" s="243"/>
    </row>
    <row r="12" spans="1:5" ht="14.5">
      <c r="B12" s="38" t="s">
        <v>1836</v>
      </c>
      <c r="C12" s="244" t="s">
        <v>1837</v>
      </c>
      <c r="D12" s="243" t="s">
        <v>1838</v>
      </c>
      <c r="E12" s="243" t="s">
        <v>1839</v>
      </c>
    </row>
    <row r="13" spans="1:5" ht="14.5">
      <c r="B13" s="38" t="s">
        <v>1840</v>
      </c>
      <c r="C13" s="244"/>
      <c r="D13" s="243"/>
      <c r="E13" s="243"/>
    </row>
    <row r="14" spans="1:5" ht="14.5">
      <c r="B14" s="5" t="s">
        <v>1841</v>
      </c>
      <c r="C14" s="40"/>
      <c r="D14" s="42"/>
      <c r="E14" s="42"/>
    </row>
    <row r="15" spans="1:5" ht="14.5">
      <c r="B15" s="5" t="s">
        <v>1843</v>
      </c>
      <c r="C15" s="40"/>
      <c r="D15" s="42"/>
      <c r="E15" s="42"/>
    </row>
    <row r="16" spans="1:5" ht="14.5">
      <c r="B16" s="5" t="s">
        <v>1844</v>
      </c>
      <c r="C16" s="40"/>
      <c r="D16" s="42" t="s">
        <v>446</v>
      </c>
      <c r="E16" s="42"/>
    </row>
    <row r="17" spans="2:8" ht="14.5">
      <c r="B17" s="43" t="s">
        <v>1845</v>
      </c>
      <c r="C17" s="40"/>
      <c r="D17" s="38"/>
      <c r="E17" s="38"/>
    </row>
    <row r="18" spans="2:8" ht="14.5">
      <c r="B18" s="34"/>
      <c r="C18" s="44"/>
      <c r="D18" s="34"/>
      <c r="E18" s="34"/>
    </row>
    <row r="20" spans="2:8">
      <c r="B20" s="1" t="s">
        <v>2401</v>
      </c>
    </row>
    <row r="22" spans="2:8" ht="13">
      <c r="B22" s="10" t="s">
        <v>1726</v>
      </c>
      <c r="C22" s="11" t="s">
        <v>1727</v>
      </c>
      <c r="D22" s="10" t="s">
        <v>1846</v>
      </c>
      <c r="E22" s="10" t="s">
        <v>1729</v>
      </c>
      <c r="F22" s="13" t="s">
        <v>1739</v>
      </c>
      <c r="G22" s="13" t="s">
        <v>1740</v>
      </c>
      <c r="H22" s="13" t="s">
        <v>1741</v>
      </c>
    </row>
    <row r="23" spans="2:8" ht="13">
      <c r="B23" s="2" t="s">
        <v>1847</v>
      </c>
    </row>
    <row r="24" spans="2:8" ht="13">
      <c r="B24" s="2" t="s">
        <v>1731</v>
      </c>
    </row>
    <row r="25" spans="2:8" ht="13">
      <c r="B25" s="2" t="s">
        <v>1848</v>
      </c>
    </row>
    <row r="26" spans="2:8">
      <c r="B26" s="1" t="s">
        <v>2619</v>
      </c>
      <c r="C26" s="9">
        <v>7.23</v>
      </c>
      <c r="D26" s="1" t="s">
        <v>1850</v>
      </c>
      <c r="E26" s="1" t="s">
        <v>23</v>
      </c>
      <c r="F26" s="4">
        <v>1500000</v>
      </c>
      <c r="G26" s="4">
        <v>1525.13</v>
      </c>
      <c r="H26" s="4">
        <v>10.94</v>
      </c>
    </row>
    <row r="27" spans="2:8">
      <c r="B27" s="1" t="s">
        <v>2620</v>
      </c>
      <c r="C27" s="9">
        <v>6.66</v>
      </c>
      <c r="D27" s="1" t="s">
        <v>1850</v>
      </c>
      <c r="E27" s="1" t="s">
        <v>789</v>
      </c>
      <c r="F27" s="4">
        <v>1000000</v>
      </c>
      <c r="G27" s="4">
        <v>1036.49</v>
      </c>
      <c r="H27" s="4">
        <v>7.43</v>
      </c>
    </row>
    <row r="28" spans="2:8">
      <c r="B28" s="1" t="s">
        <v>778</v>
      </c>
      <c r="C28" s="9">
        <v>6.44</v>
      </c>
      <c r="D28" s="1" t="s">
        <v>1850</v>
      </c>
      <c r="E28" s="1" t="s">
        <v>779</v>
      </c>
      <c r="F28" s="4">
        <v>500000</v>
      </c>
      <c r="G28" s="4">
        <v>502.35</v>
      </c>
      <c r="H28" s="4">
        <v>3.6</v>
      </c>
    </row>
    <row r="29" spans="2:8" ht="13">
      <c r="B29" s="2" t="s">
        <v>1852</v>
      </c>
      <c r="C29" s="12"/>
      <c r="D29" s="2"/>
      <c r="E29" s="2"/>
      <c r="F29" s="14"/>
      <c r="G29" s="14">
        <f>SUM(G22:G28)</f>
        <v>3063.97</v>
      </c>
      <c r="H29" s="14">
        <f>SUM(H22:H28)</f>
        <v>21.97</v>
      </c>
    </row>
    <row r="30" spans="2:8" ht="13">
      <c r="B30" s="2" t="s">
        <v>1853</v>
      </c>
    </row>
    <row r="31" spans="2:8">
      <c r="B31" s="1" t="s">
        <v>2621</v>
      </c>
      <c r="C31" s="9">
        <v>6.49</v>
      </c>
      <c r="D31" s="1" t="s">
        <v>1854</v>
      </c>
      <c r="E31" s="1" t="s">
        <v>24</v>
      </c>
      <c r="F31" s="4">
        <v>1000</v>
      </c>
      <c r="G31" s="4">
        <v>1021.01</v>
      </c>
      <c r="H31" s="4">
        <v>7.32</v>
      </c>
    </row>
    <row r="32" spans="2:8">
      <c r="B32" s="1" t="s">
        <v>2622</v>
      </c>
      <c r="C32" s="9">
        <v>6.58</v>
      </c>
      <c r="D32" s="1" t="s">
        <v>1854</v>
      </c>
      <c r="E32" s="1" t="s">
        <v>461</v>
      </c>
      <c r="F32" s="4">
        <v>1000</v>
      </c>
      <c r="G32" s="4">
        <v>1016.9</v>
      </c>
      <c r="H32" s="4">
        <v>7.29</v>
      </c>
    </row>
    <row r="33" spans="2:8">
      <c r="B33" s="1" t="s">
        <v>2623</v>
      </c>
      <c r="C33" s="9">
        <v>6.57</v>
      </c>
      <c r="D33" s="1" t="s">
        <v>1854</v>
      </c>
      <c r="E33" s="1" t="s">
        <v>25</v>
      </c>
      <c r="F33" s="4">
        <v>100</v>
      </c>
      <c r="G33" s="4">
        <v>1009.01</v>
      </c>
      <c r="H33" s="4">
        <v>7.23</v>
      </c>
    </row>
    <row r="34" spans="2:8">
      <c r="B34" s="1" t="s">
        <v>2624</v>
      </c>
      <c r="C34" s="9">
        <v>6.6</v>
      </c>
      <c r="D34" s="1" t="s">
        <v>1854</v>
      </c>
      <c r="E34" s="1" t="s">
        <v>26</v>
      </c>
      <c r="F34" s="4">
        <v>1000</v>
      </c>
      <c r="G34" s="4">
        <v>996.91</v>
      </c>
      <c r="H34" s="4">
        <v>7.15</v>
      </c>
    </row>
    <row r="35" spans="2:8">
      <c r="B35" s="1" t="s">
        <v>2512</v>
      </c>
      <c r="C35" s="9">
        <v>7.77</v>
      </c>
      <c r="D35" s="1" t="s">
        <v>1854</v>
      </c>
      <c r="E35" s="1" t="s">
        <v>392</v>
      </c>
      <c r="F35" s="4">
        <v>1000</v>
      </c>
      <c r="G35" s="4">
        <v>995.64</v>
      </c>
      <c r="H35" s="4">
        <v>7.14</v>
      </c>
    </row>
    <row r="36" spans="2:8">
      <c r="B36" s="1" t="s">
        <v>2625</v>
      </c>
      <c r="C36" s="9">
        <v>7.33</v>
      </c>
      <c r="D36" s="1" t="s">
        <v>1854</v>
      </c>
      <c r="E36" s="1" t="s">
        <v>393</v>
      </c>
      <c r="F36" s="4">
        <v>500</v>
      </c>
      <c r="G36" s="4">
        <v>509.89</v>
      </c>
      <c r="H36" s="4">
        <v>3.66</v>
      </c>
    </row>
    <row r="37" spans="2:8">
      <c r="B37" s="1" t="s">
        <v>2626</v>
      </c>
      <c r="C37" s="9">
        <v>7.35</v>
      </c>
      <c r="D37" s="1" t="s">
        <v>842</v>
      </c>
      <c r="E37" s="1" t="s">
        <v>843</v>
      </c>
      <c r="F37" s="4">
        <v>500</v>
      </c>
      <c r="G37" s="4">
        <v>509.1</v>
      </c>
      <c r="H37" s="4">
        <v>3.65</v>
      </c>
    </row>
    <row r="38" spans="2:8">
      <c r="B38" s="1" t="s">
        <v>2627</v>
      </c>
      <c r="C38" s="9">
        <v>7.5</v>
      </c>
      <c r="D38" s="1" t="s">
        <v>818</v>
      </c>
      <c r="E38" s="1" t="s">
        <v>27</v>
      </c>
      <c r="F38" s="4">
        <v>500</v>
      </c>
      <c r="G38" s="4">
        <v>505.19</v>
      </c>
      <c r="H38" s="4">
        <v>3.62</v>
      </c>
    </row>
    <row r="39" spans="2:8">
      <c r="B39" s="1" t="s">
        <v>2628</v>
      </c>
      <c r="C39" s="9">
        <v>10.4</v>
      </c>
      <c r="D39" s="1" t="s">
        <v>1416</v>
      </c>
      <c r="E39" s="1" t="s">
        <v>1417</v>
      </c>
      <c r="F39" s="4">
        <v>500</v>
      </c>
      <c r="G39" s="4">
        <v>505.12</v>
      </c>
      <c r="H39" s="4">
        <v>3.62</v>
      </c>
    </row>
    <row r="40" spans="2:8">
      <c r="B40" s="1" t="s">
        <v>2629</v>
      </c>
      <c r="C40" s="9">
        <v>7.3</v>
      </c>
      <c r="D40" s="1" t="s">
        <v>1854</v>
      </c>
      <c r="E40" s="1" t="s">
        <v>28</v>
      </c>
      <c r="F40" s="4">
        <v>500</v>
      </c>
      <c r="G40" s="4">
        <v>501.63</v>
      </c>
      <c r="H40" s="4">
        <v>3.6</v>
      </c>
    </row>
    <row r="41" spans="2:8">
      <c r="B41" s="1" t="s">
        <v>2630</v>
      </c>
      <c r="C41" s="9">
        <v>6.81</v>
      </c>
      <c r="D41" s="1" t="s">
        <v>1854</v>
      </c>
      <c r="E41" s="1" t="s">
        <v>29</v>
      </c>
      <c r="F41" s="4">
        <v>40</v>
      </c>
      <c r="G41" s="4">
        <v>409.05</v>
      </c>
      <c r="H41" s="4">
        <v>2.93</v>
      </c>
    </row>
    <row r="42" spans="2:8">
      <c r="B42" s="1" t="s">
        <v>2631</v>
      </c>
      <c r="C42" s="9">
        <v>6.64</v>
      </c>
      <c r="D42" s="1" t="s">
        <v>1854</v>
      </c>
      <c r="E42" s="1" t="s">
        <v>30</v>
      </c>
      <c r="F42" s="4">
        <v>400</v>
      </c>
      <c r="G42" s="4">
        <v>407.75</v>
      </c>
      <c r="H42" s="4">
        <v>2.92</v>
      </c>
    </row>
    <row r="43" spans="2:8" ht="13">
      <c r="B43" s="2" t="s">
        <v>1858</v>
      </c>
      <c r="C43" s="12"/>
      <c r="D43" s="2"/>
      <c r="E43" s="2"/>
      <c r="F43" s="14"/>
      <c r="G43" s="14">
        <f>SUM(G30:G42)</f>
        <v>8387.2000000000007</v>
      </c>
      <c r="H43" s="14">
        <f>SUM(H30:H42)</f>
        <v>60.13</v>
      </c>
    </row>
    <row r="44" spans="2:8" ht="13">
      <c r="B44" s="2" t="s">
        <v>2522</v>
      </c>
    </row>
    <row r="45" spans="2:8">
      <c r="B45" s="1" t="s">
        <v>2632</v>
      </c>
      <c r="C45" s="9">
        <v>8.65</v>
      </c>
      <c r="D45" s="1" t="s">
        <v>848</v>
      </c>
      <c r="E45" s="1" t="s">
        <v>851</v>
      </c>
      <c r="F45" s="4">
        <v>50000000</v>
      </c>
      <c r="G45" s="4">
        <v>501.2</v>
      </c>
      <c r="H45" s="4">
        <v>3.59</v>
      </c>
    </row>
    <row r="46" spans="2:8" ht="13">
      <c r="B46" s="2" t="s">
        <v>2526</v>
      </c>
      <c r="C46" s="12"/>
      <c r="D46" s="2"/>
      <c r="E46" s="2"/>
      <c r="F46" s="14"/>
      <c r="G46" s="14">
        <f>SUM(G44:G45)</f>
        <v>501.2</v>
      </c>
      <c r="H46" s="14">
        <f>SUM(H44:H45)</f>
        <v>3.59</v>
      </c>
    </row>
    <row r="47" spans="2:8" ht="13">
      <c r="B47" s="2" t="s">
        <v>1951</v>
      </c>
    </row>
    <row r="48" spans="2:8">
      <c r="B48" s="1" t="s">
        <v>1952</v>
      </c>
      <c r="C48" s="9" t="s">
        <v>1732</v>
      </c>
      <c r="E48" s="1" t="s">
        <v>1953</v>
      </c>
      <c r="F48" s="4">
        <v>696.06500000000005</v>
      </c>
      <c r="G48" s="4">
        <v>79.64</v>
      </c>
      <c r="H48" s="4">
        <v>0.56999999999999995</v>
      </c>
    </row>
    <row r="49" spans="2:8" ht="13">
      <c r="B49" s="2" t="s">
        <v>1954</v>
      </c>
      <c r="C49" s="12"/>
      <c r="D49" s="2"/>
      <c r="E49" s="2"/>
      <c r="F49" s="14"/>
      <c r="G49" s="14">
        <f>SUM(G47:G48)</f>
        <v>79.64</v>
      </c>
      <c r="H49" s="14">
        <f>SUM(H47:H48)</f>
        <v>0.56999999999999995</v>
      </c>
    </row>
    <row r="50" spans="2:8" ht="13">
      <c r="B50" s="2" t="s">
        <v>1955</v>
      </c>
      <c r="C50" s="12"/>
      <c r="D50" s="2"/>
      <c r="E50" s="2"/>
      <c r="F50" s="14"/>
      <c r="G50" s="14">
        <v>1622.78</v>
      </c>
      <c r="H50" s="14">
        <v>11.64</v>
      </c>
    </row>
    <row r="51" spans="2:8" ht="13">
      <c r="B51" s="2" t="s">
        <v>1737</v>
      </c>
      <c r="C51" s="12"/>
      <c r="D51" s="2"/>
      <c r="E51" s="2"/>
      <c r="F51" s="14"/>
      <c r="G51" s="14">
        <f>G50+G49+G46+G43+G29</f>
        <v>13654.789999999999</v>
      </c>
      <c r="H51" s="14">
        <f>H50+H49+H46+H43+H29</f>
        <v>97.9</v>
      </c>
    </row>
    <row r="52" spans="2:8" ht="13">
      <c r="B52" s="2" t="s">
        <v>2490</v>
      </c>
      <c r="C52" s="12"/>
      <c r="D52" s="2"/>
      <c r="E52" s="2"/>
      <c r="F52" s="14"/>
      <c r="G52" s="14">
        <f>G53-G51</f>
        <v>291.82000659000005</v>
      </c>
      <c r="H52" s="14">
        <f>H53-H51</f>
        <v>2.0999999999999943</v>
      </c>
    </row>
    <row r="53" spans="2:8" ht="13">
      <c r="B53" s="2" t="s">
        <v>1746</v>
      </c>
      <c r="C53" s="12"/>
      <c r="D53" s="2"/>
      <c r="E53" s="2"/>
      <c r="F53" s="14"/>
      <c r="G53" s="14">
        <v>13946.610006589999</v>
      </c>
      <c r="H53" s="14">
        <v>100</v>
      </c>
    </row>
    <row r="54" spans="2:8">
      <c r="B54" s="1" t="s">
        <v>1747</v>
      </c>
    </row>
    <row r="55" spans="2:8">
      <c r="B55" s="1" t="s">
        <v>1748</v>
      </c>
    </row>
    <row r="56" spans="2:8" ht="13">
      <c r="B56" s="2" t="s">
        <v>1749</v>
      </c>
      <c r="C56" s="9" t="s">
        <v>1750</v>
      </c>
    </row>
    <row r="57" spans="2:8" ht="13">
      <c r="B57" s="2" t="s">
        <v>2491</v>
      </c>
    </row>
    <row r="58" spans="2:8" ht="26">
      <c r="B58" s="15" t="s">
        <v>1751</v>
      </c>
      <c r="C58" s="9" t="s">
        <v>1752</v>
      </c>
    </row>
    <row r="59" spans="2:8" ht="13">
      <c r="B59" s="2" t="s">
        <v>2449</v>
      </c>
    </row>
    <row r="60" spans="2:8" ht="13">
      <c r="B60" s="2" t="s">
        <v>1753</v>
      </c>
      <c r="C60" s="9" t="s">
        <v>1752</v>
      </c>
    </row>
    <row r="61" spans="2:8" ht="13">
      <c r="B61" s="2" t="s">
        <v>1755</v>
      </c>
      <c r="C61" s="9" t="s">
        <v>1756</v>
      </c>
    </row>
    <row r="62" spans="2:8" ht="13">
      <c r="B62" s="2" t="s">
        <v>31</v>
      </c>
      <c r="C62" s="12"/>
    </row>
    <row r="63" spans="2:8" ht="13">
      <c r="B63" s="2" t="s">
        <v>32</v>
      </c>
      <c r="C63" s="12"/>
    </row>
    <row r="64" spans="2:8" ht="13">
      <c r="B64" s="2" t="s">
        <v>33</v>
      </c>
      <c r="C64" s="12"/>
    </row>
    <row r="65" spans="2:3" ht="13">
      <c r="B65" s="2" t="s">
        <v>34</v>
      </c>
      <c r="C65" s="12"/>
    </row>
    <row r="66" spans="2:3" ht="13">
      <c r="B66" s="2" t="s">
        <v>35</v>
      </c>
      <c r="C66" s="12"/>
    </row>
    <row r="67" spans="2:3" ht="13">
      <c r="B67" s="2" t="s">
        <v>36</v>
      </c>
      <c r="C67" s="12"/>
    </row>
    <row r="68" spans="2:3" ht="13">
      <c r="B68" s="2" t="s">
        <v>37</v>
      </c>
      <c r="C68" s="12"/>
    </row>
    <row r="69" spans="2:3" ht="13">
      <c r="B69" s="2" t="s">
        <v>38</v>
      </c>
      <c r="C69" s="12"/>
    </row>
    <row r="70" spans="2:3" ht="13">
      <c r="B70" s="2" t="s">
        <v>39</v>
      </c>
      <c r="C70" s="12"/>
    </row>
    <row r="71" spans="2:3" ht="13">
      <c r="B71" s="2" t="s">
        <v>40</v>
      </c>
      <c r="C71" s="12"/>
    </row>
    <row r="72" spans="2:3" ht="13">
      <c r="B72" s="2" t="s">
        <v>41</v>
      </c>
      <c r="C72" s="12"/>
    </row>
    <row r="73" spans="2:3" ht="13">
      <c r="B73" s="2" t="s">
        <v>42</v>
      </c>
      <c r="C73" s="12"/>
    </row>
    <row r="74" spans="2:3" ht="13">
      <c r="B74" s="2" t="s">
        <v>43</v>
      </c>
      <c r="C74" s="12"/>
    </row>
    <row r="75" spans="2:3" ht="13">
      <c r="B75" s="2" t="s">
        <v>44</v>
      </c>
      <c r="C75" s="12"/>
    </row>
    <row r="76" spans="2:3" ht="13">
      <c r="B76" s="2" t="s">
        <v>45</v>
      </c>
      <c r="C76" s="12"/>
    </row>
    <row r="77" spans="2:3" ht="13">
      <c r="B77" s="2" t="s">
        <v>46</v>
      </c>
      <c r="C77" s="12"/>
    </row>
    <row r="78" spans="2:3" ht="13">
      <c r="B78" s="2" t="s">
        <v>2633</v>
      </c>
      <c r="C78" s="12"/>
    </row>
    <row r="79" spans="2:3">
      <c r="B79" s="1" t="s">
        <v>1766</v>
      </c>
    </row>
    <row r="81" spans="2:6" ht="14.5">
      <c r="B81" s="16"/>
      <c r="C81" s="17" t="s">
        <v>1767</v>
      </c>
    </row>
    <row r="82" spans="2:6" ht="14.5">
      <c r="B82" s="16" t="s">
        <v>1768</v>
      </c>
      <c r="C82" s="18" t="s">
        <v>1588</v>
      </c>
    </row>
    <row r="83" spans="2:6" ht="14.5">
      <c r="B83" s="16" t="s">
        <v>1769</v>
      </c>
      <c r="C83" s="17"/>
    </row>
    <row r="84" spans="2:6" ht="14.5">
      <c r="B84" s="16"/>
      <c r="C84" s="17"/>
    </row>
    <row r="85" spans="2:6" ht="14.5">
      <c r="B85" s="16" t="s">
        <v>1770</v>
      </c>
      <c r="C85" s="86">
        <v>7.1099999999999997E-2</v>
      </c>
    </row>
    <row r="86" spans="2:6" ht="14.5">
      <c r="B86" s="16"/>
      <c r="C86" s="91"/>
    </row>
    <row r="87" spans="2:6" ht="14.5">
      <c r="B87" s="16" t="s">
        <v>1771</v>
      </c>
      <c r="C87" s="91" t="s">
        <v>2634</v>
      </c>
    </row>
    <row r="88" spans="2:6" ht="14.5">
      <c r="B88" s="16" t="s">
        <v>1772</v>
      </c>
      <c r="C88" s="91" t="s">
        <v>2635</v>
      </c>
    </row>
    <row r="89" spans="2:6" ht="14.5">
      <c r="B89" s="16"/>
      <c r="C89" s="17"/>
    </row>
    <row r="90" spans="2:6" ht="14.5">
      <c r="B90" s="16" t="s">
        <v>1773</v>
      </c>
      <c r="C90" s="17" t="s">
        <v>1750</v>
      </c>
    </row>
    <row r="91" spans="2:6" ht="14.5">
      <c r="B91" s="229" t="s">
        <v>1774</v>
      </c>
      <c r="C91" s="229"/>
    </row>
    <row r="92" spans="2:6" ht="14.5">
      <c r="B92" s="34"/>
      <c r="C92" s="34"/>
    </row>
    <row r="93" spans="2:6" ht="14.5">
      <c r="B93" s="241" t="s">
        <v>2636</v>
      </c>
      <c r="C93" s="241"/>
      <c r="D93" s="241"/>
      <c r="E93" s="241"/>
      <c r="F93" s="241"/>
    </row>
    <row r="94" spans="2:6" ht="14.5">
      <c r="B94" s="34"/>
      <c r="C94" s="34"/>
    </row>
    <row r="95" spans="2:6" ht="14.5">
      <c r="B95" s="246" t="s">
        <v>2538</v>
      </c>
      <c r="C95" s="246"/>
      <c r="D95" s="246"/>
      <c r="E95" s="246"/>
      <c r="F95" s="246"/>
    </row>
    <row r="97" spans="2:7" ht="14.5">
      <c r="B97" s="16" t="s">
        <v>1775</v>
      </c>
      <c r="C97" s="17"/>
      <c r="D97" s="16"/>
    </row>
    <row r="98" spans="2:7" ht="29">
      <c r="B98" s="19" t="s">
        <v>1776</v>
      </c>
      <c r="C98" s="18" t="s">
        <v>1777</v>
      </c>
      <c r="D98" s="19" t="s">
        <v>1778</v>
      </c>
    </row>
    <row r="99" spans="2:7" ht="14.5">
      <c r="B99" s="16" t="s">
        <v>1752</v>
      </c>
      <c r="C99" s="17" t="s">
        <v>1752</v>
      </c>
      <c r="D99" s="16" t="s">
        <v>1752</v>
      </c>
    </row>
    <row r="101" spans="2:7" ht="13">
      <c r="B101" s="20" t="s">
        <v>1779</v>
      </c>
      <c r="C101" s="21">
        <v>45961</v>
      </c>
      <c r="D101" s="22"/>
      <c r="E101" s="23"/>
      <c r="F101" s="24"/>
    </row>
    <row r="102" spans="2:7" ht="13">
      <c r="B102" s="20" t="s">
        <v>1780</v>
      </c>
      <c r="C102" s="25" t="s">
        <v>1781</v>
      </c>
      <c r="D102" s="20" t="s">
        <v>1782</v>
      </c>
      <c r="E102" s="26" t="s">
        <v>1783</v>
      </c>
      <c r="F102" s="27" t="s">
        <v>1784</v>
      </c>
      <c r="G102" s="14"/>
    </row>
    <row r="103" spans="2:7">
      <c r="B103" s="28" t="s">
        <v>1752</v>
      </c>
      <c r="C103" s="29" t="s">
        <v>1752</v>
      </c>
      <c r="D103" s="28" t="s">
        <v>1752</v>
      </c>
      <c r="E103" s="30" t="s">
        <v>1752</v>
      </c>
      <c r="F103" s="31" t="s">
        <v>1752</v>
      </c>
    </row>
    <row r="106" spans="2:7" ht="13">
      <c r="B106" s="2" t="s">
        <v>1785</v>
      </c>
    </row>
    <row r="107" spans="2:7" ht="13">
      <c r="B107" s="2"/>
    </row>
    <row r="108" spans="2:7" ht="13">
      <c r="B108" s="2" t="s">
        <v>1786</v>
      </c>
    </row>
    <row r="109" spans="2:7" ht="13">
      <c r="B109" s="20" t="s">
        <v>1787</v>
      </c>
      <c r="C109" s="25" t="s">
        <v>1788</v>
      </c>
      <c r="D109" s="2"/>
    </row>
    <row r="110" spans="2:7">
      <c r="B110" s="22" t="s">
        <v>1752</v>
      </c>
      <c r="C110" s="32" t="s">
        <v>1752</v>
      </c>
    </row>
    <row r="112" spans="2:7" ht="13">
      <c r="B112" s="20" t="s">
        <v>1789</v>
      </c>
      <c r="C112" s="25" t="s">
        <v>1788</v>
      </c>
    </row>
    <row r="113" spans="2:7">
      <c r="B113" s="22" t="s">
        <v>1752</v>
      </c>
      <c r="C113" s="32" t="s">
        <v>1752</v>
      </c>
    </row>
    <row r="115" spans="2:7" ht="13">
      <c r="B115" s="20" t="s">
        <v>1434</v>
      </c>
      <c r="C115" s="25" t="s">
        <v>1791</v>
      </c>
    </row>
    <row r="116" spans="2:7">
      <c r="B116" s="22" t="s">
        <v>1752</v>
      </c>
      <c r="C116" s="32" t="s">
        <v>1752</v>
      </c>
    </row>
    <row r="118" spans="2:7" ht="13">
      <c r="B118" s="26" t="s">
        <v>1790</v>
      </c>
      <c r="C118" s="25" t="s">
        <v>1791</v>
      </c>
    </row>
    <row r="119" spans="2:7">
      <c r="B119" s="23" t="s">
        <v>1752</v>
      </c>
      <c r="C119" s="32" t="s">
        <v>1752</v>
      </c>
    </row>
    <row r="121" spans="2:7" ht="13">
      <c r="B121" s="20" t="s">
        <v>1792</v>
      </c>
      <c r="C121" s="25" t="s">
        <v>1752</v>
      </c>
    </row>
    <row r="123" spans="2:7" ht="13">
      <c r="B123" s="20" t="s">
        <v>1793</v>
      </c>
      <c r="C123" s="21">
        <v>45961</v>
      </c>
      <c r="D123" s="22"/>
      <c r="E123" s="23"/>
      <c r="F123" s="24"/>
    </row>
    <row r="124" spans="2:7" ht="13">
      <c r="B124" s="20" t="s">
        <v>1780</v>
      </c>
      <c r="C124" s="25" t="s">
        <v>1781</v>
      </c>
      <c r="D124" s="20" t="s">
        <v>1782</v>
      </c>
      <c r="E124" s="26" t="s">
        <v>1783</v>
      </c>
      <c r="F124" s="27" t="s">
        <v>1784</v>
      </c>
      <c r="G124" s="14"/>
    </row>
    <row r="125" spans="2:7">
      <c r="B125" s="28" t="s">
        <v>1752</v>
      </c>
      <c r="C125" s="29" t="s">
        <v>1752</v>
      </c>
      <c r="D125" s="28" t="s">
        <v>1752</v>
      </c>
      <c r="E125" s="30" t="s">
        <v>1752</v>
      </c>
      <c r="F125" s="31" t="s">
        <v>1752</v>
      </c>
    </row>
    <row r="126" spans="2:7" ht="13">
      <c r="B126" s="2" t="s">
        <v>1785</v>
      </c>
    </row>
    <row r="127" spans="2:7" ht="13">
      <c r="B127" s="2"/>
    </row>
    <row r="128" spans="2:7" ht="13">
      <c r="B128" s="2" t="s">
        <v>1786</v>
      </c>
    </row>
    <row r="129" spans="2:4" ht="13">
      <c r="B129" s="20" t="s">
        <v>1787</v>
      </c>
      <c r="C129" s="25" t="s">
        <v>1788</v>
      </c>
      <c r="D129" s="2"/>
    </row>
    <row r="130" spans="2:4">
      <c r="B130" s="22" t="s">
        <v>1752</v>
      </c>
      <c r="C130" s="32" t="s">
        <v>1752</v>
      </c>
    </row>
    <row r="132" spans="2:4" ht="13">
      <c r="B132" s="20" t="s">
        <v>1789</v>
      </c>
      <c r="C132" s="25" t="s">
        <v>1788</v>
      </c>
    </row>
    <row r="133" spans="2:4">
      <c r="B133" s="22" t="s">
        <v>1752</v>
      </c>
      <c r="C133" s="32" t="s">
        <v>1752</v>
      </c>
    </row>
    <row r="135" spans="2:4" ht="13">
      <c r="B135" s="20" t="s">
        <v>1434</v>
      </c>
      <c r="C135" s="25" t="s">
        <v>1791</v>
      </c>
    </row>
    <row r="136" spans="2:4">
      <c r="B136" s="22" t="s">
        <v>1752</v>
      </c>
      <c r="C136" s="32" t="s">
        <v>1752</v>
      </c>
    </row>
    <row r="138" spans="2:4" ht="13">
      <c r="B138" s="26" t="s">
        <v>1790</v>
      </c>
      <c r="C138" s="25" t="s">
        <v>1791</v>
      </c>
    </row>
    <row r="139" spans="2:4">
      <c r="B139" s="23" t="s">
        <v>1752</v>
      </c>
      <c r="C139" s="32" t="s">
        <v>1752</v>
      </c>
    </row>
    <row r="141" spans="2:4" ht="13">
      <c r="B141" s="20" t="s">
        <v>1792</v>
      </c>
      <c r="C141" s="25" t="s">
        <v>1752</v>
      </c>
    </row>
    <row r="144" spans="2:4" ht="13">
      <c r="B144" s="2" t="s">
        <v>1794</v>
      </c>
    </row>
    <row r="146" spans="2:80" ht="13">
      <c r="B146" s="20" t="s">
        <v>1780</v>
      </c>
      <c r="C146" s="25" t="s">
        <v>1795</v>
      </c>
      <c r="D146" s="20" t="s">
        <v>1796</v>
      </c>
      <c r="E146" s="20" t="s">
        <v>1797</v>
      </c>
      <c r="F146" s="14"/>
    </row>
    <row r="147" spans="2:80">
      <c r="B147" s="22" t="s">
        <v>1752</v>
      </c>
      <c r="C147" s="32" t="s">
        <v>1752</v>
      </c>
      <c r="D147" s="22" t="s">
        <v>1752</v>
      </c>
      <c r="E147" s="22" t="s">
        <v>1752</v>
      </c>
    </row>
    <row r="150" spans="2:80" ht="13">
      <c r="B150" s="2" t="s">
        <v>1798</v>
      </c>
      <c r="C150" s="12" t="s">
        <v>1752</v>
      </c>
      <c r="D150" s="2"/>
      <c r="E150" s="2"/>
      <c r="F150" s="14"/>
      <c r="G150" s="14"/>
      <c r="H150" s="14"/>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row>
    <row r="152" spans="2:80" ht="13">
      <c r="B152" s="2" t="s">
        <v>1799</v>
      </c>
    </row>
    <row r="154" spans="2:80" ht="13">
      <c r="B154" s="20" t="s">
        <v>1800</v>
      </c>
      <c r="C154" s="25" t="s">
        <v>1788</v>
      </c>
      <c r="D154" s="2"/>
    </row>
    <row r="155" spans="2:80">
      <c r="B155" s="22" t="s">
        <v>1752</v>
      </c>
      <c r="C155" s="32" t="s">
        <v>1752</v>
      </c>
    </row>
    <row r="158" spans="2:80" ht="13">
      <c r="B158" s="20" t="s">
        <v>1801</v>
      </c>
      <c r="C158" s="25" t="s">
        <v>1802</v>
      </c>
      <c r="D158" s="2"/>
    </row>
    <row r="159" spans="2:80">
      <c r="B159" s="22" t="s">
        <v>1752</v>
      </c>
      <c r="C159" s="32" t="s">
        <v>1752</v>
      </c>
    </row>
    <row r="162" spans="2:80" ht="13">
      <c r="B162" s="2" t="s">
        <v>1803</v>
      </c>
    </row>
    <row r="165" spans="2:80" ht="13">
      <c r="B165" s="2" t="s">
        <v>1804</v>
      </c>
    </row>
    <row r="167" spans="2:80" ht="13">
      <c r="B167" s="20" t="s">
        <v>1780</v>
      </c>
      <c r="C167" s="25" t="s">
        <v>1805</v>
      </c>
      <c r="D167" s="20" t="s">
        <v>1795</v>
      </c>
      <c r="E167" s="20" t="s">
        <v>1796</v>
      </c>
      <c r="F167" s="27" t="s">
        <v>1797</v>
      </c>
      <c r="G167" s="14"/>
    </row>
    <row r="168" spans="2:80">
      <c r="B168" s="22" t="s">
        <v>1752</v>
      </c>
      <c r="C168" s="32" t="s">
        <v>1752</v>
      </c>
      <c r="D168" s="22" t="s">
        <v>1752</v>
      </c>
      <c r="E168" s="22" t="s">
        <v>1752</v>
      </c>
      <c r="F168" s="33" t="s">
        <v>1752</v>
      </c>
    </row>
    <row r="171" spans="2:80" ht="13">
      <c r="B171" s="2" t="s">
        <v>1798</v>
      </c>
      <c r="C171" s="12" t="s">
        <v>1752</v>
      </c>
      <c r="D171" s="2"/>
      <c r="E171" s="2"/>
      <c r="F171" s="14"/>
      <c r="G171" s="14"/>
      <c r="H171" s="14"/>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row>
    <row r="173" spans="2:80" ht="13">
      <c r="B173" s="2" t="s">
        <v>1799</v>
      </c>
    </row>
    <row r="175" spans="2:80" ht="13">
      <c r="B175" s="20" t="s">
        <v>1800</v>
      </c>
      <c r="C175" s="25" t="s">
        <v>1788</v>
      </c>
      <c r="D175" s="2"/>
    </row>
    <row r="176" spans="2:80">
      <c r="B176" s="22" t="s">
        <v>1752</v>
      </c>
      <c r="C176" s="32" t="s">
        <v>1752</v>
      </c>
    </row>
    <row r="179" spans="2:7" ht="13">
      <c r="B179" s="20" t="s">
        <v>1801</v>
      </c>
      <c r="C179" s="25" t="s">
        <v>1802</v>
      </c>
      <c r="D179" s="2"/>
    </row>
    <row r="180" spans="2:7">
      <c r="B180" s="22" t="s">
        <v>1752</v>
      </c>
      <c r="C180" s="32" t="s">
        <v>1752</v>
      </c>
    </row>
    <row r="183" spans="2:7" ht="13">
      <c r="B183" s="2" t="s">
        <v>1803</v>
      </c>
    </row>
    <row r="186" spans="2:7" ht="13">
      <c r="B186" s="2" t="s">
        <v>1806</v>
      </c>
    </row>
    <row r="187" spans="2:7" ht="13">
      <c r="B187" s="20" t="s">
        <v>1780</v>
      </c>
      <c r="C187" s="25" t="s">
        <v>1807</v>
      </c>
      <c r="D187" s="20" t="s">
        <v>1808</v>
      </c>
      <c r="E187" s="20" t="s">
        <v>1809</v>
      </c>
      <c r="F187" s="27" t="s">
        <v>1810</v>
      </c>
      <c r="G187" s="14"/>
    </row>
    <row r="188" spans="2:7">
      <c r="B188" s="89" t="s">
        <v>2637</v>
      </c>
      <c r="C188" s="81" t="s">
        <v>2497</v>
      </c>
      <c r="D188" s="81" t="s">
        <v>2498</v>
      </c>
      <c r="E188" s="90">
        <v>46050</v>
      </c>
      <c r="F188" s="81">
        <v>500</v>
      </c>
    </row>
    <row r="189" spans="2:7">
      <c r="B189" s="89" t="s">
        <v>2637</v>
      </c>
      <c r="C189" s="81" t="s">
        <v>2499</v>
      </c>
      <c r="D189" s="81" t="s">
        <v>2500</v>
      </c>
      <c r="E189" s="90">
        <v>46415</v>
      </c>
      <c r="F189" s="81">
        <v>-500</v>
      </c>
    </row>
    <row r="190" spans="2:7">
      <c r="B190" s="89" t="s">
        <v>2638</v>
      </c>
      <c r="C190" s="81" t="s">
        <v>2497</v>
      </c>
      <c r="D190" s="81" t="s">
        <v>2498</v>
      </c>
      <c r="E190" s="90">
        <v>46050</v>
      </c>
      <c r="F190" s="81">
        <v>250</v>
      </c>
    </row>
    <row r="191" spans="2:7">
      <c r="B191" s="89" t="s">
        <v>2638</v>
      </c>
      <c r="C191" s="81" t="s">
        <v>2499</v>
      </c>
      <c r="D191" s="81" t="s">
        <v>2500</v>
      </c>
      <c r="E191" s="90">
        <v>46415</v>
      </c>
      <c r="F191" s="81">
        <v>-250</v>
      </c>
    </row>
    <row r="192" spans="2:7">
      <c r="B192" s="89" t="s">
        <v>2639</v>
      </c>
      <c r="C192" s="81" t="s">
        <v>2497</v>
      </c>
      <c r="D192" s="81" t="s">
        <v>2498</v>
      </c>
      <c r="E192" s="90">
        <v>46050</v>
      </c>
      <c r="F192" s="81">
        <v>250</v>
      </c>
    </row>
    <row r="193" spans="2:6">
      <c r="B193" s="89" t="s">
        <v>2639</v>
      </c>
      <c r="C193" s="81" t="s">
        <v>2499</v>
      </c>
      <c r="D193" s="81" t="s">
        <v>2500</v>
      </c>
      <c r="E193" s="90">
        <v>46415</v>
      </c>
      <c r="F193" s="81">
        <v>-250</v>
      </c>
    </row>
    <row r="194" spans="2:6">
      <c r="B194" s="89" t="s">
        <v>2640</v>
      </c>
      <c r="C194" s="81" t="s">
        <v>2497</v>
      </c>
      <c r="D194" s="81" t="s">
        <v>2498</v>
      </c>
      <c r="E194" s="90">
        <v>46056</v>
      </c>
      <c r="F194" s="81">
        <v>1000</v>
      </c>
    </row>
    <row r="195" spans="2:6">
      <c r="B195" s="89" t="s">
        <v>2640</v>
      </c>
      <c r="C195" s="81" t="s">
        <v>2499</v>
      </c>
      <c r="D195" s="81" t="s">
        <v>2500</v>
      </c>
      <c r="E195" s="90">
        <v>46421</v>
      </c>
      <c r="F195" s="81">
        <v>-1000</v>
      </c>
    </row>
    <row r="196" spans="2:6">
      <c r="B196" s="89" t="s">
        <v>2641</v>
      </c>
      <c r="C196" s="81" t="s">
        <v>2497</v>
      </c>
      <c r="D196" s="81" t="s">
        <v>2498</v>
      </c>
      <c r="E196" s="90">
        <v>46070</v>
      </c>
      <c r="F196" s="81">
        <v>1000</v>
      </c>
    </row>
    <row r="197" spans="2:6">
      <c r="B197" s="89" t="s">
        <v>2641</v>
      </c>
      <c r="C197" s="81" t="s">
        <v>2499</v>
      </c>
      <c r="D197" s="81" t="s">
        <v>2500</v>
      </c>
      <c r="E197" s="90">
        <v>46435</v>
      </c>
      <c r="F197" s="81">
        <v>-1000</v>
      </c>
    </row>
    <row r="198" spans="2:6">
      <c r="B198" s="89" t="s">
        <v>2642</v>
      </c>
      <c r="C198" s="81" t="s">
        <v>2497</v>
      </c>
      <c r="D198" s="81" t="s">
        <v>2498</v>
      </c>
      <c r="E198" s="90">
        <v>46070</v>
      </c>
      <c r="F198" s="81">
        <v>500</v>
      </c>
    </row>
    <row r="199" spans="2:6">
      <c r="B199" s="89" t="s">
        <v>2642</v>
      </c>
      <c r="C199" s="81" t="s">
        <v>2499</v>
      </c>
      <c r="D199" s="81" t="s">
        <v>2500</v>
      </c>
      <c r="E199" s="90">
        <v>46435</v>
      </c>
      <c r="F199" s="81">
        <v>-500</v>
      </c>
    </row>
    <row r="200" spans="2:6">
      <c r="B200" s="89" t="s">
        <v>22</v>
      </c>
      <c r="C200" s="81" t="s">
        <v>2497</v>
      </c>
      <c r="D200" s="81" t="s">
        <v>2498</v>
      </c>
      <c r="E200" s="90">
        <v>46070</v>
      </c>
      <c r="F200" s="81">
        <v>1500</v>
      </c>
    </row>
    <row r="201" spans="2:6">
      <c r="B201" s="89" t="s">
        <v>22</v>
      </c>
      <c r="C201" s="81" t="s">
        <v>2499</v>
      </c>
      <c r="D201" s="81" t="s">
        <v>2500</v>
      </c>
      <c r="E201" s="90">
        <v>46435</v>
      </c>
      <c r="F201" s="81">
        <v>-1500</v>
      </c>
    </row>
    <row r="202" spans="2:6">
      <c r="B202" s="89" t="s">
        <v>2643</v>
      </c>
      <c r="C202" s="81" t="s">
        <v>2497</v>
      </c>
      <c r="D202" s="81" t="s">
        <v>2498</v>
      </c>
      <c r="E202" s="90">
        <v>46093</v>
      </c>
      <c r="F202" s="81">
        <v>1000</v>
      </c>
    </row>
    <row r="203" spans="2:6">
      <c r="B203" s="89" t="s">
        <v>2643</v>
      </c>
      <c r="C203" s="81" t="s">
        <v>2499</v>
      </c>
      <c r="D203" s="81" t="s">
        <v>2500</v>
      </c>
      <c r="E203" s="90">
        <v>46279</v>
      </c>
      <c r="F203" s="81">
        <v>-1000</v>
      </c>
    </row>
    <row r="204" spans="2:6">
      <c r="B204" s="89" t="s">
        <v>2644</v>
      </c>
      <c r="C204" s="81" t="s">
        <v>2497</v>
      </c>
      <c r="D204" s="81" t="s">
        <v>2498</v>
      </c>
      <c r="E204" s="90">
        <v>46093</v>
      </c>
      <c r="F204" s="81">
        <v>500</v>
      </c>
    </row>
    <row r="205" spans="2:6">
      <c r="B205" s="89" t="s">
        <v>2644</v>
      </c>
      <c r="C205" s="81" t="s">
        <v>2499</v>
      </c>
      <c r="D205" s="81" t="s">
        <v>2500</v>
      </c>
      <c r="E205" s="90">
        <v>46279</v>
      </c>
      <c r="F205" s="81">
        <v>-500</v>
      </c>
    </row>
    <row r="206" spans="2:6">
      <c r="B206" s="89" t="s">
        <v>2645</v>
      </c>
      <c r="C206" s="81" t="s">
        <v>2497</v>
      </c>
      <c r="D206" s="81" t="s">
        <v>2498</v>
      </c>
      <c r="E206" s="90">
        <v>46026</v>
      </c>
      <c r="F206" s="81">
        <v>500</v>
      </c>
    </row>
    <row r="207" spans="2:6">
      <c r="B207" s="89" t="s">
        <v>2645</v>
      </c>
      <c r="C207" s="81" t="s">
        <v>2499</v>
      </c>
      <c r="D207" s="81" t="s">
        <v>2500</v>
      </c>
      <c r="E207" s="90">
        <v>46573</v>
      </c>
      <c r="F207" s="81">
        <v>-500</v>
      </c>
    </row>
    <row r="208" spans="2:6">
      <c r="B208" s="89" t="s">
        <v>2642</v>
      </c>
      <c r="C208" s="81" t="s">
        <v>2497</v>
      </c>
      <c r="D208" s="81" t="s">
        <v>2498</v>
      </c>
      <c r="E208" s="90">
        <v>46026</v>
      </c>
      <c r="F208" s="81">
        <v>500</v>
      </c>
    </row>
    <row r="209" spans="2:6">
      <c r="B209" s="89" t="s">
        <v>2642</v>
      </c>
      <c r="C209" s="81" t="s">
        <v>2499</v>
      </c>
      <c r="D209" s="81" t="s">
        <v>2500</v>
      </c>
      <c r="E209" s="90">
        <v>46573</v>
      </c>
      <c r="F209" s="81">
        <v>-500</v>
      </c>
    </row>
    <row r="210" spans="2:6">
      <c r="B210" s="89" t="s">
        <v>2646</v>
      </c>
      <c r="C210" s="81" t="s">
        <v>2497</v>
      </c>
      <c r="D210" s="81" t="s">
        <v>2498</v>
      </c>
      <c r="E210" s="90">
        <v>46026</v>
      </c>
      <c r="F210" s="81">
        <v>500</v>
      </c>
    </row>
    <row r="211" spans="2:6">
      <c r="B211" s="89" t="s">
        <v>2646</v>
      </c>
      <c r="C211" s="81" t="s">
        <v>2499</v>
      </c>
      <c r="D211" s="81" t="s">
        <v>2500</v>
      </c>
      <c r="E211" s="90">
        <v>46573</v>
      </c>
      <c r="F211" s="81">
        <v>-500</v>
      </c>
    </row>
    <row r="212" spans="2:6">
      <c r="B212" s="89" t="s">
        <v>2647</v>
      </c>
      <c r="C212" s="81" t="s">
        <v>2497</v>
      </c>
      <c r="D212" s="81" t="s">
        <v>2498</v>
      </c>
      <c r="E212" s="90">
        <v>46255</v>
      </c>
      <c r="F212" s="81">
        <v>500</v>
      </c>
    </row>
    <row r="213" spans="2:6">
      <c r="B213" s="89" t="s">
        <v>2647</v>
      </c>
      <c r="C213" s="81" t="s">
        <v>2499</v>
      </c>
      <c r="D213" s="81" t="s">
        <v>2500</v>
      </c>
      <c r="E213" s="90">
        <v>46255</v>
      </c>
      <c r="F213" s="81">
        <v>-500</v>
      </c>
    </row>
    <row r="214" spans="2:6">
      <c r="B214" s="89" t="s">
        <v>788</v>
      </c>
      <c r="C214" s="81" t="s">
        <v>2497</v>
      </c>
      <c r="D214" s="81" t="s">
        <v>2498</v>
      </c>
      <c r="E214" s="90">
        <v>46255</v>
      </c>
      <c r="F214" s="81">
        <v>500</v>
      </c>
    </row>
    <row r="215" spans="2:6">
      <c r="B215" s="89" t="s">
        <v>788</v>
      </c>
      <c r="C215" s="81" t="s">
        <v>2499</v>
      </c>
      <c r="D215" s="81" t="s">
        <v>2500</v>
      </c>
      <c r="E215" s="90">
        <v>46255</v>
      </c>
      <c r="F215" s="81">
        <v>-500</v>
      </c>
    </row>
    <row r="216" spans="2:6">
      <c r="B216" s="1" t="s">
        <v>1811</v>
      </c>
    </row>
  </sheetData>
  <mergeCells count="11">
    <mergeCell ref="B91:C91"/>
    <mergeCell ref="B93:F93"/>
    <mergeCell ref="B95:F95"/>
    <mergeCell ref="B1:E1"/>
    <mergeCell ref="C3:C6"/>
    <mergeCell ref="D3:D6"/>
    <mergeCell ref="B10:E10"/>
    <mergeCell ref="B11:E11"/>
    <mergeCell ref="C12:C13"/>
    <mergeCell ref="D12:D13"/>
    <mergeCell ref="E12:E13"/>
  </mergeCells>
  <hyperlinks>
    <hyperlink ref="A1" location="Index!A1" display="Index" xr:uid="{A8AB5E2C-34F2-4B39-9291-27F3300274E4}"/>
  </hyperlinks>
  <pageMargins left="0.7" right="0.7" top="0.75" bottom="0.75" header="0.3" footer="0.3"/>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D5782-5B32-49A6-BF40-D7A82B8D5A6C}">
  <dimension ref="A1:CB158"/>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16384" width="9.1796875" style="1"/>
  </cols>
  <sheetData>
    <row r="1" spans="1:5" ht="13">
      <c r="A1" s="3" t="s">
        <v>1578</v>
      </c>
      <c r="B1" s="226" t="s">
        <v>1586</v>
      </c>
      <c r="C1" s="226"/>
      <c r="D1" s="226"/>
      <c r="E1" s="226"/>
    </row>
    <row r="3" spans="1:5" ht="14.5">
      <c r="B3" s="5" t="s">
        <v>1586</v>
      </c>
      <c r="C3" s="242"/>
      <c r="D3" s="233"/>
      <c r="E3" s="34"/>
    </row>
    <row r="4" spans="1:5" ht="29">
      <c r="B4" s="7" t="s">
        <v>47</v>
      </c>
      <c r="C4" s="242"/>
      <c r="D4" s="233"/>
      <c r="E4" s="34"/>
    </row>
    <row r="5" spans="1:5" ht="14.5">
      <c r="B5" s="7" t="s">
        <v>1720</v>
      </c>
      <c r="C5" s="242"/>
      <c r="D5" s="233"/>
      <c r="E5" s="34"/>
    </row>
    <row r="6" spans="1:5" ht="14.5">
      <c r="B6" s="7" t="s">
        <v>48</v>
      </c>
      <c r="C6" s="242"/>
      <c r="D6" s="233"/>
      <c r="E6" s="34"/>
    </row>
    <row r="7" spans="1:5" ht="14.5">
      <c r="B7" s="7" t="s">
        <v>49</v>
      </c>
      <c r="C7" s="242"/>
      <c r="D7" s="233"/>
      <c r="E7" s="34"/>
    </row>
    <row r="8" spans="1:5" ht="14.5">
      <c r="B8" s="16" t="s">
        <v>1723</v>
      </c>
      <c r="C8" s="36" t="s">
        <v>1724</v>
      </c>
      <c r="D8" s="36" t="s">
        <v>1725</v>
      </c>
      <c r="E8" s="34"/>
    </row>
    <row r="9" spans="1:5" ht="14.5">
      <c r="B9" s="34"/>
      <c r="C9" s="37"/>
      <c r="D9" s="34"/>
      <c r="E9" s="34"/>
    </row>
    <row r="10" spans="1:5" ht="14.5">
      <c r="B10" s="245"/>
      <c r="C10" s="245"/>
      <c r="D10" s="245"/>
      <c r="E10" s="245"/>
    </row>
    <row r="11" spans="1:5" ht="14.5">
      <c r="B11" s="243" t="s">
        <v>1835</v>
      </c>
      <c r="C11" s="243"/>
      <c r="D11" s="243"/>
      <c r="E11" s="243"/>
    </row>
    <row r="12" spans="1:5" ht="14.5">
      <c r="B12" s="38" t="s">
        <v>1836</v>
      </c>
      <c r="C12" s="244" t="s">
        <v>1837</v>
      </c>
      <c r="D12" s="243" t="s">
        <v>1838</v>
      </c>
      <c r="E12" s="243" t="s">
        <v>1839</v>
      </c>
    </row>
    <row r="13" spans="1:5" ht="14.5">
      <c r="B13" s="38" t="s">
        <v>1840</v>
      </c>
      <c r="C13" s="244"/>
      <c r="D13" s="243"/>
      <c r="E13" s="243"/>
    </row>
    <row r="14" spans="1:5" ht="14.5">
      <c r="B14" s="5" t="s">
        <v>1841</v>
      </c>
      <c r="C14" s="44"/>
      <c r="D14" s="42"/>
      <c r="E14" s="42"/>
    </row>
    <row r="15" spans="1:5" ht="14.5">
      <c r="B15" s="5" t="s">
        <v>1843</v>
      </c>
      <c r="C15" s="40"/>
      <c r="D15" s="42"/>
      <c r="E15" s="42"/>
    </row>
    <row r="16" spans="1:5" ht="14.5">
      <c r="B16" s="5" t="s">
        <v>1844</v>
      </c>
      <c r="C16" s="40" t="s">
        <v>532</v>
      </c>
      <c r="D16" s="42"/>
      <c r="E16" s="42"/>
    </row>
    <row r="17" spans="2:8" ht="14.5">
      <c r="B17" s="43" t="s">
        <v>1845</v>
      </c>
      <c r="C17" s="39"/>
      <c r="D17" s="38"/>
      <c r="E17" s="38"/>
    </row>
    <row r="18" spans="2:8" ht="14.5">
      <c r="B18" s="34"/>
      <c r="C18" s="44"/>
      <c r="D18" s="34"/>
      <c r="E18" s="34"/>
    </row>
    <row r="20" spans="2:8">
      <c r="B20" s="1" t="s">
        <v>2401</v>
      </c>
    </row>
    <row r="22" spans="2:8" ht="13">
      <c r="B22" s="10" t="s">
        <v>1726</v>
      </c>
      <c r="C22" s="11" t="s">
        <v>1727</v>
      </c>
      <c r="D22" s="10" t="s">
        <v>1846</v>
      </c>
      <c r="E22" s="10" t="s">
        <v>1729</v>
      </c>
      <c r="F22" s="13" t="s">
        <v>1739</v>
      </c>
      <c r="G22" s="13" t="s">
        <v>1740</v>
      </c>
      <c r="H22" s="13" t="s">
        <v>1741</v>
      </c>
    </row>
    <row r="23" spans="2:8" ht="13">
      <c r="B23" s="2" t="s">
        <v>1847</v>
      </c>
    </row>
    <row r="24" spans="2:8" ht="13">
      <c r="B24" s="2" t="s">
        <v>1731</v>
      </c>
    </row>
    <row r="25" spans="2:8" ht="13">
      <c r="B25" s="2" t="s">
        <v>1848</v>
      </c>
    </row>
    <row r="26" spans="2:8">
      <c r="B26" s="1" t="s">
        <v>1387</v>
      </c>
      <c r="C26" s="9">
        <v>5.67</v>
      </c>
      <c r="D26" s="1" t="s">
        <v>1850</v>
      </c>
      <c r="E26" s="1" t="s">
        <v>1388</v>
      </c>
      <c r="F26" s="4">
        <v>61900000</v>
      </c>
      <c r="G26" s="4">
        <v>61897.03</v>
      </c>
      <c r="H26" s="4">
        <v>69.16</v>
      </c>
    </row>
    <row r="27" spans="2:8">
      <c r="B27" s="1" t="s">
        <v>50</v>
      </c>
      <c r="C27" s="9">
        <v>5.55</v>
      </c>
      <c r="D27" s="1" t="s">
        <v>1850</v>
      </c>
      <c r="E27" s="1" t="s">
        <v>51</v>
      </c>
      <c r="F27" s="4">
        <v>10200000</v>
      </c>
      <c r="G27" s="4">
        <v>10237.44</v>
      </c>
      <c r="H27" s="4">
        <v>11.44</v>
      </c>
    </row>
    <row r="28" spans="2:8">
      <c r="B28" s="1" t="s">
        <v>2223</v>
      </c>
      <c r="C28" s="9">
        <v>5.68</v>
      </c>
      <c r="D28" s="1" t="s">
        <v>1850</v>
      </c>
      <c r="E28" s="1" t="s">
        <v>2224</v>
      </c>
      <c r="F28" s="4">
        <v>7500000</v>
      </c>
      <c r="G28" s="4">
        <v>7551.2</v>
      </c>
      <c r="H28" s="4">
        <v>8.44</v>
      </c>
    </row>
    <row r="29" spans="2:8">
      <c r="B29" s="1" t="s">
        <v>546</v>
      </c>
      <c r="C29" s="9">
        <v>5.69</v>
      </c>
      <c r="D29" s="1" t="s">
        <v>1850</v>
      </c>
      <c r="E29" s="1" t="s">
        <v>547</v>
      </c>
      <c r="F29" s="4">
        <v>7300000</v>
      </c>
      <c r="G29" s="4">
        <v>7343.44</v>
      </c>
      <c r="H29" s="4">
        <v>8.1999999999999993</v>
      </c>
    </row>
    <row r="30" spans="2:8" ht="13">
      <c r="B30" s="2" t="s">
        <v>1852</v>
      </c>
      <c r="C30" s="12"/>
      <c r="D30" s="2"/>
      <c r="E30" s="2"/>
      <c r="F30" s="14"/>
      <c r="G30" s="14">
        <f>SUM(G22:G29)</f>
        <v>87029.11</v>
      </c>
      <c r="H30" s="14">
        <f>SUM(H22:H29)</f>
        <v>97.24</v>
      </c>
    </row>
    <row r="31" spans="2:8" ht="13">
      <c r="B31" s="2" t="s">
        <v>2162</v>
      </c>
      <c r="C31" s="12"/>
      <c r="D31" s="2"/>
      <c r="E31" s="2"/>
      <c r="F31" s="14"/>
      <c r="G31" s="14">
        <v>2017.57</v>
      </c>
      <c r="H31" s="14">
        <v>2.25</v>
      </c>
    </row>
    <row r="32" spans="2:8" ht="13">
      <c r="B32" s="2" t="s">
        <v>1737</v>
      </c>
      <c r="C32" s="12"/>
      <c r="D32" s="2"/>
      <c r="E32" s="2"/>
      <c r="F32" s="14"/>
      <c r="G32" s="14">
        <v>89046.680000000008</v>
      </c>
      <c r="H32" s="14">
        <v>99.49</v>
      </c>
    </row>
    <row r="33" spans="2:8" ht="13">
      <c r="B33" s="2" t="s">
        <v>1971</v>
      </c>
      <c r="C33" s="12"/>
      <c r="D33" s="2"/>
      <c r="E33" s="2"/>
      <c r="F33" s="14"/>
      <c r="G33" s="14">
        <v>457.08730568999431</v>
      </c>
      <c r="H33" s="14">
        <v>0.51000000000000512</v>
      </c>
    </row>
    <row r="34" spans="2:8" ht="13">
      <c r="B34" s="2" t="s">
        <v>1746</v>
      </c>
      <c r="C34" s="12"/>
      <c r="D34" s="2"/>
      <c r="E34" s="2"/>
      <c r="F34" s="14"/>
      <c r="G34" s="14">
        <v>89503.767305689995</v>
      </c>
      <c r="H34" s="14">
        <v>100</v>
      </c>
    </row>
    <row r="35" spans="2:8">
      <c r="B35" s="1" t="s">
        <v>1747</v>
      </c>
    </row>
    <row r="36" spans="2:8">
      <c r="B36" s="1" t="s">
        <v>1748</v>
      </c>
    </row>
    <row r="37" spans="2:8" ht="13">
      <c r="B37" s="2" t="s">
        <v>1749</v>
      </c>
      <c r="C37" s="9" t="s">
        <v>1750</v>
      </c>
    </row>
    <row r="38" spans="2:8" ht="13">
      <c r="B38" s="2"/>
    </row>
    <row r="39" spans="2:8" ht="26">
      <c r="B39" s="15" t="s">
        <v>1751</v>
      </c>
      <c r="C39" s="9" t="s">
        <v>1752</v>
      </c>
    </row>
    <row r="40" spans="2:8" ht="13">
      <c r="B40" s="2"/>
    </row>
    <row r="41" spans="2:8" ht="13">
      <c r="B41" s="2" t="s">
        <v>1753</v>
      </c>
      <c r="C41" s="9" t="s">
        <v>1752</v>
      </c>
    </row>
    <row r="42" spans="2:8" ht="13">
      <c r="B42" s="2" t="s">
        <v>1755</v>
      </c>
      <c r="C42" s="9" t="s">
        <v>1756</v>
      </c>
    </row>
    <row r="43" spans="2:8" ht="13">
      <c r="B43" s="2" t="s">
        <v>52</v>
      </c>
      <c r="C43" s="12"/>
    </row>
    <row r="44" spans="2:8" ht="13">
      <c r="B44" s="2" t="s">
        <v>53</v>
      </c>
      <c r="C44" s="12"/>
    </row>
    <row r="45" spans="2:8" ht="13">
      <c r="B45" s="2" t="s">
        <v>54</v>
      </c>
      <c r="C45" s="12"/>
    </row>
    <row r="46" spans="2:8" ht="13">
      <c r="B46" s="2" t="s">
        <v>55</v>
      </c>
      <c r="C46" s="12"/>
    </row>
    <row r="47" spans="2:8" ht="13">
      <c r="B47" s="2" t="s">
        <v>56</v>
      </c>
      <c r="C47" s="12"/>
    </row>
    <row r="48" spans="2:8" ht="13">
      <c r="B48" s="2" t="s">
        <v>57</v>
      </c>
      <c r="C48" s="12"/>
    </row>
    <row r="49" spans="2:3" ht="13">
      <c r="B49" s="2" t="s">
        <v>58</v>
      </c>
      <c r="C49" s="12"/>
    </row>
    <row r="50" spans="2:3" ht="13">
      <c r="B50" s="2" t="s">
        <v>59</v>
      </c>
      <c r="C50" s="12"/>
    </row>
    <row r="51" spans="2:3" ht="13">
      <c r="B51" s="2" t="s">
        <v>60</v>
      </c>
      <c r="C51" s="12"/>
    </row>
    <row r="52" spans="2:3">
      <c r="B52" s="1" t="s">
        <v>1766</v>
      </c>
    </row>
    <row r="54" spans="2:3" ht="14.5">
      <c r="B54" s="16"/>
      <c r="C54" s="17" t="s">
        <v>1767</v>
      </c>
    </row>
    <row r="55" spans="2:3" ht="29">
      <c r="B55" s="16" t="s">
        <v>1768</v>
      </c>
      <c r="C55" s="18" t="s">
        <v>1586</v>
      </c>
    </row>
    <row r="56" spans="2:3" ht="14.5">
      <c r="B56" s="16" t="s">
        <v>1769</v>
      </c>
      <c r="C56" s="17"/>
    </row>
    <row r="57" spans="2:3" ht="14.5">
      <c r="B57" s="16"/>
      <c r="C57" s="17"/>
    </row>
    <row r="58" spans="2:3" ht="14.5">
      <c r="B58" s="16" t="s">
        <v>1770</v>
      </c>
      <c r="C58" s="86">
        <v>5.6599999999999998E-2</v>
      </c>
    </row>
    <row r="59" spans="2:3" ht="14.5">
      <c r="B59" s="16"/>
      <c r="C59" s="91"/>
    </row>
    <row r="60" spans="2:3" ht="14.5">
      <c r="B60" s="16" t="s">
        <v>1771</v>
      </c>
      <c r="C60" s="91" t="s">
        <v>2648</v>
      </c>
    </row>
    <row r="61" spans="2:3" ht="14.5">
      <c r="B61" s="16" t="s">
        <v>1772</v>
      </c>
      <c r="C61" s="91" t="s">
        <v>2648</v>
      </c>
    </row>
    <row r="62" spans="2:3" ht="14.5">
      <c r="B62" s="16"/>
      <c r="C62" s="17"/>
    </row>
    <row r="63" spans="2:3" ht="14.5">
      <c r="B63" s="16" t="s">
        <v>1773</v>
      </c>
      <c r="C63" s="17" t="s">
        <v>1750</v>
      </c>
    </row>
    <row r="64" spans="2:3" ht="14.5">
      <c r="B64" s="229" t="s">
        <v>1774</v>
      </c>
      <c r="C64" s="229"/>
    </row>
    <row r="66" spans="2:7" ht="14.5">
      <c r="B66" s="16" t="s">
        <v>1775</v>
      </c>
      <c r="C66" s="17"/>
      <c r="D66" s="16"/>
    </row>
    <row r="67" spans="2:7" ht="29">
      <c r="B67" s="19" t="s">
        <v>1776</v>
      </c>
      <c r="C67" s="18" t="s">
        <v>1777</v>
      </c>
      <c r="D67" s="19" t="s">
        <v>1778</v>
      </c>
    </row>
    <row r="68" spans="2:7" ht="14.5">
      <c r="B68" s="16" t="s">
        <v>1752</v>
      </c>
      <c r="C68" s="17" t="s">
        <v>1752</v>
      </c>
      <c r="D68" s="16" t="s">
        <v>1752</v>
      </c>
    </row>
    <row r="70" spans="2:7" ht="13">
      <c r="B70" s="20" t="s">
        <v>1779</v>
      </c>
      <c r="C70" s="21">
        <v>45961</v>
      </c>
      <c r="D70" s="22"/>
      <c r="E70" s="23"/>
      <c r="F70" s="24"/>
    </row>
    <row r="71" spans="2:7" ht="13">
      <c r="B71" s="20" t="s">
        <v>1780</v>
      </c>
      <c r="C71" s="25" t="s">
        <v>1781</v>
      </c>
      <c r="D71" s="20" t="s">
        <v>1782</v>
      </c>
      <c r="E71" s="26" t="s">
        <v>1783</v>
      </c>
      <c r="F71" s="27" t="s">
        <v>1784</v>
      </c>
      <c r="G71" s="14"/>
    </row>
    <row r="72" spans="2:7">
      <c r="B72" s="28" t="s">
        <v>1752</v>
      </c>
      <c r="C72" s="29" t="s">
        <v>1752</v>
      </c>
      <c r="D72" s="28" t="s">
        <v>1752</v>
      </c>
      <c r="E72" s="30" t="s">
        <v>1752</v>
      </c>
      <c r="F72" s="31" t="s">
        <v>1752</v>
      </c>
    </row>
    <row r="75" spans="2:7" ht="13">
      <c r="B75" s="2" t="s">
        <v>1785</v>
      </c>
    </row>
    <row r="76" spans="2:7" ht="13">
      <c r="B76" s="2"/>
    </row>
    <row r="77" spans="2:7" ht="13">
      <c r="B77" s="2" t="s">
        <v>1786</v>
      </c>
    </row>
    <row r="78" spans="2:7" ht="13">
      <c r="B78" s="20" t="s">
        <v>1787</v>
      </c>
      <c r="C78" s="25" t="s">
        <v>1788</v>
      </c>
      <c r="D78" s="2"/>
    </row>
    <row r="79" spans="2:7">
      <c r="B79" s="22" t="s">
        <v>1752</v>
      </c>
      <c r="C79" s="32" t="s">
        <v>1752</v>
      </c>
    </row>
    <row r="81" spans="2:7" ht="13">
      <c r="B81" s="20" t="s">
        <v>1789</v>
      </c>
      <c r="C81" s="25" t="s">
        <v>1788</v>
      </c>
    </row>
    <row r="82" spans="2:7">
      <c r="B82" s="22" t="s">
        <v>1752</v>
      </c>
      <c r="C82" s="32" t="s">
        <v>1752</v>
      </c>
    </row>
    <row r="84" spans="2:7" ht="13">
      <c r="B84" s="20" t="s">
        <v>1434</v>
      </c>
      <c r="C84" s="25" t="s">
        <v>1791</v>
      </c>
    </row>
    <row r="85" spans="2:7">
      <c r="B85" s="22" t="s">
        <v>1752</v>
      </c>
      <c r="C85" s="32" t="s">
        <v>1752</v>
      </c>
    </row>
    <row r="87" spans="2:7" ht="13">
      <c r="B87" s="26" t="s">
        <v>1790</v>
      </c>
      <c r="C87" s="25" t="s">
        <v>1791</v>
      </c>
    </row>
    <row r="88" spans="2:7">
      <c r="B88" s="23" t="s">
        <v>1752</v>
      </c>
      <c r="C88" s="32" t="s">
        <v>1752</v>
      </c>
    </row>
    <row r="90" spans="2:7" ht="13">
      <c r="B90" s="20" t="s">
        <v>1792</v>
      </c>
      <c r="C90" s="25" t="s">
        <v>1752</v>
      </c>
    </row>
    <row r="92" spans="2:7" ht="13">
      <c r="B92" s="20" t="s">
        <v>1793</v>
      </c>
      <c r="C92" s="21">
        <v>45961</v>
      </c>
      <c r="D92" s="22"/>
      <c r="E92" s="23"/>
      <c r="F92" s="24"/>
    </row>
    <row r="93" spans="2:7" ht="13">
      <c r="B93" s="20" t="s">
        <v>1780</v>
      </c>
      <c r="C93" s="25" t="s">
        <v>1781</v>
      </c>
      <c r="D93" s="20" t="s">
        <v>1782</v>
      </c>
      <c r="E93" s="26" t="s">
        <v>1783</v>
      </c>
      <c r="F93" s="27" t="s">
        <v>1784</v>
      </c>
      <c r="G93" s="14"/>
    </row>
    <row r="94" spans="2:7">
      <c r="B94" s="28" t="s">
        <v>1752</v>
      </c>
      <c r="C94" s="29" t="s">
        <v>1752</v>
      </c>
      <c r="D94" s="28" t="s">
        <v>1752</v>
      </c>
      <c r="E94" s="30" t="s">
        <v>1752</v>
      </c>
      <c r="F94" s="31" t="s">
        <v>1752</v>
      </c>
    </row>
    <row r="95" spans="2:7" ht="13">
      <c r="B95" s="2" t="s">
        <v>1785</v>
      </c>
    </row>
    <row r="96" spans="2:7" ht="13">
      <c r="B96" s="2"/>
    </row>
    <row r="97" spans="2:4" ht="13">
      <c r="B97" s="2" t="s">
        <v>1786</v>
      </c>
    </row>
    <row r="98" spans="2:4" ht="13">
      <c r="B98" s="20" t="s">
        <v>1787</v>
      </c>
      <c r="C98" s="25" t="s">
        <v>1788</v>
      </c>
      <c r="D98" s="2"/>
    </row>
    <row r="99" spans="2:4">
      <c r="B99" s="22" t="s">
        <v>1752</v>
      </c>
      <c r="C99" s="32" t="s">
        <v>1752</v>
      </c>
    </row>
    <row r="101" spans="2:4" ht="13">
      <c r="B101" s="20" t="s">
        <v>1789</v>
      </c>
      <c r="C101" s="25" t="s">
        <v>1788</v>
      </c>
    </row>
    <row r="102" spans="2:4">
      <c r="B102" s="22" t="s">
        <v>1752</v>
      </c>
      <c r="C102" s="32" t="s">
        <v>1752</v>
      </c>
    </row>
    <row r="104" spans="2:4" ht="13">
      <c r="B104" s="20" t="s">
        <v>1434</v>
      </c>
      <c r="C104" s="25" t="s">
        <v>1791</v>
      </c>
    </row>
    <row r="105" spans="2:4">
      <c r="B105" s="22" t="s">
        <v>1752</v>
      </c>
      <c r="C105" s="32" t="s">
        <v>1752</v>
      </c>
    </row>
    <row r="107" spans="2:4" ht="13">
      <c r="B107" s="26" t="s">
        <v>1790</v>
      </c>
      <c r="C107" s="25" t="s">
        <v>1791</v>
      </c>
    </row>
    <row r="108" spans="2:4">
      <c r="B108" s="23" t="s">
        <v>1752</v>
      </c>
      <c r="C108" s="32" t="s">
        <v>1752</v>
      </c>
    </row>
    <row r="110" spans="2:4" ht="13">
      <c r="B110" s="20" t="s">
        <v>1792</v>
      </c>
      <c r="C110" s="25" t="s">
        <v>1752</v>
      </c>
    </row>
    <row r="113" spans="2:80" ht="13">
      <c r="B113" s="2" t="s">
        <v>1794</v>
      </c>
    </row>
    <row r="115" spans="2:80" ht="13">
      <c r="B115" s="20" t="s">
        <v>1780</v>
      </c>
      <c r="C115" s="25" t="s">
        <v>1795</v>
      </c>
      <c r="D115" s="20" t="s">
        <v>1796</v>
      </c>
      <c r="E115" s="20" t="s">
        <v>1797</v>
      </c>
      <c r="F115" s="14"/>
    </row>
    <row r="116" spans="2:80">
      <c r="B116" s="22" t="s">
        <v>1752</v>
      </c>
      <c r="C116" s="32" t="s">
        <v>1752</v>
      </c>
      <c r="D116" s="22" t="s">
        <v>1752</v>
      </c>
      <c r="E116" s="22" t="s">
        <v>1752</v>
      </c>
    </row>
    <row r="119" spans="2:80" ht="13">
      <c r="B119" s="2" t="s">
        <v>1798</v>
      </c>
      <c r="C119" s="12" t="s">
        <v>1752</v>
      </c>
      <c r="D119" s="2"/>
      <c r="E119" s="2"/>
      <c r="F119" s="14"/>
      <c r="G119" s="14"/>
      <c r="H119" s="14"/>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row>
    <row r="121" spans="2:80" ht="13">
      <c r="B121" s="2" t="s">
        <v>1799</v>
      </c>
    </row>
    <row r="123" spans="2:80" ht="13">
      <c r="B123" s="20" t="s">
        <v>1800</v>
      </c>
      <c r="C123" s="25" t="s">
        <v>1788</v>
      </c>
      <c r="D123" s="2"/>
    </row>
    <row r="124" spans="2:80">
      <c r="B124" s="22" t="s">
        <v>1752</v>
      </c>
      <c r="C124" s="32" t="s">
        <v>1752</v>
      </c>
    </row>
    <row r="127" spans="2:80" ht="13">
      <c r="B127" s="20" t="s">
        <v>1801</v>
      </c>
      <c r="C127" s="25" t="s">
        <v>1802</v>
      </c>
      <c r="D127" s="2"/>
    </row>
    <row r="128" spans="2:80">
      <c r="B128" s="22" t="s">
        <v>1752</v>
      </c>
      <c r="C128" s="32" t="s">
        <v>1752</v>
      </c>
    </row>
    <row r="131" spans="2:80" ht="13">
      <c r="B131" s="2" t="s">
        <v>1803</v>
      </c>
    </row>
    <row r="134" spans="2:80" ht="13">
      <c r="B134" s="2" t="s">
        <v>1804</v>
      </c>
    </row>
    <row r="136" spans="2:80" ht="13">
      <c r="B136" s="20" t="s">
        <v>1780</v>
      </c>
      <c r="C136" s="25" t="s">
        <v>1805</v>
      </c>
      <c r="D136" s="20" t="s">
        <v>1795</v>
      </c>
      <c r="E136" s="20" t="s">
        <v>1796</v>
      </c>
      <c r="F136" s="27" t="s">
        <v>1797</v>
      </c>
      <c r="G136" s="14"/>
    </row>
    <row r="137" spans="2:80">
      <c r="B137" s="22" t="s">
        <v>1752</v>
      </c>
      <c r="C137" s="32" t="s">
        <v>1752</v>
      </c>
      <c r="D137" s="22" t="s">
        <v>1752</v>
      </c>
      <c r="E137" s="22" t="s">
        <v>1752</v>
      </c>
      <c r="F137" s="33" t="s">
        <v>1752</v>
      </c>
    </row>
    <row r="140" spans="2:80" ht="13">
      <c r="B140" s="2" t="s">
        <v>1798</v>
      </c>
      <c r="C140" s="12" t="s">
        <v>1752</v>
      </c>
      <c r="D140" s="2"/>
      <c r="E140" s="2"/>
      <c r="F140" s="14"/>
      <c r="G140" s="14"/>
      <c r="H140" s="14"/>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row>
    <row r="142" spans="2:80" ht="13">
      <c r="B142" s="2" t="s">
        <v>1799</v>
      </c>
    </row>
    <row r="144" spans="2:80" ht="13">
      <c r="B144" s="20" t="s">
        <v>1800</v>
      </c>
      <c r="C144" s="25" t="s">
        <v>1788</v>
      </c>
      <c r="D144" s="2"/>
    </row>
    <row r="145" spans="2:7">
      <c r="B145" s="22" t="s">
        <v>1752</v>
      </c>
      <c r="C145" s="32" t="s">
        <v>1752</v>
      </c>
    </row>
    <row r="148" spans="2:7" ht="13">
      <c r="B148" s="20" t="s">
        <v>1801</v>
      </c>
      <c r="C148" s="25" t="s">
        <v>1802</v>
      </c>
      <c r="D148" s="2"/>
    </row>
    <row r="149" spans="2:7">
      <c r="B149" s="22" t="s">
        <v>1752</v>
      </c>
      <c r="C149" s="32" t="s">
        <v>1752</v>
      </c>
    </row>
    <row r="152" spans="2:7" ht="13">
      <c r="B152" s="2" t="s">
        <v>1803</v>
      </c>
    </row>
    <row r="155" spans="2:7" ht="13">
      <c r="B155" s="2" t="s">
        <v>1806</v>
      </c>
    </row>
    <row r="156" spans="2:7" ht="13">
      <c r="B156" s="20" t="s">
        <v>1780</v>
      </c>
      <c r="C156" s="25" t="s">
        <v>1807</v>
      </c>
      <c r="D156" s="20" t="s">
        <v>1808</v>
      </c>
      <c r="E156" s="20" t="s">
        <v>1809</v>
      </c>
      <c r="F156" s="27" t="s">
        <v>1810</v>
      </c>
      <c r="G156" s="14"/>
    </row>
    <row r="157" spans="2:7">
      <c r="B157" s="22" t="s">
        <v>1752</v>
      </c>
      <c r="C157" s="32" t="s">
        <v>1752</v>
      </c>
      <c r="D157" s="22" t="s">
        <v>1752</v>
      </c>
      <c r="E157" s="22" t="s">
        <v>1752</v>
      </c>
      <c r="F157" s="33" t="s">
        <v>1752</v>
      </c>
    </row>
    <row r="158" spans="2:7">
      <c r="B158" s="1" t="s">
        <v>1811</v>
      </c>
    </row>
  </sheetData>
  <mergeCells count="9">
    <mergeCell ref="B64:C64"/>
    <mergeCell ref="B1:E1"/>
    <mergeCell ref="C3:C7"/>
    <mergeCell ref="D3:D7"/>
    <mergeCell ref="B10:E10"/>
    <mergeCell ref="B11:E11"/>
    <mergeCell ref="C12:C13"/>
    <mergeCell ref="D12:D13"/>
    <mergeCell ref="E12:E13"/>
  </mergeCells>
  <hyperlinks>
    <hyperlink ref="A1" location="Index!A1" display="Index" xr:uid="{6AAF0F1D-9FA9-4171-B1C1-0024A43DDD70}"/>
  </hyperlinks>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3017A-BA3D-46AF-B4CB-78588C24AD58}">
  <dimension ref="A1:CB278"/>
  <sheetViews>
    <sheetView workbookViewId="0"/>
  </sheetViews>
  <sheetFormatPr defaultColWidth="9.1796875" defaultRowHeight="12.5"/>
  <cols>
    <col min="1" max="1" width="5.453125" style="1" bestFit="1" customWidth="1"/>
    <col min="2" max="2" width="90.90625" style="1" customWidth="1"/>
    <col min="3" max="3" width="30.7265625" style="9" customWidth="1"/>
    <col min="4" max="4" width="30.7265625" style="1" customWidth="1"/>
    <col min="5" max="5" width="34.1796875" style="1" customWidth="1"/>
    <col min="6" max="6" width="29" style="4" bestFit="1" customWidth="1"/>
    <col min="7" max="7" width="18.1796875" style="4" bestFit="1" customWidth="1"/>
    <col min="8" max="8" width="9.1796875" style="4" bestFit="1" customWidth="1"/>
    <col min="9" max="16384" width="9.1796875" style="1"/>
  </cols>
  <sheetData>
    <row r="1" spans="1:5" ht="13">
      <c r="A1" s="3" t="s">
        <v>1578</v>
      </c>
      <c r="B1" s="279" t="s">
        <v>2649</v>
      </c>
      <c r="C1" s="280"/>
      <c r="D1" s="280"/>
      <c r="E1" s="281"/>
    </row>
    <row r="3" spans="1:5" ht="14.5">
      <c r="B3" s="5" t="s">
        <v>61</v>
      </c>
      <c r="C3" s="242"/>
      <c r="D3" s="233"/>
      <c r="E3" s="34"/>
    </row>
    <row r="4" spans="1:5" ht="58">
      <c r="B4" s="68" t="s">
        <v>2650</v>
      </c>
      <c r="C4" s="242"/>
      <c r="D4" s="233"/>
      <c r="E4" s="66"/>
    </row>
    <row r="5" spans="1:5" ht="14.5">
      <c r="B5" s="7" t="s">
        <v>1720</v>
      </c>
      <c r="C5" s="242"/>
      <c r="D5" s="233"/>
      <c r="E5" s="34"/>
    </row>
    <row r="6" spans="1:5" ht="14.5">
      <c r="B6" s="7" t="s">
        <v>62</v>
      </c>
      <c r="C6" s="242"/>
      <c r="D6" s="233"/>
      <c r="E6" s="34"/>
    </row>
    <row r="7" spans="1:5" ht="14.5">
      <c r="B7" s="7" t="s">
        <v>63</v>
      </c>
      <c r="C7" s="242"/>
      <c r="D7" s="233"/>
      <c r="E7" s="34"/>
    </row>
    <row r="8" spans="1:5" ht="14.5">
      <c r="B8" s="16" t="s">
        <v>1723</v>
      </c>
      <c r="C8" s="36" t="s">
        <v>1724</v>
      </c>
      <c r="D8" s="36" t="s">
        <v>1725</v>
      </c>
      <c r="E8" s="34"/>
    </row>
    <row r="9" spans="1:5" ht="14.5">
      <c r="B9" s="34"/>
      <c r="C9" s="44"/>
      <c r="D9" s="34"/>
      <c r="E9" s="34"/>
    </row>
    <row r="10" spans="1:5" ht="14.5">
      <c r="B10" s="245"/>
      <c r="C10" s="245"/>
      <c r="D10" s="245"/>
      <c r="E10" s="245"/>
    </row>
    <row r="11" spans="1:5" ht="14.5">
      <c r="B11" s="243" t="s">
        <v>1835</v>
      </c>
      <c r="C11" s="243"/>
      <c r="D11" s="243"/>
      <c r="E11" s="243"/>
    </row>
    <row r="12" spans="1:5" ht="14.5">
      <c r="B12" s="38" t="s">
        <v>1836</v>
      </c>
      <c r="C12" s="244" t="s">
        <v>1837</v>
      </c>
      <c r="D12" s="243" t="s">
        <v>1838</v>
      </c>
      <c r="E12" s="243" t="s">
        <v>1839</v>
      </c>
    </row>
    <row r="13" spans="1:5" ht="14.5">
      <c r="B13" s="38" t="s">
        <v>1840</v>
      </c>
      <c r="C13" s="244"/>
      <c r="D13" s="243"/>
      <c r="E13" s="243"/>
    </row>
    <row r="14" spans="1:5" ht="14.5">
      <c r="B14" s="5" t="s">
        <v>1841</v>
      </c>
      <c r="C14" s="40"/>
      <c r="D14" s="42"/>
      <c r="E14" s="42"/>
    </row>
    <row r="15" spans="1:5" ht="14.5">
      <c r="B15" s="5" t="s">
        <v>1843</v>
      </c>
      <c r="C15" s="40"/>
      <c r="D15" s="42"/>
      <c r="E15" s="42"/>
    </row>
    <row r="16" spans="1:5" ht="14.5">
      <c r="B16" s="5" t="s">
        <v>1844</v>
      </c>
      <c r="C16" s="40"/>
      <c r="D16" s="69" t="s">
        <v>446</v>
      </c>
      <c r="E16" s="58"/>
    </row>
    <row r="17" spans="2:8" ht="14.5">
      <c r="B17" s="43" t="s">
        <v>1845</v>
      </c>
      <c r="C17" s="17"/>
      <c r="D17" s="16"/>
      <c r="E17" s="70"/>
    </row>
    <row r="18" spans="2:8" ht="14.5">
      <c r="B18" s="34"/>
      <c r="C18" s="44"/>
      <c r="D18" s="34"/>
      <c r="E18" s="34"/>
    </row>
    <row r="20" spans="2:8">
      <c r="B20" s="1" t="s">
        <v>2401</v>
      </c>
    </row>
    <row r="22" spans="2:8" ht="13">
      <c r="B22" s="10" t="s">
        <v>1726</v>
      </c>
      <c r="C22" s="11" t="s">
        <v>1727</v>
      </c>
      <c r="D22" s="10" t="s">
        <v>1846</v>
      </c>
      <c r="E22" s="10" t="s">
        <v>1729</v>
      </c>
      <c r="F22" s="13" t="s">
        <v>1739</v>
      </c>
      <c r="G22" s="13" t="s">
        <v>1740</v>
      </c>
      <c r="H22" s="13" t="s">
        <v>1741</v>
      </c>
    </row>
    <row r="23" spans="2:8" ht="13">
      <c r="B23" s="2" t="s">
        <v>1847</v>
      </c>
    </row>
    <row r="24" spans="2:8" ht="13">
      <c r="B24" s="2" t="s">
        <v>1731</v>
      </c>
    </row>
    <row r="25" spans="2:8" ht="13">
      <c r="B25" s="2" t="s">
        <v>1848</v>
      </c>
    </row>
    <row r="26" spans="2:8">
      <c r="B26" s="1" t="s">
        <v>2219</v>
      </c>
      <c r="C26" s="9">
        <v>6.59</v>
      </c>
      <c r="D26" s="1" t="s">
        <v>1850</v>
      </c>
      <c r="E26" s="1" t="s">
        <v>2220</v>
      </c>
      <c r="F26" s="4">
        <v>19219700</v>
      </c>
      <c r="G26" s="4">
        <v>19480.61</v>
      </c>
      <c r="H26" s="4">
        <v>4.59</v>
      </c>
    </row>
    <row r="27" spans="2:8">
      <c r="B27" s="1" t="s">
        <v>1393</v>
      </c>
      <c r="C27" s="9">
        <v>6.53</v>
      </c>
      <c r="D27" s="1" t="s">
        <v>1850</v>
      </c>
      <c r="E27" s="1" t="s">
        <v>1394</v>
      </c>
      <c r="F27" s="4">
        <v>12486700</v>
      </c>
      <c r="G27" s="4">
        <v>12309.19</v>
      </c>
      <c r="H27" s="4">
        <v>2.9</v>
      </c>
    </row>
    <row r="28" spans="2:8">
      <c r="B28" s="1" t="s">
        <v>776</v>
      </c>
      <c r="C28" s="9">
        <v>7.32</v>
      </c>
      <c r="D28" s="1" t="s">
        <v>1850</v>
      </c>
      <c r="E28" s="1" t="s">
        <v>777</v>
      </c>
      <c r="F28" s="4">
        <v>10545100</v>
      </c>
      <c r="G28" s="4">
        <v>10576.01</v>
      </c>
      <c r="H28" s="4">
        <v>2.4900000000000002</v>
      </c>
    </row>
    <row r="29" spans="2:8">
      <c r="B29" s="1" t="s">
        <v>780</v>
      </c>
      <c r="C29" s="9">
        <v>6.9</v>
      </c>
      <c r="D29" s="1" t="s">
        <v>1850</v>
      </c>
      <c r="E29" s="1" t="s">
        <v>781</v>
      </c>
      <c r="F29" s="4">
        <v>10000000</v>
      </c>
      <c r="G29" s="4">
        <v>10020.18</v>
      </c>
      <c r="H29" s="4">
        <v>2.36</v>
      </c>
    </row>
    <row r="30" spans="2:8">
      <c r="B30" s="1" t="s">
        <v>64</v>
      </c>
      <c r="C30" s="9">
        <v>6.47</v>
      </c>
      <c r="D30" s="1" t="s">
        <v>1850</v>
      </c>
      <c r="E30" s="1" t="s">
        <v>65</v>
      </c>
      <c r="F30" s="4">
        <v>8000000</v>
      </c>
      <c r="G30" s="4">
        <v>8006.3</v>
      </c>
      <c r="H30" s="4">
        <v>1.89</v>
      </c>
    </row>
    <row r="31" spans="2:8">
      <c r="B31" s="1" t="s">
        <v>1385</v>
      </c>
      <c r="C31" s="9">
        <v>6.6</v>
      </c>
      <c r="D31" s="1" t="s">
        <v>1850</v>
      </c>
      <c r="E31" s="1" t="s">
        <v>1386</v>
      </c>
      <c r="F31" s="4">
        <v>3000000</v>
      </c>
      <c r="G31" s="4">
        <v>3096.62</v>
      </c>
      <c r="H31" s="4">
        <v>0.73</v>
      </c>
    </row>
    <row r="32" spans="2:8">
      <c r="B32" s="1" t="s">
        <v>179</v>
      </c>
      <c r="C32" s="9">
        <v>6.93</v>
      </c>
      <c r="D32" s="1" t="s">
        <v>1850</v>
      </c>
      <c r="E32" s="1" t="s">
        <v>180</v>
      </c>
      <c r="F32" s="4">
        <v>3000000</v>
      </c>
      <c r="G32" s="4">
        <v>3090.77</v>
      </c>
      <c r="H32" s="4">
        <v>0.73</v>
      </c>
    </row>
    <row r="33" spans="2:8">
      <c r="B33" s="1" t="s">
        <v>1391</v>
      </c>
      <c r="C33" s="9">
        <v>6.57</v>
      </c>
      <c r="D33" s="1" t="s">
        <v>1850</v>
      </c>
      <c r="E33" s="1" t="s">
        <v>1392</v>
      </c>
      <c r="F33" s="4">
        <v>2500000</v>
      </c>
      <c r="G33" s="4">
        <v>2592.17</v>
      </c>
      <c r="H33" s="4">
        <v>0.61</v>
      </c>
    </row>
    <row r="34" spans="2:8">
      <c r="B34" s="1" t="s">
        <v>1399</v>
      </c>
      <c r="C34" s="9">
        <v>6.85</v>
      </c>
      <c r="D34" s="1" t="s">
        <v>1850</v>
      </c>
      <c r="E34" s="1" t="s">
        <v>1400</v>
      </c>
      <c r="F34" s="4">
        <v>2500000</v>
      </c>
      <c r="G34" s="4">
        <v>2565.9299999999998</v>
      </c>
      <c r="H34" s="4">
        <v>0.61</v>
      </c>
    </row>
    <row r="35" spans="2:8">
      <c r="B35" s="1" t="s">
        <v>66</v>
      </c>
      <c r="C35" s="9">
        <v>7.29</v>
      </c>
      <c r="D35" s="1" t="s">
        <v>1850</v>
      </c>
      <c r="E35" s="1" t="s">
        <v>67</v>
      </c>
      <c r="F35" s="4">
        <v>2500000</v>
      </c>
      <c r="G35" s="4">
        <v>2543.77</v>
      </c>
      <c r="H35" s="4">
        <v>0.6</v>
      </c>
    </row>
    <row r="36" spans="2:8">
      <c r="B36" s="1" t="s">
        <v>68</v>
      </c>
      <c r="C36" s="9">
        <v>7.17</v>
      </c>
      <c r="D36" s="1" t="s">
        <v>1850</v>
      </c>
      <c r="E36" s="1" t="s">
        <v>69</v>
      </c>
      <c r="F36" s="4">
        <v>2500000</v>
      </c>
      <c r="G36" s="4">
        <v>2485.8000000000002</v>
      </c>
      <c r="H36" s="4">
        <v>0.59</v>
      </c>
    </row>
    <row r="37" spans="2:8">
      <c r="B37" s="1" t="s">
        <v>187</v>
      </c>
      <c r="C37" s="9">
        <v>7.23</v>
      </c>
      <c r="D37" s="1" t="s">
        <v>1850</v>
      </c>
      <c r="E37" s="1" t="s">
        <v>188</v>
      </c>
      <c r="F37" s="4">
        <v>2000000</v>
      </c>
      <c r="G37" s="4">
        <v>2033.51</v>
      </c>
      <c r="H37" s="4">
        <v>0.48</v>
      </c>
    </row>
    <row r="38" spans="2:8">
      <c r="B38" s="1" t="s">
        <v>183</v>
      </c>
      <c r="C38" s="9">
        <v>7.34</v>
      </c>
      <c r="D38" s="1" t="s">
        <v>1850</v>
      </c>
      <c r="E38" s="1" t="s">
        <v>184</v>
      </c>
      <c r="F38" s="4">
        <v>2000000</v>
      </c>
      <c r="G38" s="4">
        <v>1934.58</v>
      </c>
      <c r="H38" s="4">
        <v>0.46</v>
      </c>
    </row>
    <row r="39" spans="2:8">
      <c r="B39" s="1" t="s">
        <v>70</v>
      </c>
      <c r="C39" s="9">
        <v>6.89</v>
      </c>
      <c r="D39" s="1" t="s">
        <v>1850</v>
      </c>
      <c r="E39" s="1" t="s">
        <v>71</v>
      </c>
      <c r="F39" s="4">
        <v>1500000</v>
      </c>
      <c r="G39" s="4">
        <v>1544.28</v>
      </c>
      <c r="H39" s="4">
        <v>0.36</v>
      </c>
    </row>
    <row r="40" spans="2:8">
      <c r="B40" s="1" t="s">
        <v>72</v>
      </c>
      <c r="C40" s="9">
        <v>7.18</v>
      </c>
      <c r="D40" s="1" t="s">
        <v>1850</v>
      </c>
      <c r="E40" s="1" t="s">
        <v>73</v>
      </c>
      <c r="F40" s="4">
        <v>1500000</v>
      </c>
      <c r="G40" s="4">
        <v>1521.69</v>
      </c>
      <c r="H40" s="4">
        <v>0.36</v>
      </c>
    </row>
    <row r="41" spans="2:8">
      <c r="B41" s="1" t="s">
        <v>74</v>
      </c>
      <c r="C41" s="9">
        <v>7.14</v>
      </c>
      <c r="D41" s="1" t="s">
        <v>1850</v>
      </c>
      <c r="E41" s="1" t="s">
        <v>75</v>
      </c>
      <c r="F41" s="4">
        <v>1499500</v>
      </c>
      <c r="G41" s="4">
        <v>1519.87</v>
      </c>
      <c r="H41" s="4">
        <v>0.36</v>
      </c>
    </row>
    <row r="42" spans="2:8">
      <c r="B42" s="1" t="s">
        <v>76</v>
      </c>
      <c r="C42" s="9">
        <v>7.02</v>
      </c>
      <c r="D42" s="1" t="s">
        <v>1850</v>
      </c>
      <c r="E42" s="1" t="s">
        <v>77</v>
      </c>
      <c r="F42" s="4">
        <v>1000000</v>
      </c>
      <c r="G42" s="4">
        <v>1035.3699999999999</v>
      </c>
      <c r="H42" s="4">
        <v>0.24</v>
      </c>
    </row>
    <row r="43" spans="2:8">
      <c r="B43" s="1" t="s">
        <v>78</v>
      </c>
      <c r="C43" s="9">
        <v>7.25</v>
      </c>
      <c r="D43" s="1" t="s">
        <v>1850</v>
      </c>
      <c r="E43" s="1" t="s">
        <v>79</v>
      </c>
      <c r="F43" s="4">
        <v>1000000</v>
      </c>
      <c r="G43" s="4">
        <v>1034.6199999999999</v>
      </c>
      <c r="H43" s="4">
        <v>0.24</v>
      </c>
    </row>
    <row r="44" spans="2:8">
      <c r="B44" s="1" t="s">
        <v>80</v>
      </c>
      <c r="C44" s="9">
        <v>7.14</v>
      </c>
      <c r="D44" s="1" t="s">
        <v>1850</v>
      </c>
      <c r="E44" s="1" t="s">
        <v>81</v>
      </c>
      <c r="F44" s="4">
        <v>500000</v>
      </c>
      <c r="G44" s="4">
        <v>503.24</v>
      </c>
      <c r="H44" s="4">
        <v>0.12</v>
      </c>
    </row>
    <row r="45" spans="2:8">
      <c r="B45" s="1" t="s">
        <v>794</v>
      </c>
      <c r="C45" s="9">
        <v>6.89</v>
      </c>
      <c r="D45" s="1" t="s">
        <v>1850</v>
      </c>
      <c r="E45" s="1" t="s">
        <v>795</v>
      </c>
      <c r="F45" s="4">
        <v>391900</v>
      </c>
      <c r="G45" s="4">
        <v>384.23</v>
      </c>
      <c r="H45" s="4">
        <v>0.09</v>
      </c>
    </row>
    <row r="46" spans="2:8">
      <c r="B46" s="1" t="s">
        <v>82</v>
      </c>
      <c r="C46" s="9">
        <v>7.19</v>
      </c>
      <c r="D46" s="1" t="s">
        <v>1850</v>
      </c>
      <c r="E46" s="1" t="s">
        <v>83</v>
      </c>
      <c r="F46" s="4">
        <v>255000</v>
      </c>
      <c r="G46" s="4">
        <v>264.8</v>
      </c>
      <c r="H46" s="4">
        <v>0.06</v>
      </c>
    </row>
    <row r="47" spans="2:8">
      <c r="B47" s="1" t="s">
        <v>84</v>
      </c>
      <c r="C47" s="9">
        <v>6.38</v>
      </c>
      <c r="D47" s="1" t="s">
        <v>1850</v>
      </c>
      <c r="E47" s="1" t="s">
        <v>85</v>
      </c>
      <c r="F47" s="4">
        <v>200000</v>
      </c>
      <c r="G47" s="4">
        <v>202.93</v>
      </c>
      <c r="H47" s="4">
        <v>0.05</v>
      </c>
    </row>
    <row r="48" spans="2:8">
      <c r="B48" s="1" t="s">
        <v>1409</v>
      </c>
      <c r="C48" s="9">
        <v>7.19</v>
      </c>
      <c r="D48" s="1" t="s">
        <v>1850</v>
      </c>
      <c r="E48" s="1" t="s">
        <v>1410</v>
      </c>
      <c r="F48" s="4">
        <v>190600</v>
      </c>
      <c r="G48" s="4">
        <v>196.58</v>
      </c>
      <c r="H48" s="4">
        <v>0.05</v>
      </c>
    </row>
    <row r="49" spans="2:8">
      <c r="B49" s="1" t="s">
        <v>782</v>
      </c>
      <c r="C49" s="9">
        <v>7.24</v>
      </c>
      <c r="D49" s="1" t="s">
        <v>1850</v>
      </c>
      <c r="E49" s="1" t="s">
        <v>783</v>
      </c>
      <c r="F49" s="4">
        <v>163100</v>
      </c>
      <c r="G49" s="4">
        <v>160.16</v>
      </c>
      <c r="H49" s="4">
        <v>0.04</v>
      </c>
    </row>
    <row r="50" spans="2:8">
      <c r="B50" s="1" t="s">
        <v>86</v>
      </c>
      <c r="C50" s="9">
        <v>7.22</v>
      </c>
      <c r="D50" s="1" t="s">
        <v>1850</v>
      </c>
      <c r="E50" s="1" t="s">
        <v>87</v>
      </c>
      <c r="F50" s="4">
        <v>147800</v>
      </c>
      <c r="G50" s="4">
        <v>149.28</v>
      </c>
      <c r="H50" s="4">
        <v>0.04</v>
      </c>
    </row>
    <row r="51" spans="2:8">
      <c r="B51" s="1" t="s">
        <v>88</v>
      </c>
      <c r="C51" s="9">
        <v>7.14</v>
      </c>
      <c r="D51" s="1" t="s">
        <v>1850</v>
      </c>
      <c r="E51" s="1" t="s">
        <v>89</v>
      </c>
      <c r="F51" s="4">
        <v>128500</v>
      </c>
      <c r="G51" s="4">
        <v>130.94999999999999</v>
      </c>
      <c r="H51" s="4">
        <v>0.03</v>
      </c>
    </row>
    <row r="52" spans="2:8">
      <c r="B52" s="1" t="s">
        <v>90</v>
      </c>
      <c r="C52" s="9">
        <v>6.99</v>
      </c>
      <c r="D52" s="1" t="s">
        <v>1850</v>
      </c>
      <c r="E52" s="1" t="s">
        <v>91</v>
      </c>
      <c r="F52" s="4">
        <v>71000</v>
      </c>
      <c r="G52" s="4">
        <v>75.95</v>
      </c>
      <c r="H52" s="4">
        <v>0.02</v>
      </c>
    </row>
    <row r="53" spans="2:8">
      <c r="B53" s="1" t="s">
        <v>454</v>
      </c>
      <c r="C53" s="9">
        <v>7.15</v>
      </c>
      <c r="D53" s="1" t="s">
        <v>1850</v>
      </c>
      <c r="E53" s="1" t="s">
        <v>455</v>
      </c>
      <c r="F53" s="4">
        <v>59400</v>
      </c>
      <c r="G53" s="4">
        <v>61.54</v>
      </c>
      <c r="H53" s="4">
        <v>0.01</v>
      </c>
    </row>
    <row r="54" spans="2:8" ht="13">
      <c r="B54" s="2" t="s">
        <v>1852</v>
      </c>
      <c r="C54" s="12"/>
      <c r="D54" s="2"/>
      <c r="E54" s="2"/>
      <c r="F54" s="14"/>
      <c r="G54" s="14">
        <f>SUM(G22:G53)</f>
        <v>89520.929999999978</v>
      </c>
      <c r="H54" s="14">
        <f>SUM(H22:H53)</f>
        <v>21.11</v>
      </c>
    </row>
    <row r="55" spans="2:8" ht="13">
      <c r="B55" s="2" t="s">
        <v>1853</v>
      </c>
    </row>
    <row r="56" spans="2:8">
      <c r="B56" s="1" t="s">
        <v>379</v>
      </c>
      <c r="C56" s="9">
        <v>6.64</v>
      </c>
      <c r="D56" s="1" t="s">
        <v>1854</v>
      </c>
      <c r="E56" s="1" t="s">
        <v>380</v>
      </c>
      <c r="F56" s="4">
        <v>12500</v>
      </c>
      <c r="G56" s="4">
        <v>12731.58</v>
      </c>
      <c r="H56" s="4">
        <v>3</v>
      </c>
    </row>
    <row r="57" spans="2:8">
      <c r="B57" s="1" t="s">
        <v>92</v>
      </c>
      <c r="C57" s="9">
        <v>6.74</v>
      </c>
      <c r="D57" s="1" t="s">
        <v>1854</v>
      </c>
      <c r="E57" s="1" t="s">
        <v>93</v>
      </c>
      <c r="F57" s="4">
        <v>12500</v>
      </c>
      <c r="G57" s="4">
        <v>12729.98</v>
      </c>
      <c r="H57" s="4">
        <v>3</v>
      </c>
    </row>
    <row r="58" spans="2:8">
      <c r="B58" s="1" t="s">
        <v>460</v>
      </c>
      <c r="C58" s="9">
        <v>6.58</v>
      </c>
      <c r="D58" s="1" t="s">
        <v>1854</v>
      </c>
      <c r="E58" s="1" t="s">
        <v>461</v>
      </c>
      <c r="F58" s="4">
        <v>12500</v>
      </c>
      <c r="G58" s="4">
        <v>12711.2</v>
      </c>
      <c r="H58" s="4">
        <v>3</v>
      </c>
    </row>
    <row r="59" spans="2:8">
      <c r="B59" s="1" t="s">
        <v>94</v>
      </c>
      <c r="C59" s="9">
        <v>6.8</v>
      </c>
      <c r="D59" s="1" t="s">
        <v>1854</v>
      </c>
      <c r="E59" s="1" t="s">
        <v>95</v>
      </c>
      <c r="F59" s="4">
        <v>12500</v>
      </c>
      <c r="G59" s="4">
        <v>12698.03</v>
      </c>
      <c r="H59" s="4">
        <v>2.99</v>
      </c>
    </row>
    <row r="60" spans="2:8">
      <c r="B60" s="1" t="s">
        <v>2559</v>
      </c>
      <c r="C60" s="9">
        <v>7.69</v>
      </c>
      <c r="D60" s="1" t="s">
        <v>1854</v>
      </c>
      <c r="E60" s="1" t="s">
        <v>841</v>
      </c>
      <c r="F60" s="4">
        <v>10000</v>
      </c>
      <c r="G60" s="4">
        <v>9980.5</v>
      </c>
      <c r="H60" s="4">
        <v>2.35</v>
      </c>
    </row>
    <row r="61" spans="2:8">
      <c r="B61" s="1" t="s">
        <v>96</v>
      </c>
      <c r="C61" s="9">
        <v>6.78</v>
      </c>
      <c r="D61" s="1" t="s">
        <v>1854</v>
      </c>
      <c r="E61" s="1" t="s">
        <v>97</v>
      </c>
      <c r="F61" s="4">
        <v>7500</v>
      </c>
      <c r="G61" s="4">
        <v>7698.22</v>
      </c>
      <c r="H61" s="4">
        <v>1.82</v>
      </c>
    </row>
    <row r="62" spans="2:8">
      <c r="B62" s="1" t="s">
        <v>2651</v>
      </c>
      <c r="C62" s="9">
        <v>7.12</v>
      </c>
      <c r="D62" s="1" t="s">
        <v>1854</v>
      </c>
      <c r="E62" s="1" t="s">
        <v>98</v>
      </c>
      <c r="F62" s="4">
        <v>7500</v>
      </c>
      <c r="G62" s="4">
        <v>7536.92</v>
      </c>
      <c r="H62" s="4">
        <v>1.78</v>
      </c>
    </row>
    <row r="63" spans="2:8">
      <c r="B63" s="1" t="s">
        <v>495</v>
      </c>
      <c r="C63" s="9">
        <v>7.32</v>
      </c>
      <c r="D63" s="1" t="s">
        <v>1854</v>
      </c>
      <c r="E63" s="1" t="s">
        <v>496</v>
      </c>
      <c r="F63" s="4">
        <v>7500</v>
      </c>
      <c r="G63" s="4">
        <v>7520.21</v>
      </c>
      <c r="H63" s="4">
        <v>1.77</v>
      </c>
    </row>
    <row r="64" spans="2:8">
      <c r="B64" s="1" t="s">
        <v>99</v>
      </c>
      <c r="C64" s="9">
        <v>6.75</v>
      </c>
      <c r="D64" s="1" t="s">
        <v>1854</v>
      </c>
      <c r="E64" s="1" t="s">
        <v>100</v>
      </c>
      <c r="F64" s="4">
        <v>600</v>
      </c>
      <c r="G64" s="4">
        <v>6383.74</v>
      </c>
      <c r="H64" s="4">
        <v>1.51</v>
      </c>
    </row>
    <row r="65" spans="2:8">
      <c r="B65" s="1" t="s">
        <v>2652</v>
      </c>
      <c r="C65" s="9">
        <v>7.38</v>
      </c>
      <c r="D65" s="1" t="s">
        <v>818</v>
      </c>
      <c r="E65" s="1" t="s">
        <v>101</v>
      </c>
      <c r="F65" s="4">
        <v>6000</v>
      </c>
      <c r="G65" s="4">
        <v>6093.05</v>
      </c>
      <c r="H65" s="4">
        <v>1.44</v>
      </c>
    </row>
    <row r="66" spans="2:8">
      <c r="B66" s="1" t="s">
        <v>2653</v>
      </c>
      <c r="C66" s="9">
        <v>8.49</v>
      </c>
      <c r="D66" s="1" t="s">
        <v>828</v>
      </c>
      <c r="E66" s="1" t="s">
        <v>214</v>
      </c>
      <c r="F66" s="4">
        <v>5500</v>
      </c>
      <c r="G66" s="4">
        <v>5643.1</v>
      </c>
      <c r="H66" s="4">
        <v>1.33</v>
      </c>
    </row>
    <row r="67" spans="2:8">
      <c r="B67" s="1" t="s">
        <v>2561</v>
      </c>
      <c r="C67" s="9">
        <v>6.53</v>
      </c>
      <c r="D67" s="1" t="s">
        <v>1854</v>
      </c>
      <c r="E67" s="1" t="s">
        <v>472</v>
      </c>
      <c r="F67" s="4">
        <v>500</v>
      </c>
      <c r="G67" s="4">
        <v>5264.81</v>
      </c>
      <c r="H67" s="4">
        <v>1.24</v>
      </c>
    </row>
    <row r="68" spans="2:8">
      <c r="B68" s="1" t="s">
        <v>2566</v>
      </c>
      <c r="C68" s="9">
        <v>6.65</v>
      </c>
      <c r="D68" s="1" t="s">
        <v>1854</v>
      </c>
      <c r="E68" s="1" t="s">
        <v>490</v>
      </c>
      <c r="F68" s="4">
        <v>500</v>
      </c>
      <c r="G68" s="4">
        <v>5245.6</v>
      </c>
      <c r="H68" s="4">
        <v>1.24</v>
      </c>
    </row>
    <row r="69" spans="2:8">
      <c r="B69" s="1" t="s">
        <v>2654</v>
      </c>
      <c r="C69" s="9">
        <v>7.46</v>
      </c>
      <c r="D69" s="1" t="s">
        <v>1854</v>
      </c>
      <c r="E69" s="1" t="s">
        <v>1418</v>
      </c>
      <c r="F69" s="4">
        <v>5000</v>
      </c>
      <c r="G69" s="4">
        <v>5217.43</v>
      </c>
      <c r="H69" s="4">
        <v>1.23</v>
      </c>
    </row>
    <row r="70" spans="2:8">
      <c r="B70" s="1" t="s">
        <v>102</v>
      </c>
      <c r="C70" s="9">
        <v>6.8</v>
      </c>
      <c r="D70" s="1" t="s">
        <v>1854</v>
      </c>
      <c r="E70" s="1" t="s">
        <v>103</v>
      </c>
      <c r="F70" s="4">
        <v>5000</v>
      </c>
      <c r="G70" s="4">
        <v>5108.47</v>
      </c>
      <c r="H70" s="4">
        <v>1.2</v>
      </c>
    </row>
    <row r="71" spans="2:8">
      <c r="B71" s="1" t="s">
        <v>104</v>
      </c>
      <c r="C71" s="9">
        <v>6.79</v>
      </c>
      <c r="D71" s="1" t="s">
        <v>1854</v>
      </c>
      <c r="E71" s="1" t="s">
        <v>105</v>
      </c>
      <c r="F71" s="4">
        <v>5000</v>
      </c>
      <c r="G71" s="4">
        <v>5105.8599999999997</v>
      </c>
      <c r="H71" s="4">
        <v>1.2</v>
      </c>
    </row>
    <row r="72" spans="2:8">
      <c r="B72" s="1" t="s">
        <v>2655</v>
      </c>
      <c r="C72" s="9">
        <v>7.8</v>
      </c>
      <c r="D72" s="1" t="s">
        <v>818</v>
      </c>
      <c r="E72" s="1" t="s">
        <v>106</v>
      </c>
      <c r="F72" s="4">
        <v>5000</v>
      </c>
      <c r="G72" s="4">
        <v>5094.17</v>
      </c>
      <c r="H72" s="4">
        <v>1.2</v>
      </c>
    </row>
    <row r="73" spans="2:8">
      <c r="B73" s="1" t="s">
        <v>107</v>
      </c>
      <c r="C73" s="9">
        <v>6.96</v>
      </c>
      <c r="D73" s="1" t="s">
        <v>1854</v>
      </c>
      <c r="E73" s="1" t="s">
        <v>108</v>
      </c>
      <c r="F73" s="4">
        <v>5000</v>
      </c>
      <c r="G73" s="4">
        <v>5093.55</v>
      </c>
      <c r="H73" s="4">
        <v>1.2</v>
      </c>
    </row>
    <row r="74" spans="2:8">
      <c r="B74" s="1" t="s">
        <v>109</v>
      </c>
      <c r="C74" s="9">
        <v>6.65</v>
      </c>
      <c r="D74" s="1" t="s">
        <v>1854</v>
      </c>
      <c r="E74" s="1" t="s">
        <v>110</v>
      </c>
      <c r="F74" s="4">
        <v>5000</v>
      </c>
      <c r="G74" s="4">
        <v>5086.72</v>
      </c>
      <c r="H74" s="4">
        <v>1.2</v>
      </c>
    </row>
    <row r="75" spans="2:8">
      <c r="B75" s="1" t="s">
        <v>111</v>
      </c>
      <c r="C75" s="9">
        <v>6.65</v>
      </c>
      <c r="D75" s="1" t="s">
        <v>1854</v>
      </c>
      <c r="E75" s="1" t="s">
        <v>112</v>
      </c>
      <c r="F75" s="4">
        <v>5000</v>
      </c>
      <c r="G75" s="4">
        <v>5083.55</v>
      </c>
      <c r="H75" s="4">
        <v>1.2</v>
      </c>
    </row>
    <row r="76" spans="2:8">
      <c r="B76" s="1" t="s">
        <v>2656</v>
      </c>
      <c r="C76" s="9">
        <v>6.57</v>
      </c>
      <c r="D76" s="1" t="s">
        <v>1854</v>
      </c>
      <c r="E76" s="1" t="s">
        <v>113</v>
      </c>
      <c r="F76" s="4">
        <v>5000</v>
      </c>
      <c r="G76" s="4">
        <v>5081.1400000000003</v>
      </c>
      <c r="H76" s="4">
        <v>1.2</v>
      </c>
    </row>
    <row r="77" spans="2:8">
      <c r="B77" s="1" t="s">
        <v>481</v>
      </c>
      <c r="C77" s="9">
        <v>6.58</v>
      </c>
      <c r="D77" s="1" t="s">
        <v>1854</v>
      </c>
      <c r="E77" s="1" t="s">
        <v>482</v>
      </c>
      <c r="F77" s="4">
        <v>500</v>
      </c>
      <c r="G77" s="4">
        <v>5060.88</v>
      </c>
      <c r="H77" s="4">
        <v>1.19</v>
      </c>
    </row>
    <row r="78" spans="2:8">
      <c r="B78" s="1" t="s">
        <v>114</v>
      </c>
      <c r="C78" s="9">
        <v>7.03</v>
      </c>
      <c r="D78" s="1" t="s">
        <v>1854</v>
      </c>
      <c r="E78" s="1" t="s">
        <v>115</v>
      </c>
      <c r="F78" s="4">
        <v>5000</v>
      </c>
      <c r="G78" s="4">
        <v>5043.25</v>
      </c>
      <c r="H78" s="4">
        <v>1.19</v>
      </c>
    </row>
    <row r="79" spans="2:8">
      <c r="B79" s="1" t="s">
        <v>116</v>
      </c>
      <c r="C79" s="9">
        <v>7.13</v>
      </c>
      <c r="D79" s="1" t="s">
        <v>1854</v>
      </c>
      <c r="E79" s="1" t="s">
        <v>117</v>
      </c>
      <c r="F79" s="4">
        <v>5000</v>
      </c>
      <c r="G79" s="4">
        <v>5034.16</v>
      </c>
      <c r="H79" s="4">
        <v>1.19</v>
      </c>
    </row>
    <row r="80" spans="2:8">
      <c r="B80" s="1" t="s">
        <v>2657</v>
      </c>
      <c r="C80" s="9">
        <v>7.8</v>
      </c>
      <c r="D80" s="1" t="s">
        <v>818</v>
      </c>
      <c r="E80" s="1" t="s">
        <v>837</v>
      </c>
      <c r="F80" s="4">
        <v>5000</v>
      </c>
      <c r="G80" s="4">
        <v>5023.25</v>
      </c>
      <c r="H80" s="4">
        <v>1.18</v>
      </c>
    </row>
    <row r="81" spans="2:8">
      <c r="B81" s="1" t="s">
        <v>2454</v>
      </c>
      <c r="C81" s="9">
        <v>6.18</v>
      </c>
      <c r="D81" s="1" t="s">
        <v>1854</v>
      </c>
      <c r="E81" s="1" t="s">
        <v>242</v>
      </c>
      <c r="F81" s="4">
        <v>5000</v>
      </c>
      <c r="G81" s="4">
        <v>5019.12</v>
      </c>
      <c r="H81" s="4">
        <v>1.18</v>
      </c>
    </row>
    <row r="82" spans="2:8">
      <c r="B82" s="1" t="s">
        <v>390</v>
      </c>
      <c r="C82" s="9">
        <v>7.32</v>
      </c>
      <c r="D82" s="1" t="s">
        <v>1854</v>
      </c>
      <c r="E82" s="1" t="s">
        <v>391</v>
      </c>
      <c r="F82" s="4">
        <v>5000</v>
      </c>
      <c r="G82" s="4">
        <v>5008.42</v>
      </c>
      <c r="H82" s="4">
        <v>1.18</v>
      </c>
    </row>
    <row r="83" spans="2:8">
      <c r="B83" s="1" t="s">
        <v>2658</v>
      </c>
      <c r="C83" s="9">
        <v>6.6</v>
      </c>
      <c r="D83" s="1" t="s">
        <v>1854</v>
      </c>
      <c r="E83" s="1" t="s">
        <v>26</v>
      </c>
      <c r="F83" s="4">
        <v>5000</v>
      </c>
      <c r="G83" s="4">
        <v>4984.57</v>
      </c>
      <c r="H83" s="4">
        <v>1.18</v>
      </c>
    </row>
    <row r="84" spans="2:8">
      <c r="B84" s="1" t="s">
        <v>118</v>
      </c>
      <c r="C84" s="9">
        <v>6.64</v>
      </c>
      <c r="D84" s="1" t="s">
        <v>1854</v>
      </c>
      <c r="E84" s="1" t="s">
        <v>119</v>
      </c>
      <c r="F84" s="4">
        <v>500</v>
      </c>
      <c r="G84" s="4">
        <v>4946.5600000000004</v>
      </c>
      <c r="H84" s="4">
        <v>1.17</v>
      </c>
    </row>
    <row r="85" spans="2:8">
      <c r="B85" s="1" t="s">
        <v>2659</v>
      </c>
      <c r="C85" s="9">
        <v>7</v>
      </c>
      <c r="D85" s="1" t="s">
        <v>1854</v>
      </c>
      <c r="E85" s="1" t="s">
        <v>120</v>
      </c>
      <c r="F85" s="4">
        <v>450</v>
      </c>
      <c r="G85" s="4">
        <v>4638.87</v>
      </c>
      <c r="H85" s="4">
        <v>1.0900000000000001</v>
      </c>
    </row>
    <row r="86" spans="2:8">
      <c r="B86" s="1" t="s">
        <v>2660</v>
      </c>
      <c r="C86" s="9">
        <v>7.84</v>
      </c>
      <c r="D86" s="1" t="s">
        <v>818</v>
      </c>
      <c r="E86" s="1" t="s">
        <v>121</v>
      </c>
      <c r="F86" s="4">
        <v>4500</v>
      </c>
      <c r="G86" s="4">
        <v>4570.29</v>
      </c>
      <c r="H86" s="4">
        <v>1.08</v>
      </c>
    </row>
    <row r="87" spans="2:8">
      <c r="B87" s="1" t="s">
        <v>2661</v>
      </c>
      <c r="C87" s="9">
        <v>7.28</v>
      </c>
      <c r="D87" s="1" t="s">
        <v>1854</v>
      </c>
      <c r="E87" s="1" t="s">
        <v>122</v>
      </c>
      <c r="F87" s="4">
        <v>4000</v>
      </c>
      <c r="G87" s="4">
        <v>4077.09</v>
      </c>
      <c r="H87" s="4">
        <v>0.96</v>
      </c>
    </row>
    <row r="88" spans="2:8">
      <c r="B88" s="1" t="s">
        <v>2662</v>
      </c>
      <c r="C88" s="9">
        <v>6.54</v>
      </c>
      <c r="D88" s="1" t="s">
        <v>1854</v>
      </c>
      <c r="E88" s="1" t="s">
        <v>123</v>
      </c>
      <c r="F88" s="4">
        <v>350</v>
      </c>
      <c r="G88" s="4">
        <v>3647.12</v>
      </c>
      <c r="H88" s="4">
        <v>0.86</v>
      </c>
    </row>
    <row r="89" spans="2:8">
      <c r="B89" s="1" t="s">
        <v>2663</v>
      </c>
      <c r="C89" s="9">
        <v>7.56</v>
      </c>
      <c r="D89" s="1" t="s">
        <v>1854</v>
      </c>
      <c r="E89" s="1" t="s">
        <v>124</v>
      </c>
      <c r="F89" s="4">
        <v>3000</v>
      </c>
      <c r="G89" s="4">
        <v>3188.52</v>
      </c>
      <c r="H89" s="4">
        <v>0.75</v>
      </c>
    </row>
    <row r="90" spans="2:8">
      <c r="B90" s="1" t="s">
        <v>2664</v>
      </c>
      <c r="C90" s="9">
        <v>6.63</v>
      </c>
      <c r="D90" s="1" t="s">
        <v>1854</v>
      </c>
      <c r="E90" s="1" t="s">
        <v>125</v>
      </c>
      <c r="F90" s="4">
        <v>300</v>
      </c>
      <c r="G90" s="4">
        <v>2988.74</v>
      </c>
      <c r="H90" s="4">
        <v>0.7</v>
      </c>
    </row>
    <row r="91" spans="2:8">
      <c r="B91" s="1" t="s">
        <v>2665</v>
      </c>
      <c r="C91" s="9">
        <v>7.11</v>
      </c>
      <c r="D91" s="1" t="s">
        <v>1854</v>
      </c>
      <c r="E91" s="1" t="s">
        <v>126</v>
      </c>
      <c r="F91" s="4">
        <v>2500</v>
      </c>
      <c r="G91" s="4">
        <v>2563.7600000000002</v>
      </c>
      <c r="H91" s="4">
        <v>0.6</v>
      </c>
    </row>
    <row r="92" spans="2:8">
      <c r="B92" s="1" t="s">
        <v>2514</v>
      </c>
      <c r="C92" s="9">
        <v>7.28</v>
      </c>
      <c r="D92" s="1" t="s">
        <v>1854</v>
      </c>
      <c r="E92" s="1" t="s">
        <v>831</v>
      </c>
      <c r="F92" s="4">
        <v>2500</v>
      </c>
      <c r="G92" s="4">
        <v>2562.04</v>
      </c>
      <c r="H92" s="4">
        <v>0.6</v>
      </c>
    </row>
    <row r="93" spans="2:8">
      <c r="B93" s="1" t="s">
        <v>2666</v>
      </c>
      <c r="C93" s="9">
        <v>7.28</v>
      </c>
      <c r="D93" s="1" t="s">
        <v>1854</v>
      </c>
      <c r="E93" s="1" t="s">
        <v>213</v>
      </c>
      <c r="F93" s="4">
        <v>2500</v>
      </c>
      <c r="G93" s="4">
        <v>2560.71</v>
      </c>
      <c r="H93" s="4">
        <v>0.6</v>
      </c>
    </row>
    <row r="94" spans="2:8">
      <c r="B94" s="1" t="s">
        <v>2667</v>
      </c>
      <c r="C94" s="9">
        <v>7.28</v>
      </c>
      <c r="D94" s="1" t="s">
        <v>1854</v>
      </c>
      <c r="E94" s="1" t="s">
        <v>127</v>
      </c>
      <c r="F94" s="4">
        <v>2500</v>
      </c>
      <c r="G94" s="4">
        <v>2560.5100000000002</v>
      </c>
      <c r="H94" s="4">
        <v>0.6</v>
      </c>
    </row>
    <row r="95" spans="2:8">
      <c r="B95" s="1" t="s">
        <v>2668</v>
      </c>
      <c r="C95" s="9">
        <v>8.61</v>
      </c>
      <c r="D95" s="1" t="s">
        <v>828</v>
      </c>
      <c r="E95" s="1" t="s">
        <v>128</v>
      </c>
      <c r="F95" s="4">
        <v>2500</v>
      </c>
      <c r="G95" s="4">
        <v>2558.7600000000002</v>
      </c>
      <c r="H95" s="4">
        <v>0.6</v>
      </c>
    </row>
    <row r="96" spans="2:8">
      <c r="B96" s="1" t="s">
        <v>2669</v>
      </c>
      <c r="C96" s="9">
        <v>6.72</v>
      </c>
      <c r="D96" s="1" t="s">
        <v>1854</v>
      </c>
      <c r="E96" s="1" t="s">
        <v>129</v>
      </c>
      <c r="F96" s="4">
        <v>2500</v>
      </c>
      <c r="G96" s="4">
        <v>2558.64</v>
      </c>
      <c r="H96" s="4">
        <v>0.6</v>
      </c>
    </row>
    <row r="97" spans="2:8">
      <c r="B97" s="1" t="s">
        <v>2670</v>
      </c>
      <c r="C97" s="9">
        <v>6.66</v>
      </c>
      <c r="D97" s="1" t="s">
        <v>1854</v>
      </c>
      <c r="E97" s="1" t="s">
        <v>130</v>
      </c>
      <c r="F97" s="4">
        <v>2500</v>
      </c>
      <c r="G97" s="4">
        <v>2558.4699999999998</v>
      </c>
      <c r="H97" s="4">
        <v>0.6</v>
      </c>
    </row>
    <row r="98" spans="2:8">
      <c r="B98" s="1" t="s">
        <v>131</v>
      </c>
      <c r="C98" s="9">
        <v>6.62</v>
      </c>
      <c r="D98" s="1" t="s">
        <v>1854</v>
      </c>
      <c r="E98" s="1" t="s">
        <v>132</v>
      </c>
      <c r="F98" s="4">
        <v>250</v>
      </c>
      <c r="G98" s="4">
        <v>2555.39</v>
      </c>
      <c r="H98" s="4">
        <v>0.6</v>
      </c>
    </row>
    <row r="99" spans="2:8">
      <c r="B99" s="1" t="s">
        <v>2671</v>
      </c>
      <c r="C99" s="9">
        <v>7.11</v>
      </c>
      <c r="D99" s="1" t="s">
        <v>1854</v>
      </c>
      <c r="E99" s="1" t="s">
        <v>1419</v>
      </c>
      <c r="F99" s="4">
        <v>2500</v>
      </c>
      <c r="G99" s="4">
        <v>2550.83</v>
      </c>
      <c r="H99" s="4">
        <v>0.6</v>
      </c>
    </row>
    <row r="100" spans="2:8">
      <c r="B100" s="1" t="s">
        <v>2672</v>
      </c>
      <c r="C100" s="9">
        <v>6.95</v>
      </c>
      <c r="D100" s="1" t="s">
        <v>1854</v>
      </c>
      <c r="E100" s="1" t="s">
        <v>133</v>
      </c>
      <c r="F100" s="4">
        <v>2500</v>
      </c>
      <c r="G100" s="4">
        <v>2548.9</v>
      </c>
      <c r="H100" s="4">
        <v>0.6</v>
      </c>
    </row>
    <row r="101" spans="2:8">
      <c r="B101" s="1" t="s">
        <v>215</v>
      </c>
      <c r="C101" s="9">
        <v>6.87</v>
      </c>
      <c r="D101" s="1" t="s">
        <v>1854</v>
      </c>
      <c r="E101" s="1" t="s">
        <v>216</v>
      </c>
      <c r="F101" s="4">
        <v>2500</v>
      </c>
      <c r="G101" s="4">
        <v>2548.2199999999998</v>
      </c>
      <c r="H101" s="4">
        <v>0.6</v>
      </c>
    </row>
    <row r="102" spans="2:8">
      <c r="B102" s="1" t="s">
        <v>2673</v>
      </c>
      <c r="C102" s="9">
        <v>6.95</v>
      </c>
      <c r="D102" s="1" t="s">
        <v>1854</v>
      </c>
      <c r="E102" s="1" t="s">
        <v>134</v>
      </c>
      <c r="F102" s="4">
        <v>250</v>
      </c>
      <c r="G102" s="4">
        <v>2547.58</v>
      </c>
      <c r="H102" s="4">
        <v>0.6</v>
      </c>
    </row>
    <row r="103" spans="2:8">
      <c r="B103" s="1" t="s">
        <v>2674</v>
      </c>
      <c r="C103" s="9">
        <v>6.81</v>
      </c>
      <c r="D103" s="1" t="s">
        <v>1854</v>
      </c>
      <c r="E103" s="1" t="s">
        <v>135</v>
      </c>
      <c r="F103" s="4">
        <v>2500</v>
      </c>
      <c r="G103" s="4">
        <v>2546.58</v>
      </c>
      <c r="H103" s="4">
        <v>0.6</v>
      </c>
    </row>
    <row r="104" spans="2:8">
      <c r="B104" s="1" t="s">
        <v>477</v>
      </c>
      <c r="C104" s="9">
        <v>6.7</v>
      </c>
      <c r="D104" s="1" t="s">
        <v>1854</v>
      </c>
      <c r="E104" s="1" t="s">
        <v>478</v>
      </c>
      <c r="F104" s="4">
        <v>2500</v>
      </c>
      <c r="G104" s="4">
        <v>2544.42</v>
      </c>
      <c r="H104" s="4">
        <v>0.6</v>
      </c>
    </row>
    <row r="105" spans="2:8">
      <c r="B105" s="1" t="s">
        <v>2675</v>
      </c>
      <c r="C105" s="9">
        <v>6.79</v>
      </c>
      <c r="D105" s="1" t="s">
        <v>1854</v>
      </c>
      <c r="E105" s="1" t="s">
        <v>136</v>
      </c>
      <c r="F105" s="4">
        <v>2500</v>
      </c>
      <c r="G105" s="4">
        <v>2543.02</v>
      </c>
      <c r="H105" s="4">
        <v>0.6</v>
      </c>
    </row>
    <row r="106" spans="2:8">
      <c r="B106" s="1" t="s">
        <v>2676</v>
      </c>
      <c r="C106" s="9">
        <v>6.66</v>
      </c>
      <c r="D106" s="1" t="s">
        <v>1854</v>
      </c>
      <c r="E106" s="1" t="s">
        <v>137</v>
      </c>
      <c r="F106" s="4">
        <v>2500</v>
      </c>
      <c r="G106" s="4">
        <v>2539.94</v>
      </c>
      <c r="H106" s="4">
        <v>0.6</v>
      </c>
    </row>
    <row r="107" spans="2:8">
      <c r="B107" s="1" t="s">
        <v>2677</v>
      </c>
      <c r="C107" s="9">
        <v>7.84</v>
      </c>
      <c r="D107" s="1" t="s">
        <v>818</v>
      </c>
      <c r="E107" s="1" t="s">
        <v>138</v>
      </c>
      <c r="F107" s="4">
        <v>2500</v>
      </c>
      <c r="G107" s="4">
        <v>2537.75</v>
      </c>
      <c r="H107" s="4">
        <v>0.6</v>
      </c>
    </row>
    <row r="108" spans="2:8">
      <c r="B108" s="1" t="s">
        <v>2564</v>
      </c>
      <c r="C108" s="9">
        <v>7.4</v>
      </c>
      <c r="D108" s="1" t="s">
        <v>479</v>
      </c>
      <c r="E108" s="1" t="s">
        <v>480</v>
      </c>
      <c r="F108" s="4">
        <v>2500</v>
      </c>
      <c r="G108" s="4">
        <v>2532.64</v>
      </c>
      <c r="H108" s="4">
        <v>0.6</v>
      </c>
    </row>
    <row r="109" spans="2:8">
      <c r="B109" s="1" t="s">
        <v>2678</v>
      </c>
      <c r="C109" s="9">
        <v>6.85</v>
      </c>
      <c r="D109" s="1" t="s">
        <v>1854</v>
      </c>
      <c r="E109" s="1" t="s">
        <v>139</v>
      </c>
      <c r="F109" s="4">
        <v>250</v>
      </c>
      <c r="G109" s="4">
        <v>2530.5</v>
      </c>
      <c r="H109" s="4">
        <v>0.6</v>
      </c>
    </row>
    <row r="110" spans="2:8">
      <c r="B110" s="1" t="s">
        <v>2472</v>
      </c>
      <c r="C110" s="9">
        <v>7.16</v>
      </c>
      <c r="D110" s="1" t="s">
        <v>818</v>
      </c>
      <c r="E110" s="1" t="s">
        <v>271</v>
      </c>
      <c r="F110" s="4">
        <v>2500</v>
      </c>
      <c r="G110" s="4">
        <v>2530.4699999999998</v>
      </c>
      <c r="H110" s="4">
        <v>0.6</v>
      </c>
    </row>
    <row r="111" spans="2:8">
      <c r="B111" s="1" t="s">
        <v>2679</v>
      </c>
      <c r="C111" s="9">
        <v>7.22</v>
      </c>
      <c r="D111" s="1" t="s">
        <v>818</v>
      </c>
      <c r="E111" s="1" t="s">
        <v>819</v>
      </c>
      <c r="F111" s="4">
        <v>2500</v>
      </c>
      <c r="G111" s="4">
        <v>2517.87</v>
      </c>
      <c r="H111" s="4">
        <v>0.59</v>
      </c>
    </row>
    <row r="112" spans="2:8">
      <c r="B112" s="1" t="s">
        <v>140</v>
      </c>
      <c r="C112" s="9">
        <v>6.88</v>
      </c>
      <c r="D112" s="1" t="s">
        <v>1854</v>
      </c>
      <c r="E112" s="1" t="s">
        <v>141</v>
      </c>
      <c r="F112" s="4">
        <v>2500</v>
      </c>
      <c r="G112" s="4">
        <v>2514.2600000000002</v>
      </c>
      <c r="H112" s="4">
        <v>0.59</v>
      </c>
    </row>
    <row r="113" spans="2:8">
      <c r="B113" s="1" t="s">
        <v>2680</v>
      </c>
      <c r="C113" s="9">
        <v>6.79</v>
      </c>
      <c r="D113" s="1" t="s">
        <v>1854</v>
      </c>
      <c r="E113" s="1" t="s">
        <v>142</v>
      </c>
      <c r="F113" s="4">
        <v>2500</v>
      </c>
      <c r="G113" s="4">
        <v>2504.31</v>
      </c>
      <c r="H113" s="4">
        <v>0.59</v>
      </c>
    </row>
    <row r="114" spans="2:8">
      <c r="B114" s="1" t="s">
        <v>2681</v>
      </c>
      <c r="C114" s="9">
        <v>6.96</v>
      </c>
      <c r="D114" s="1" t="s">
        <v>1854</v>
      </c>
      <c r="E114" s="1" t="s">
        <v>143</v>
      </c>
      <c r="F114" s="4">
        <v>2500</v>
      </c>
      <c r="G114" s="4">
        <v>2501.9699999999998</v>
      </c>
      <c r="H114" s="4">
        <v>0.59</v>
      </c>
    </row>
    <row r="115" spans="2:8">
      <c r="B115" s="1" t="s">
        <v>2558</v>
      </c>
      <c r="C115" s="9">
        <v>6.57</v>
      </c>
      <c r="D115" s="1" t="s">
        <v>1854</v>
      </c>
      <c r="E115" s="1" t="s">
        <v>470</v>
      </c>
      <c r="F115" s="4">
        <v>2500</v>
      </c>
      <c r="G115" s="4">
        <v>2499.88</v>
      </c>
      <c r="H115" s="4">
        <v>0.59</v>
      </c>
    </row>
    <row r="116" spans="2:8">
      <c r="B116" s="1" t="s">
        <v>144</v>
      </c>
      <c r="C116" s="9">
        <v>7.06</v>
      </c>
      <c r="D116" s="1" t="s">
        <v>1854</v>
      </c>
      <c r="E116" s="1" t="s">
        <v>145</v>
      </c>
      <c r="F116" s="4">
        <v>150</v>
      </c>
      <c r="G116" s="4">
        <v>1526.07</v>
      </c>
      <c r="H116" s="4">
        <v>0.36</v>
      </c>
    </row>
    <row r="117" spans="2:8">
      <c r="B117" s="1" t="s">
        <v>2682</v>
      </c>
      <c r="C117" s="9">
        <v>7.23</v>
      </c>
      <c r="D117" s="1" t="s">
        <v>146</v>
      </c>
      <c r="E117" s="1" t="s">
        <v>147</v>
      </c>
      <c r="F117" s="4">
        <v>100</v>
      </c>
      <c r="G117" s="4">
        <v>1033.98</v>
      </c>
      <c r="H117" s="4">
        <v>0.24</v>
      </c>
    </row>
    <row r="118" spans="2:8">
      <c r="B118" s="1" t="s">
        <v>148</v>
      </c>
      <c r="C118" s="9">
        <v>6.94</v>
      </c>
      <c r="D118" s="1" t="s">
        <v>1854</v>
      </c>
      <c r="E118" s="1" t="s">
        <v>149</v>
      </c>
      <c r="F118" s="4">
        <v>50</v>
      </c>
      <c r="G118" s="4">
        <v>531.29</v>
      </c>
      <c r="H118" s="4">
        <v>0.13</v>
      </c>
    </row>
    <row r="119" spans="2:8">
      <c r="B119" s="1" t="s">
        <v>2683</v>
      </c>
      <c r="C119" s="9">
        <v>6.76</v>
      </c>
      <c r="D119" s="1" t="s">
        <v>1854</v>
      </c>
      <c r="E119" s="1" t="s">
        <v>150</v>
      </c>
      <c r="F119" s="4">
        <v>50</v>
      </c>
      <c r="G119" s="4">
        <v>514.66999999999996</v>
      </c>
      <c r="H119" s="4">
        <v>0.12</v>
      </c>
    </row>
    <row r="120" spans="2:8">
      <c r="B120" s="1" t="s">
        <v>2684</v>
      </c>
      <c r="C120" s="9">
        <v>7.85</v>
      </c>
      <c r="D120" s="1" t="s">
        <v>818</v>
      </c>
      <c r="E120" s="1" t="s">
        <v>151</v>
      </c>
      <c r="F120" s="4">
        <v>500</v>
      </c>
      <c r="G120" s="4">
        <v>507.12</v>
      </c>
      <c r="H120" s="4">
        <v>0.12</v>
      </c>
    </row>
    <row r="121" spans="2:8">
      <c r="B121" s="1" t="s">
        <v>2685</v>
      </c>
      <c r="C121" s="9">
        <v>7.62</v>
      </c>
      <c r="D121" s="1" t="s">
        <v>818</v>
      </c>
      <c r="E121" s="1" t="s">
        <v>152</v>
      </c>
      <c r="F121" s="4">
        <v>50</v>
      </c>
      <c r="G121" s="4">
        <v>499.85</v>
      </c>
      <c r="H121" s="4">
        <v>0.12</v>
      </c>
    </row>
    <row r="122" spans="2:8">
      <c r="B122" s="1" t="s">
        <v>2686</v>
      </c>
      <c r="C122" s="9">
        <v>6.71</v>
      </c>
      <c r="D122" s="1" t="s">
        <v>1854</v>
      </c>
      <c r="E122" s="1" t="s">
        <v>153</v>
      </c>
      <c r="F122" s="4">
        <v>30</v>
      </c>
      <c r="G122" s="4">
        <v>315.99</v>
      </c>
      <c r="H122" s="4">
        <v>7.0000000000000007E-2</v>
      </c>
    </row>
    <row r="123" spans="2:8">
      <c r="B123" s="1" t="s">
        <v>2687</v>
      </c>
      <c r="C123" s="9">
        <v>7.01</v>
      </c>
      <c r="D123" s="1" t="s">
        <v>1854</v>
      </c>
      <c r="E123" s="1" t="s">
        <v>154</v>
      </c>
      <c r="F123" s="4">
        <v>12</v>
      </c>
      <c r="G123" s="4">
        <v>124.04</v>
      </c>
      <c r="H123" s="4">
        <v>0.03</v>
      </c>
    </row>
    <row r="124" spans="2:8">
      <c r="B124" s="1" t="s">
        <v>2688</v>
      </c>
      <c r="C124" s="9">
        <v>6.71</v>
      </c>
      <c r="D124" s="1" t="s">
        <v>1854</v>
      </c>
      <c r="E124" s="1" t="s">
        <v>155</v>
      </c>
      <c r="F124" s="4">
        <v>10</v>
      </c>
      <c r="G124" s="4">
        <v>104.83</v>
      </c>
      <c r="H124" s="4">
        <v>0.02</v>
      </c>
    </row>
    <row r="125" spans="2:8">
      <c r="B125" s="1" t="s">
        <v>2689</v>
      </c>
      <c r="C125" s="9">
        <v>6.8</v>
      </c>
      <c r="D125" s="1" t="s">
        <v>1854</v>
      </c>
      <c r="E125" s="1" t="s">
        <v>224</v>
      </c>
      <c r="F125" s="4">
        <v>10</v>
      </c>
      <c r="G125" s="4">
        <v>100.54</v>
      </c>
      <c r="H125" s="4">
        <v>0.02</v>
      </c>
    </row>
    <row r="126" spans="2:8">
      <c r="B126" s="1" t="s">
        <v>2690</v>
      </c>
      <c r="C126" s="9">
        <v>6.59</v>
      </c>
      <c r="D126" s="1" t="s">
        <v>1854</v>
      </c>
      <c r="E126" s="1" t="s">
        <v>225</v>
      </c>
      <c r="F126" s="4">
        <v>10</v>
      </c>
      <c r="G126" s="4">
        <v>99.97</v>
      </c>
      <c r="H126" s="4">
        <v>0.02</v>
      </c>
    </row>
    <row r="127" spans="2:8" ht="13">
      <c r="B127" s="2" t="s">
        <v>1858</v>
      </c>
      <c r="C127" s="12"/>
      <c r="D127" s="2"/>
      <c r="E127" s="2"/>
      <c r="F127" s="14"/>
      <c r="G127" s="14">
        <f>SUM(G55:G126)</f>
        <v>285214.43999999983</v>
      </c>
      <c r="H127" s="14">
        <f>SUM(H55:H126)</f>
        <v>67.200000000000031</v>
      </c>
    </row>
    <row r="128" spans="2:8" ht="13">
      <c r="B128" s="2" t="s">
        <v>2522</v>
      </c>
    </row>
    <row r="129" spans="2:8">
      <c r="B129" s="1" t="s">
        <v>156</v>
      </c>
      <c r="C129" s="9">
        <v>7.42</v>
      </c>
      <c r="D129" s="1" t="s">
        <v>1854</v>
      </c>
      <c r="E129" s="1" t="s">
        <v>157</v>
      </c>
      <c r="F129" s="4">
        <v>100</v>
      </c>
      <c r="G129" s="4">
        <v>10135.67</v>
      </c>
      <c r="H129" s="4">
        <v>2.39</v>
      </c>
    </row>
    <row r="130" spans="2:8">
      <c r="B130" s="1" t="s">
        <v>2632</v>
      </c>
      <c r="C130" s="9">
        <v>8.65</v>
      </c>
      <c r="D130" s="1" t="s">
        <v>848</v>
      </c>
      <c r="E130" s="1" t="s">
        <v>851</v>
      </c>
      <c r="F130" s="4">
        <v>500000000</v>
      </c>
      <c r="G130" s="4">
        <v>5012</v>
      </c>
      <c r="H130" s="4">
        <v>1.18</v>
      </c>
    </row>
    <row r="131" spans="2:8">
      <c r="B131" s="1" t="s">
        <v>2691</v>
      </c>
      <c r="C131" s="9">
        <v>7.86</v>
      </c>
      <c r="D131" s="1" t="s">
        <v>853</v>
      </c>
      <c r="E131" s="1" t="s">
        <v>854</v>
      </c>
      <c r="F131" s="4">
        <v>47</v>
      </c>
      <c r="G131" s="4">
        <v>4401.74</v>
      </c>
      <c r="H131" s="4">
        <v>1.04</v>
      </c>
    </row>
    <row r="132" spans="2:8">
      <c r="B132" s="1" t="s">
        <v>2570</v>
      </c>
      <c r="C132" s="9">
        <v>8.4600000000000009</v>
      </c>
      <c r="D132" s="1" t="s">
        <v>848</v>
      </c>
      <c r="E132" s="1" t="s">
        <v>849</v>
      </c>
      <c r="F132" s="4">
        <v>750000000</v>
      </c>
      <c r="G132" s="4">
        <v>3495</v>
      </c>
      <c r="H132" s="4">
        <v>0.82</v>
      </c>
    </row>
    <row r="133" spans="2:8">
      <c r="B133" s="1" t="s">
        <v>2692</v>
      </c>
      <c r="C133" s="9">
        <v>7.86</v>
      </c>
      <c r="D133" s="1" t="s">
        <v>848</v>
      </c>
      <c r="E133" s="1" t="s">
        <v>858</v>
      </c>
      <c r="F133" s="4">
        <v>24</v>
      </c>
      <c r="G133" s="4">
        <v>2325.08</v>
      </c>
      <c r="H133" s="4">
        <v>0.55000000000000004</v>
      </c>
    </row>
    <row r="134" spans="2:8" ht="13">
      <c r="B134" s="2" t="s">
        <v>2526</v>
      </c>
      <c r="C134" s="12"/>
      <c r="D134" s="2"/>
      <c r="E134" s="2"/>
      <c r="F134" s="14"/>
      <c r="G134" s="14">
        <f>SUM(G128:G133)</f>
        <v>25369.489999999998</v>
      </c>
      <c r="H134" s="14">
        <f>SUM(H128:H133)</f>
        <v>5.98</v>
      </c>
    </row>
    <row r="135" spans="2:8" ht="13">
      <c r="B135" s="2" t="s">
        <v>1951</v>
      </c>
    </row>
    <row r="136" spans="2:8">
      <c r="B136" s="1" t="s">
        <v>1952</v>
      </c>
      <c r="C136" s="9" t="s">
        <v>1732</v>
      </c>
      <c r="E136" s="1" t="s">
        <v>1953</v>
      </c>
      <c r="F136" s="4">
        <v>9344.357</v>
      </c>
      <c r="G136" s="4">
        <v>1069.07</v>
      </c>
      <c r="H136" s="4">
        <v>0.25</v>
      </c>
    </row>
    <row r="137" spans="2:8" ht="13">
      <c r="B137" s="2" t="s">
        <v>1954</v>
      </c>
      <c r="C137" s="12"/>
      <c r="D137" s="2"/>
      <c r="E137" s="2"/>
      <c r="F137" s="14"/>
      <c r="G137" s="14">
        <f>SUM(G135:G136)</f>
        <v>1069.07</v>
      </c>
      <c r="H137" s="14">
        <f>SUM(H135:H136)</f>
        <v>0.25</v>
      </c>
    </row>
    <row r="138" spans="2:8" ht="13">
      <c r="B138" s="2" t="s">
        <v>1955</v>
      </c>
      <c r="C138" s="12"/>
      <c r="D138" s="2"/>
      <c r="E138" s="2"/>
      <c r="F138" s="14"/>
      <c r="G138" s="14">
        <v>12633.02</v>
      </c>
      <c r="H138" s="14">
        <v>2.98</v>
      </c>
    </row>
    <row r="139" spans="2:8" ht="13">
      <c r="B139" s="2" t="s">
        <v>1737</v>
      </c>
      <c r="C139" s="12"/>
      <c r="D139" s="2"/>
      <c r="E139" s="2"/>
      <c r="F139" s="14"/>
      <c r="G139" s="14">
        <v>413806.95</v>
      </c>
      <c r="H139" s="14">
        <v>97.52</v>
      </c>
    </row>
    <row r="140" spans="2:8" ht="13">
      <c r="B140" s="2" t="s">
        <v>1971</v>
      </c>
      <c r="C140" s="12"/>
      <c r="D140" s="2"/>
      <c r="E140" s="2"/>
      <c r="F140" s="14"/>
      <c r="G140" s="14">
        <v>10236.405715160032</v>
      </c>
      <c r="H140" s="14">
        <v>2.480000000000004</v>
      </c>
    </row>
    <row r="141" spans="2:8" ht="13">
      <c r="B141" s="2" t="s">
        <v>1746</v>
      </c>
      <c r="C141" s="12"/>
      <c r="D141" s="2"/>
      <c r="E141" s="2"/>
      <c r="F141" s="14"/>
      <c r="G141" s="14">
        <v>424043.35571516003</v>
      </c>
      <c r="H141" s="14">
        <v>100</v>
      </c>
    </row>
    <row r="142" spans="2:8">
      <c r="B142" s="1" t="s">
        <v>1747</v>
      </c>
    </row>
    <row r="143" spans="2:8">
      <c r="B143" s="1" t="s">
        <v>1748</v>
      </c>
    </row>
    <row r="144" spans="2:8" ht="13">
      <c r="B144" s="2" t="s">
        <v>1749</v>
      </c>
      <c r="C144" s="9" t="s">
        <v>1750</v>
      </c>
    </row>
    <row r="145" spans="2:3" ht="13">
      <c r="B145" s="2" t="s">
        <v>2449</v>
      </c>
    </row>
    <row r="146" spans="2:3" ht="26">
      <c r="B146" s="15" t="s">
        <v>1751</v>
      </c>
      <c r="C146" s="9" t="s">
        <v>1752</v>
      </c>
    </row>
    <row r="147" spans="2:3" ht="13">
      <c r="B147" s="2"/>
    </row>
    <row r="148" spans="2:3" ht="13">
      <c r="B148" s="2" t="s">
        <v>1753</v>
      </c>
      <c r="C148" s="9" t="s">
        <v>1752</v>
      </c>
    </row>
    <row r="149" spans="2:3" ht="13">
      <c r="B149" s="2" t="s">
        <v>1755</v>
      </c>
      <c r="C149" s="9" t="s">
        <v>1756</v>
      </c>
    </row>
    <row r="150" spans="2:3" ht="13">
      <c r="B150" s="2" t="s">
        <v>158</v>
      </c>
      <c r="C150" s="12"/>
    </row>
    <row r="151" spans="2:3" ht="13">
      <c r="B151" s="2" t="s">
        <v>159</v>
      </c>
      <c r="C151" s="12"/>
    </row>
    <row r="152" spans="2:3" ht="13">
      <c r="B152" s="2" t="s">
        <v>160</v>
      </c>
      <c r="C152" s="12"/>
    </row>
    <row r="153" spans="2:3" ht="13">
      <c r="B153" s="2" t="s">
        <v>161</v>
      </c>
      <c r="C153" s="12"/>
    </row>
    <row r="154" spans="2:3" ht="13">
      <c r="B154" s="2" t="s">
        <v>162</v>
      </c>
      <c r="C154" s="12"/>
    </row>
    <row r="155" spans="2:3" ht="13">
      <c r="B155" s="2" t="s">
        <v>163</v>
      </c>
      <c r="C155" s="12"/>
    </row>
    <row r="156" spans="2:3" ht="13">
      <c r="B156" s="2" t="s">
        <v>164</v>
      </c>
      <c r="C156" s="12"/>
    </row>
    <row r="157" spans="2:3" ht="13">
      <c r="B157" s="2" t="s">
        <v>165</v>
      </c>
      <c r="C157" s="12"/>
    </row>
    <row r="158" spans="2:3" ht="13">
      <c r="B158" s="2" t="s">
        <v>166</v>
      </c>
      <c r="C158" s="12"/>
    </row>
    <row r="159" spans="2:3" ht="13">
      <c r="B159" s="2" t="s">
        <v>167</v>
      </c>
      <c r="C159" s="12"/>
    </row>
    <row r="160" spans="2:3" ht="13">
      <c r="B160" s="2" t="s">
        <v>168</v>
      </c>
      <c r="C160" s="12"/>
    </row>
    <row r="161" spans="2:4" ht="13">
      <c r="B161" s="2" t="s">
        <v>169</v>
      </c>
      <c r="C161" s="12"/>
    </row>
    <row r="162" spans="2:4" ht="13">
      <c r="B162" s="2" t="s">
        <v>170</v>
      </c>
      <c r="C162" s="12"/>
    </row>
    <row r="163" spans="2:4" ht="13">
      <c r="B163" s="2" t="s">
        <v>171</v>
      </c>
      <c r="C163" s="12"/>
    </row>
    <row r="164" spans="2:4" ht="13">
      <c r="B164" s="2" t="s">
        <v>172</v>
      </c>
      <c r="C164" s="12"/>
    </row>
    <row r="165" spans="2:4" ht="13">
      <c r="B165" s="2" t="s">
        <v>173</v>
      </c>
      <c r="C165" s="12"/>
    </row>
    <row r="166" spans="2:4" ht="13">
      <c r="B166" s="2" t="s">
        <v>2693</v>
      </c>
      <c r="C166" s="12"/>
    </row>
    <row r="167" spans="2:4">
      <c r="B167" s="1" t="s">
        <v>1766</v>
      </c>
    </row>
    <row r="169" spans="2:4" ht="14.5">
      <c r="B169" s="16"/>
      <c r="C169" s="17" t="s">
        <v>1767</v>
      </c>
    </row>
    <row r="170" spans="2:4" ht="14.5">
      <c r="B170" s="16" t="s">
        <v>1768</v>
      </c>
      <c r="C170" s="18" t="s">
        <v>1584</v>
      </c>
    </row>
    <row r="171" spans="2:4" ht="14.5">
      <c r="B171" s="16" t="s">
        <v>1769</v>
      </c>
      <c r="C171" s="17"/>
    </row>
    <row r="172" spans="2:4" ht="14.5">
      <c r="B172" s="16"/>
      <c r="C172" s="17"/>
    </row>
    <row r="173" spans="2:4" ht="14.5">
      <c r="B173" s="16" t="s">
        <v>1770</v>
      </c>
      <c r="C173" s="86">
        <v>7.0000000000000007E-2</v>
      </c>
      <c r="D173"/>
    </row>
    <row r="174" spans="2:4" ht="14.5">
      <c r="B174" s="16"/>
      <c r="C174" s="91"/>
      <c r="D174"/>
    </row>
    <row r="175" spans="2:4" ht="14.5">
      <c r="B175" s="16" t="s">
        <v>1771</v>
      </c>
      <c r="C175" s="91" t="s">
        <v>2694</v>
      </c>
      <c r="D175"/>
    </row>
    <row r="176" spans="2:4" ht="14.5">
      <c r="B176" s="16" t="s">
        <v>1772</v>
      </c>
      <c r="C176" s="91" t="s">
        <v>2695</v>
      </c>
      <c r="D176"/>
    </row>
    <row r="177" spans="2:7" ht="14.5">
      <c r="B177" s="16"/>
      <c r="C177" s="17"/>
    </row>
    <row r="178" spans="2:7" ht="14.5">
      <c r="B178" s="16" t="s">
        <v>1773</v>
      </c>
      <c r="C178" s="17" t="s">
        <v>1750</v>
      </c>
    </row>
    <row r="179" spans="2:7" ht="14.5">
      <c r="B179" s="229" t="s">
        <v>1774</v>
      </c>
      <c r="C179" s="229"/>
    </row>
    <row r="181" spans="2:7" ht="14.5">
      <c r="B181" s="16" t="s">
        <v>1775</v>
      </c>
      <c r="C181" s="17"/>
      <c r="D181" s="16"/>
    </row>
    <row r="182" spans="2:7" ht="29">
      <c r="B182" s="19" t="s">
        <v>1776</v>
      </c>
      <c r="C182" s="18" t="s">
        <v>1777</v>
      </c>
      <c r="D182" s="19" t="s">
        <v>1778</v>
      </c>
    </row>
    <row r="183" spans="2:7" ht="14.5">
      <c r="B183" s="19" t="s">
        <v>764</v>
      </c>
      <c r="C183" s="18">
        <v>15</v>
      </c>
      <c r="D183" s="140">
        <v>1.5142162455615337E-3</v>
      </c>
    </row>
    <row r="184" spans="2:7" ht="14.5">
      <c r="B184" s="19" t="s">
        <v>1611</v>
      </c>
      <c r="C184" s="18">
        <v>49.997500125000002</v>
      </c>
      <c r="D184" s="140">
        <v>1.2028922623159992E-2</v>
      </c>
    </row>
    <row r="185" spans="2:7" ht="14.5">
      <c r="B185" s="16" t="s">
        <v>1716</v>
      </c>
      <c r="C185" s="17">
        <v>198.98373403599999</v>
      </c>
      <c r="D185" s="92">
        <v>0.60397980639735283</v>
      </c>
    </row>
    <row r="187" spans="2:7" ht="13">
      <c r="B187" s="20" t="s">
        <v>1779</v>
      </c>
      <c r="C187" s="21">
        <v>45961</v>
      </c>
      <c r="D187" s="22"/>
      <c r="E187" s="23"/>
      <c r="F187" s="24"/>
    </row>
    <row r="188" spans="2:7" ht="13">
      <c r="B188" s="20" t="s">
        <v>1780</v>
      </c>
      <c r="C188" s="25" t="s">
        <v>1781</v>
      </c>
      <c r="D188" s="20" t="s">
        <v>1782</v>
      </c>
      <c r="E188" s="26" t="s">
        <v>1783</v>
      </c>
      <c r="F188" s="27" t="s">
        <v>1784</v>
      </c>
      <c r="G188" s="14"/>
    </row>
    <row r="189" spans="2:7">
      <c r="B189" s="28" t="s">
        <v>1752</v>
      </c>
      <c r="C189" s="29" t="s">
        <v>1752</v>
      </c>
      <c r="D189" s="28" t="s">
        <v>1752</v>
      </c>
      <c r="E189" s="30" t="s">
        <v>1752</v>
      </c>
      <c r="F189" s="31" t="s">
        <v>1752</v>
      </c>
    </row>
    <row r="191" spans="2:7" ht="14.5">
      <c r="B191" s="273" t="s">
        <v>2696</v>
      </c>
      <c r="C191" s="274"/>
      <c r="D191" s="274"/>
      <c r="E191" s="275"/>
      <c r="F191" s="67"/>
    </row>
    <row r="192" spans="2:7" ht="14.5">
      <c r="B192" s="34"/>
      <c r="C192" s="34"/>
      <c r="D192" s="34"/>
      <c r="E192" s="34"/>
      <c r="F192" s="67"/>
    </row>
    <row r="193" spans="2:6" ht="14.5">
      <c r="B193" s="276" t="s">
        <v>2538</v>
      </c>
      <c r="C193" s="277"/>
      <c r="D193" s="277"/>
      <c r="E193" s="277"/>
      <c r="F193" s="278"/>
    </row>
    <row r="195" spans="2:6" ht="13">
      <c r="B195" s="2" t="s">
        <v>1785</v>
      </c>
    </row>
    <row r="196" spans="2:6" ht="13">
      <c r="B196" s="2"/>
    </row>
    <row r="197" spans="2:6" ht="13">
      <c r="B197" s="2" t="s">
        <v>1786</v>
      </c>
    </row>
    <row r="198" spans="2:6" ht="13">
      <c r="B198" s="20" t="s">
        <v>1787</v>
      </c>
      <c r="C198" s="25" t="s">
        <v>1788</v>
      </c>
      <c r="D198" s="2"/>
    </row>
    <row r="199" spans="2:6">
      <c r="B199" s="22" t="s">
        <v>1752</v>
      </c>
      <c r="C199" s="32" t="s">
        <v>1752</v>
      </c>
    </row>
    <row r="201" spans="2:6" ht="13">
      <c r="B201" s="20" t="s">
        <v>1789</v>
      </c>
      <c r="C201" s="25" t="s">
        <v>1788</v>
      </c>
    </row>
    <row r="202" spans="2:6">
      <c r="B202" s="22" t="s">
        <v>1752</v>
      </c>
      <c r="C202" s="32" t="s">
        <v>1752</v>
      </c>
    </row>
    <row r="204" spans="2:6" ht="13">
      <c r="B204" s="20" t="s">
        <v>1434</v>
      </c>
      <c r="C204" s="25" t="s">
        <v>1791</v>
      </c>
    </row>
    <row r="205" spans="2:6">
      <c r="B205" s="22" t="s">
        <v>1752</v>
      </c>
      <c r="C205" s="32" t="s">
        <v>1752</v>
      </c>
    </row>
    <row r="207" spans="2:6" ht="13">
      <c r="B207" s="26" t="s">
        <v>1790</v>
      </c>
      <c r="C207" s="25" t="s">
        <v>1791</v>
      </c>
    </row>
    <row r="208" spans="2:6">
      <c r="B208" s="23" t="s">
        <v>1752</v>
      </c>
      <c r="C208" s="32" t="s">
        <v>1752</v>
      </c>
    </row>
    <row r="210" spans="2:7" ht="13">
      <c r="B210" s="20" t="s">
        <v>1792</v>
      </c>
      <c r="C210" s="25" t="s">
        <v>1752</v>
      </c>
    </row>
    <row r="212" spans="2:7" ht="13">
      <c r="B212" s="20" t="s">
        <v>1793</v>
      </c>
      <c r="C212" s="21">
        <v>45961</v>
      </c>
      <c r="D212" s="22"/>
      <c r="E212" s="23"/>
      <c r="F212" s="24"/>
    </row>
    <row r="213" spans="2:7" ht="13">
      <c r="B213" s="20" t="s">
        <v>1780</v>
      </c>
      <c r="C213" s="25" t="s">
        <v>1781</v>
      </c>
      <c r="D213" s="20" t="s">
        <v>1782</v>
      </c>
      <c r="E213" s="26" t="s">
        <v>1783</v>
      </c>
      <c r="F213" s="27" t="s">
        <v>1784</v>
      </c>
      <c r="G213" s="14"/>
    </row>
    <row r="214" spans="2:7">
      <c r="B214" s="28" t="s">
        <v>1752</v>
      </c>
      <c r="C214" s="29" t="s">
        <v>1752</v>
      </c>
      <c r="D214" s="28" t="s">
        <v>1752</v>
      </c>
      <c r="E214" s="30" t="s">
        <v>1752</v>
      </c>
      <c r="F214" s="31" t="s">
        <v>1752</v>
      </c>
    </row>
    <row r="215" spans="2:7" ht="13">
      <c r="B215" s="2" t="s">
        <v>1785</v>
      </c>
    </row>
    <row r="216" spans="2:7" ht="13">
      <c r="B216" s="2"/>
    </row>
    <row r="217" spans="2:7" ht="13">
      <c r="B217" s="2" t="s">
        <v>1786</v>
      </c>
    </row>
    <row r="218" spans="2:7" ht="13">
      <c r="B218" s="20" t="s">
        <v>1787</v>
      </c>
      <c r="C218" s="25" t="s">
        <v>1788</v>
      </c>
      <c r="D218" s="2"/>
    </row>
    <row r="219" spans="2:7">
      <c r="B219" s="22" t="s">
        <v>1752</v>
      </c>
      <c r="C219" s="32" t="s">
        <v>1752</v>
      </c>
    </row>
    <row r="221" spans="2:7" ht="13">
      <c r="B221" s="20" t="s">
        <v>1789</v>
      </c>
      <c r="C221" s="25" t="s">
        <v>1788</v>
      </c>
    </row>
    <row r="222" spans="2:7">
      <c r="B222" s="22" t="s">
        <v>1752</v>
      </c>
      <c r="C222" s="32" t="s">
        <v>1752</v>
      </c>
    </row>
    <row r="224" spans="2:7" ht="13">
      <c r="B224" s="20" t="s">
        <v>1434</v>
      </c>
      <c r="C224" s="25" t="s">
        <v>1791</v>
      </c>
    </row>
    <row r="225" spans="2:80">
      <c r="B225" s="22" t="s">
        <v>1752</v>
      </c>
      <c r="C225" s="32" t="s">
        <v>1752</v>
      </c>
    </row>
    <row r="227" spans="2:80" ht="13">
      <c r="B227" s="26" t="s">
        <v>1790</v>
      </c>
      <c r="C227" s="25" t="s">
        <v>1791</v>
      </c>
    </row>
    <row r="228" spans="2:80">
      <c r="B228" s="23" t="s">
        <v>1752</v>
      </c>
      <c r="C228" s="32" t="s">
        <v>1752</v>
      </c>
    </row>
    <row r="230" spans="2:80" ht="13">
      <c r="B230" s="20" t="s">
        <v>1792</v>
      </c>
      <c r="C230" s="25" t="s">
        <v>1752</v>
      </c>
    </row>
    <row r="233" spans="2:80" ht="13">
      <c r="B233" s="2" t="s">
        <v>1794</v>
      </c>
    </row>
    <row r="235" spans="2:80" ht="13">
      <c r="B235" s="20" t="s">
        <v>1780</v>
      </c>
      <c r="C235" s="25" t="s">
        <v>1795</v>
      </c>
      <c r="D235" s="20" t="s">
        <v>1796</v>
      </c>
      <c r="E235" s="20" t="s">
        <v>1797</v>
      </c>
      <c r="F235" s="14"/>
    </row>
    <row r="236" spans="2:80">
      <c r="B236" s="22" t="s">
        <v>1752</v>
      </c>
      <c r="C236" s="32" t="s">
        <v>1752</v>
      </c>
      <c r="D236" s="22" t="s">
        <v>1752</v>
      </c>
      <c r="E236" s="22" t="s">
        <v>1752</v>
      </c>
    </row>
    <row r="239" spans="2:80" ht="13">
      <c r="B239" s="2" t="s">
        <v>1798</v>
      </c>
      <c r="C239" s="12" t="s">
        <v>1752</v>
      </c>
      <c r="D239" s="2"/>
      <c r="E239" s="2"/>
      <c r="F239" s="14"/>
      <c r="G239" s="14"/>
      <c r="H239" s="14"/>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row>
    <row r="241" spans="2:7" ht="13">
      <c r="B241" s="2" t="s">
        <v>1799</v>
      </c>
    </row>
    <row r="243" spans="2:7" ht="13">
      <c r="B243" s="20" t="s">
        <v>1800</v>
      </c>
      <c r="C243" s="25" t="s">
        <v>1788</v>
      </c>
      <c r="D243" s="2"/>
    </row>
    <row r="244" spans="2:7">
      <c r="B244" s="22" t="s">
        <v>1752</v>
      </c>
      <c r="C244" s="32" t="s">
        <v>1752</v>
      </c>
    </row>
    <row r="247" spans="2:7" ht="13">
      <c r="B247" s="20" t="s">
        <v>1801</v>
      </c>
      <c r="C247" s="25" t="s">
        <v>1802</v>
      </c>
      <c r="D247" s="2"/>
    </row>
    <row r="248" spans="2:7">
      <c r="B248" s="22" t="s">
        <v>1752</v>
      </c>
      <c r="C248" s="32" t="s">
        <v>1752</v>
      </c>
    </row>
    <row r="251" spans="2:7" ht="13">
      <c r="B251" s="2" t="s">
        <v>1803</v>
      </c>
    </row>
    <row r="254" spans="2:7" ht="13">
      <c r="B254" s="2" t="s">
        <v>1804</v>
      </c>
    </row>
    <row r="256" spans="2:7" ht="13">
      <c r="B256" s="20" t="s">
        <v>1780</v>
      </c>
      <c r="C256" s="25" t="s">
        <v>1805</v>
      </c>
      <c r="D256" s="20" t="s">
        <v>1795</v>
      </c>
      <c r="E256" s="20" t="s">
        <v>1796</v>
      </c>
      <c r="F256" s="27" t="s">
        <v>1797</v>
      </c>
      <c r="G256" s="14"/>
    </row>
    <row r="257" spans="2:80">
      <c r="B257" s="22" t="s">
        <v>1752</v>
      </c>
      <c r="C257" s="32" t="s">
        <v>1752</v>
      </c>
      <c r="D257" s="22" t="s">
        <v>1752</v>
      </c>
      <c r="E257" s="22" t="s">
        <v>1752</v>
      </c>
      <c r="F257" s="33" t="s">
        <v>1752</v>
      </c>
    </row>
    <row r="260" spans="2:80" ht="13">
      <c r="B260" s="2" t="s">
        <v>1798</v>
      </c>
      <c r="C260" s="12" t="s">
        <v>1752</v>
      </c>
      <c r="D260" s="2"/>
      <c r="E260" s="2"/>
      <c r="F260" s="14"/>
      <c r="G260" s="14"/>
      <c r="H260" s="14"/>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row>
    <row r="262" spans="2:80" ht="13">
      <c r="B262" s="2" t="s">
        <v>1799</v>
      </c>
    </row>
    <row r="264" spans="2:80" ht="13">
      <c r="B264" s="20" t="s">
        <v>1800</v>
      </c>
      <c r="C264" s="25" t="s">
        <v>1788</v>
      </c>
      <c r="D264" s="2"/>
    </row>
    <row r="265" spans="2:80">
      <c r="B265" s="22" t="s">
        <v>1752</v>
      </c>
      <c r="C265" s="32" t="s">
        <v>1752</v>
      </c>
    </row>
    <row r="268" spans="2:80" ht="13">
      <c r="B268" s="20" t="s">
        <v>1801</v>
      </c>
      <c r="C268" s="25" t="s">
        <v>1802</v>
      </c>
      <c r="D268" s="2"/>
    </row>
    <row r="269" spans="2:80">
      <c r="B269" s="22" t="s">
        <v>1752</v>
      </c>
      <c r="C269" s="32" t="s">
        <v>1752</v>
      </c>
    </row>
    <row r="272" spans="2:80" ht="13">
      <c r="B272" s="2" t="s">
        <v>1803</v>
      </c>
    </row>
    <row r="275" spans="2:7" ht="13">
      <c r="B275" s="2" t="s">
        <v>1806</v>
      </c>
    </row>
    <row r="276" spans="2:7" ht="13">
      <c r="B276" s="20" t="s">
        <v>1780</v>
      </c>
      <c r="C276" s="25" t="s">
        <v>1807</v>
      </c>
      <c r="D276" s="20" t="s">
        <v>1808</v>
      </c>
      <c r="E276" s="20" t="s">
        <v>1809</v>
      </c>
      <c r="F276" s="27" t="s">
        <v>1810</v>
      </c>
      <c r="G276" s="14"/>
    </row>
    <row r="277" spans="2:7">
      <c r="B277" s="22" t="s">
        <v>1752</v>
      </c>
      <c r="C277" s="32" t="s">
        <v>1752</v>
      </c>
      <c r="D277" s="22" t="s">
        <v>1752</v>
      </c>
      <c r="E277" s="22" t="s">
        <v>1752</v>
      </c>
      <c r="F277" s="33" t="s">
        <v>1752</v>
      </c>
    </row>
    <row r="278" spans="2:7">
      <c r="B278" s="1" t="s">
        <v>1811</v>
      </c>
    </row>
  </sheetData>
  <mergeCells count="11">
    <mergeCell ref="B179:C179"/>
    <mergeCell ref="B191:E191"/>
    <mergeCell ref="B193:F193"/>
    <mergeCell ref="B1:E1"/>
    <mergeCell ref="C3:C7"/>
    <mergeCell ref="D3:D7"/>
    <mergeCell ref="B10:E10"/>
    <mergeCell ref="B11:E11"/>
    <mergeCell ref="C12:C13"/>
    <mergeCell ref="D12:D13"/>
    <mergeCell ref="E12:E13"/>
  </mergeCells>
  <hyperlinks>
    <hyperlink ref="A1" location="Index!A1" display="Index" xr:uid="{D6B4D3EE-A11A-4467-A494-59AEBE7BA32B}"/>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71</vt:i4>
      </vt:variant>
      <vt:variant>
        <vt:lpstr>Named Ranges</vt:lpstr>
      </vt:variant>
      <vt:variant>
        <vt:i4>254</vt:i4>
      </vt:variant>
    </vt:vector>
  </HeadingPairs>
  <TitlesOfParts>
    <vt:vector size="325" baseType="lpstr">
      <vt:lpstr>Index</vt:lpstr>
      <vt:lpstr>Dividend History</vt:lpstr>
      <vt:lpstr>Tata Scheme Risk-o-Meter</vt:lpstr>
      <vt:lpstr>Debt Index Replication Factor</vt:lpstr>
      <vt:lpstr>TSLVFOF</vt:lpstr>
      <vt:lpstr>TGLDFOF</vt:lpstr>
      <vt:lpstr>TIPAAFOF</vt:lpstr>
      <vt:lpstr>TSLVETF</vt:lpstr>
      <vt:lpstr>TGLDETF</vt:lpstr>
      <vt:lpstr>TEQPEF</vt:lpstr>
      <vt:lpstr>TSCAPF</vt:lpstr>
      <vt:lpstr>TRSFP</vt:lpstr>
      <vt:lpstr>TRSFM</vt:lpstr>
      <vt:lpstr>TREF</vt:lpstr>
      <vt:lpstr>TNMIIF</vt:lpstr>
      <vt:lpstr>TNMIMIF</vt:lpstr>
      <vt:lpstr>TNA30IF</vt:lpstr>
      <vt:lpstr>TNRIF</vt:lpstr>
      <vt:lpstr>TNPBETF</vt:lpstr>
      <vt:lpstr>TNNIF</vt:lpstr>
      <vt:lpstr>TNMSHIF</vt:lpstr>
      <vt:lpstr>TNMMIF</vt:lpstr>
      <vt:lpstr>TNMIF150</vt:lpstr>
      <vt:lpstr>TNITIF</vt:lpstr>
      <vt:lpstr>TNIDETF</vt:lpstr>
      <vt:lpstr>TNIDFOF</vt:lpstr>
      <vt:lpstr>TNFSIF</vt:lpstr>
      <vt:lpstr>TNCMIF</vt:lpstr>
      <vt:lpstr>TNAIF</vt:lpstr>
      <vt:lpstr>TIFNA</vt:lpstr>
      <vt:lpstr>TNETF</vt:lpstr>
      <vt:lpstr>TMULTICF</vt:lpstr>
      <vt:lpstr>TMAOF</vt:lpstr>
      <vt:lpstr>TINR</vt:lpstr>
      <vt:lpstr>TTOFE</vt:lpstr>
      <vt:lpstr>TEOF</vt:lpstr>
      <vt:lpstr>TISF</vt:lpstr>
      <vt:lpstr>TIPHF</vt:lpstr>
      <vt:lpstr>TIIF</vt:lpstr>
      <vt:lpstr>TICF</vt:lpstr>
      <vt:lpstr>THOF</vt:lpstr>
      <vt:lpstr>TFEF</vt:lpstr>
      <vt:lpstr>TMCAPF</vt:lpstr>
      <vt:lpstr>TCS</vt:lpstr>
      <vt:lpstr>TMIF</vt:lpstr>
      <vt:lpstr>TTSF96</vt:lpstr>
      <vt:lpstr>TDIVYF</vt:lpstr>
      <vt:lpstr>TDIF</vt:lpstr>
      <vt:lpstr>TYCF</vt:lpstr>
      <vt:lpstr>TBCF</vt:lpstr>
      <vt:lpstr>TIFSA</vt:lpstr>
      <vt:lpstr>TBSBGIF</vt:lpstr>
      <vt:lpstr>TBSEQIF</vt:lpstr>
      <vt:lpstr>TBFSF</vt:lpstr>
      <vt:lpstr>TBAF</vt:lpstr>
      <vt:lpstr>TAF</vt:lpstr>
      <vt:lpstr>TEGF</vt:lpstr>
      <vt:lpstr>TFRSTF</vt:lpstr>
      <vt:lpstr>TUSTF</vt:lpstr>
      <vt:lpstr>TFF</vt:lpstr>
      <vt:lpstr>TSTBF</vt:lpstr>
      <vt:lpstr>TRSFC</vt:lpstr>
      <vt:lpstr>TOF</vt:lpstr>
      <vt:lpstr>TNSIFDEC27</vt:lpstr>
      <vt:lpstr>TNGIF1229</vt:lpstr>
      <vt:lpstr>TNGIF1226</vt:lpstr>
      <vt:lpstr>TLF</vt:lpstr>
      <vt:lpstr>TGSFR</vt:lpstr>
      <vt:lpstr>TFRF</vt:lpstr>
      <vt:lpstr>TCIGIF0426</vt:lpstr>
      <vt:lpstr>TCORPBF</vt:lpstr>
      <vt:lpstr>Index!Main_Sheet</vt:lpstr>
      <vt:lpstr>TAF</vt:lpstr>
      <vt:lpstr>TAF!TAF_Debt_Related</vt:lpstr>
      <vt:lpstr>TAF!TAF_EQ</vt:lpstr>
      <vt:lpstr>TAF!TAF_EQ_Related</vt:lpstr>
      <vt:lpstr>TAF!TAF_MM</vt:lpstr>
      <vt:lpstr>TAF!TAF_Mutual_F_Units</vt:lpstr>
      <vt:lpstr>TAF!TAFNAV</vt:lpstr>
      <vt:lpstr>TBAF</vt:lpstr>
      <vt:lpstr>TBAF!TBAF_Debt_Related</vt:lpstr>
      <vt:lpstr>TBAF!TBAF_EQ</vt:lpstr>
      <vt:lpstr>TBAF!TBAF_EQ_FU_Related</vt:lpstr>
      <vt:lpstr>TBAF!TBAF_EQ_Related</vt:lpstr>
      <vt:lpstr>TBAF!TBAF_MM</vt:lpstr>
      <vt:lpstr>TBAF!TBAF_Mutual_F_Units</vt:lpstr>
      <vt:lpstr>TBAF!TBAF_Securitied_Debt</vt:lpstr>
      <vt:lpstr>TBAF!TBAFNAV</vt:lpstr>
      <vt:lpstr>TBCF</vt:lpstr>
      <vt:lpstr>TBCF!TBCF_EQ</vt:lpstr>
      <vt:lpstr>TBCF!TBCF_Mutual_F_Units</vt:lpstr>
      <vt:lpstr>TBCF!TBCFNAV</vt:lpstr>
      <vt:lpstr>TBFSF</vt:lpstr>
      <vt:lpstr>TBFSF!TBFSF_EQ</vt:lpstr>
      <vt:lpstr>TBFSF!TBFSFNAV</vt:lpstr>
      <vt:lpstr>TBSBGIF</vt:lpstr>
      <vt:lpstr>TBSBGIF!TBSBGIF_EQ</vt:lpstr>
      <vt:lpstr>TBSBGIF!TBSBGIFNAV</vt:lpstr>
      <vt:lpstr>TBSEQIF</vt:lpstr>
      <vt:lpstr>TBSEQIF!TBSEQIF_EQ</vt:lpstr>
      <vt:lpstr>TBSEQIF!TBSEQIFNAV</vt:lpstr>
      <vt:lpstr>TCIGIF0426!TCIGIF0426_GOV_SEC</vt:lpstr>
      <vt:lpstr>TCIGIF0426!TCIGIF0426NAV</vt:lpstr>
      <vt:lpstr>TCORPBF!TCORPBF_Aif_cat</vt:lpstr>
      <vt:lpstr>TCORPBF!TCORPBF_Debt_Related</vt:lpstr>
      <vt:lpstr>TCORPBF!TCORPBF_GOV_SEC</vt:lpstr>
      <vt:lpstr>TCORPBF!TCORPBF_Securitied_Debt</vt:lpstr>
      <vt:lpstr>TCORPBF!TCORPBFNAV</vt:lpstr>
      <vt:lpstr>TCS</vt:lpstr>
      <vt:lpstr>TCS!TCS_EQ</vt:lpstr>
      <vt:lpstr>TCS!TCSNAV</vt:lpstr>
      <vt:lpstr>TDIF</vt:lpstr>
      <vt:lpstr>TDIF!TDIF_EQ</vt:lpstr>
      <vt:lpstr>TDIF!TDIFNAV</vt:lpstr>
      <vt:lpstr>TDIVYF</vt:lpstr>
      <vt:lpstr>TDIVYF!TDIVYF_EQ</vt:lpstr>
      <vt:lpstr>TDIVYF!TDIVYF_EQ_FU_Related</vt:lpstr>
      <vt:lpstr>TDIVYF!TDIVYF_Mutual_F_Units</vt:lpstr>
      <vt:lpstr>TDIVYF!TDIVYFNAV</vt:lpstr>
      <vt:lpstr>TEGF</vt:lpstr>
      <vt:lpstr>TEGF!TEGF_Debt_Related</vt:lpstr>
      <vt:lpstr>TEGF!TEGF_EQ</vt:lpstr>
      <vt:lpstr>TEGF!TEGF_GOV_SEC</vt:lpstr>
      <vt:lpstr>TEGF!TEGF_Mutual_F_Units</vt:lpstr>
      <vt:lpstr>TEGF!TEGF_Securitied_Debt</vt:lpstr>
      <vt:lpstr>TEGF!TEGFNAV</vt:lpstr>
      <vt:lpstr>TEOF</vt:lpstr>
      <vt:lpstr>TEOF!TEOF_EQ</vt:lpstr>
      <vt:lpstr>TEOF!TEOFNAV</vt:lpstr>
      <vt:lpstr>TEQPEF</vt:lpstr>
      <vt:lpstr>TEQPEF!TEQPEF_EQ</vt:lpstr>
      <vt:lpstr>TEQPEF!TEQPEFNAV</vt:lpstr>
      <vt:lpstr>TFEF</vt:lpstr>
      <vt:lpstr>TFEF!TFEF_EQ</vt:lpstr>
      <vt:lpstr>TFEF!TFEF_EQ_FU_Related</vt:lpstr>
      <vt:lpstr>TFEF!TFEFNAV</vt:lpstr>
      <vt:lpstr>TFF!TFF_Aif_cat</vt:lpstr>
      <vt:lpstr>TFF!TFF_Debt_Related</vt:lpstr>
      <vt:lpstr>TFF!TFF_GOV_SEC</vt:lpstr>
      <vt:lpstr>TFF!TFF_MM</vt:lpstr>
      <vt:lpstr>TFF!TFF_Securitied_Debt</vt:lpstr>
      <vt:lpstr>TFF!TFFNAV</vt:lpstr>
      <vt:lpstr>TFRF!TFRF_Aif_cat</vt:lpstr>
      <vt:lpstr>TFRF!TFRF_Debt_Related</vt:lpstr>
      <vt:lpstr>TFRF!TFRF_GOV_SEC</vt:lpstr>
      <vt:lpstr>TFRF!TFRF_Securitied_Debt</vt:lpstr>
      <vt:lpstr>TFRF!TFRFNAV</vt:lpstr>
      <vt:lpstr>TFRSTF!TFRSTF_Aif_cat</vt:lpstr>
      <vt:lpstr>TFRSTF!TFRSTF_Debt_Related</vt:lpstr>
      <vt:lpstr>TFRSTF!TFRSTF_GOV_SEC</vt:lpstr>
      <vt:lpstr>TFRSTF!TFRSTF_MM</vt:lpstr>
      <vt:lpstr>TFRSTF!TFRSTFNAV</vt:lpstr>
      <vt:lpstr>TGLDETF</vt:lpstr>
      <vt:lpstr>TGLDETF!TGLDETF_EQ</vt:lpstr>
      <vt:lpstr>TGLDETF!TGLDETFNAV</vt:lpstr>
      <vt:lpstr>TGLDFOF</vt:lpstr>
      <vt:lpstr>TGLDFOF!TGLDFOF_EQ</vt:lpstr>
      <vt:lpstr>TGLDFOF!TGLDFOFNAV</vt:lpstr>
      <vt:lpstr>TGSFR!TGSFR_GOV_SEC</vt:lpstr>
      <vt:lpstr>TGSFR!TGSFRNAV</vt:lpstr>
      <vt:lpstr>THOF</vt:lpstr>
      <vt:lpstr>THOF!THOF_EQ</vt:lpstr>
      <vt:lpstr>THOF!THOF_EQ_FU_Related</vt:lpstr>
      <vt:lpstr>THOF!THOFNAV</vt:lpstr>
      <vt:lpstr>TICF</vt:lpstr>
      <vt:lpstr>TICF!TICF_EQ</vt:lpstr>
      <vt:lpstr>TICF!TICFNAV</vt:lpstr>
      <vt:lpstr>TIFNA</vt:lpstr>
      <vt:lpstr>TIFNA!TIFNA_EQ</vt:lpstr>
      <vt:lpstr>TIFNA!TIFNANAV</vt:lpstr>
      <vt:lpstr>TIFSA</vt:lpstr>
      <vt:lpstr>TIFSA!TIFSA_EQ</vt:lpstr>
      <vt:lpstr>TIFSA!TIFSANAV</vt:lpstr>
      <vt:lpstr>TIIF</vt:lpstr>
      <vt:lpstr>TIIF!TIIF_EQ</vt:lpstr>
      <vt:lpstr>TIIF!TIIF_EQ_FU_Related</vt:lpstr>
      <vt:lpstr>TIIF!TIIFNAV</vt:lpstr>
      <vt:lpstr>TINR</vt:lpstr>
      <vt:lpstr>TINR!TINR_EQ</vt:lpstr>
      <vt:lpstr>TINR!TINRNAV</vt:lpstr>
      <vt:lpstr>TIPAAFOF</vt:lpstr>
      <vt:lpstr>TIPAAFOF!TIPAAFOF_Mutual_F_Units</vt:lpstr>
      <vt:lpstr>TIPAAFOF!TIPAAFOFNAV</vt:lpstr>
      <vt:lpstr>TIPHF</vt:lpstr>
      <vt:lpstr>TIPHF!TIPHF_EQ</vt:lpstr>
      <vt:lpstr>TIPHF!TIPHFNAV</vt:lpstr>
      <vt:lpstr>TISF</vt:lpstr>
      <vt:lpstr>TISF!TISF_EQ</vt:lpstr>
      <vt:lpstr>TISF!TISF_EQ_FU_Related</vt:lpstr>
      <vt:lpstr>TISF!TISFNAV</vt:lpstr>
      <vt:lpstr>TLF!TLF_Aif_cat</vt:lpstr>
      <vt:lpstr>TLF!TLF_GOV_SEC</vt:lpstr>
      <vt:lpstr>TLF!TLF_MM</vt:lpstr>
      <vt:lpstr>TLF!TLFNAV</vt:lpstr>
      <vt:lpstr>TMAOF</vt:lpstr>
      <vt:lpstr>TMAOF!TMAOF_Debt_Related</vt:lpstr>
      <vt:lpstr>TMAOF!TMAOF_EQ</vt:lpstr>
      <vt:lpstr>TMAOF!TMAOF_EQ_Related</vt:lpstr>
      <vt:lpstr>TMAOF!TMAOF_GOV_SEC</vt:lpstr>
      <vt:lpstr>TMAOF!TMAOF_MM</vt:lpstr>
      <vt:lpstr>TMAOF!TMAOF_Mutual_F_Units</vt:lpstr>
      <vt:lpstr>TMAOF!TMAOFNAV</vt:lpstr>
      <vt:lpstr>TMCAPF</vt:lpstr>
      <vt:lpstr>TMCAPF!TMCAPF_EQ</vt:lpstr>
      <vt:lpstr>TMCAPF!TMCAPF_EQ_FU_Related</vt:lpstr>
      <vt:lpstr>TMCAPF!TMCAPFNAV</vt:lpstr>
      <vt:lpstr>TMIF</vt:lpstr>
      <vt:lpstr>TMIF!TMIF_EQ</vt:lpstr>
      <vt:lpstr>TMIF!TMIF_EQ_FU_Related</vt:lpstr>
      <vt:lpstr>TMIF!TMIF_EQ_Related</vt:lpstr>
      <vt:lpstr>TMIF!TMIF_GOV_SEC</vt:lpstr>
      <vt:lpstr>TMIF!TMIF_Mutual_F_Units</vt:lpstr>
      <vt:lpstr>TMIF!TMIFNAV</vt:lpstr>
      <vt:lpstr>TMULTICF</vt:lpstr>
      <vt:lpstr>TMULTICF!TMULTICF_EQ</vt:lpstr>
      <vt:lpstr>TMULTICF!TMULTICF_EQ_FU_Related</vt:lpstr>
      <vt:lpstr>TMULTICF!TMULTICFNAV</vt:lpstr>
      <vt:lpstr>TNA30IF</vt:lpstr>
      <vt:lpstr>TNA30IF!TNA30IF_EQ</vt:lpstr>
      <vt:lpstr>TNA30IF!TNA30IFNAV</vt:lpstr>
      <vt:lpstr>TNAIF</vt:lpstr>
      <vt:lpstr>TNAIF!TNAIF_EQ</vt:lpstr>
      <vt:lpstr>TNAIF!TNAIF_EQ_FU_Related</vt:lpstr>
      <vt:lpstr>TNAIF!TNAIFNAV</vt:lpstr>
      <vt:lpstr>TNCMIF</vt:lpstr>
      <vt:lpstr>TNCMIF!TNCMIF_EQ</vt:lpstr>
      <vt:lpstr>TNCMIF!TNCMIFNAV</vt:lpstr>
      <vt:lpstr>TNETF</vt:lpstr>
      <vt:lpstr>TNETF!TNETF_EQ</vt:lpstr>
      <vt:lpstr>TNETF!TNETFNAV</vt:lpstr>
      <vt:lpstr>TNFSIF</vt:lpstr>
      <vt:lpstr>TNFSIF!TNFSIF_EQ</vt:lpstr>
      <vt:lpstr>TNFSIF!TNFSIFNAV</vt:lpstr>
      <vt:lpstr>TNGIF1226!TNGIF1226_GOV_SEC</vt:lpstr>
      <vt:lpstr>TNGIF1226!TNGIF1226NAV</vt:lpstr>
      <vt:lpstr>TNGIF1229!TNGIF1229_GOV_SEC</vt:lpstr>
      <vt:lpstr>TNGIF1229!TNGIF1229NAV</vt:lpstr>
      <vt:lpstr>TNIDETF</vt:lpstr>
      <vt:lpstr>TNIDETF!TNIDETF_EQ</vt:lpstr>
      <vt:lpstr>TNIDETF!TNIDETFNAV</vt:lpstr>
      <vt:lpstr>TNIDFOF</vt:lpstr>
      <vt:lpstr>TNIDFOF!TNIDFOF_Mutual_F_Units</vt:lpstr>
      <vt:lpstr>TNIDFOF!TNIDFOFNAV</vt:lpstr>
      <vt:lpstr>TNITIF</vt:lpstr>
      <vt:lpstr>TNITIF!TNITIF_EQ</vt:lpstr>
      <vt:lpstr>TNITIF!TNITIFNAV</vt:lpstr>
      <vt:lpstr>TNMIF150</vt:lpstr>
      <vt:lpstr>TNMIF150!TNMIF150_EQ</vt:lpstr>
      <vt:lpstr>TNMIF150!TNMIF150NAV</vt:lpstr>
      <vt:lpstr>TNMIIF</vt:lpstr>
      <vt:lpstr>TNMIIF!TNMIIF_EQ</vt:lpstr>
      <vt:lpstr>TNMIIF!TNMIIFNAV</vt:lpstr>
      <vt:lpstr>TNMIMIF</vt:lpstr>
      <vt:lpstr>TNMIMIF!TNMIMIF_EQ</vt:lpstr>
      <vt:lpstr>TNMIMIF!TNMIMIFNAV</vt:lpstr>
      <vt:lpstr>TNMMIF</vt:lpstr>
      <vt:lpstr>TNMMIF!TNMMIF_EQ</vt:lpstr>
      <vt:lpstr>TNMMIF!TNMMIFNAV</vt:lpstr>
      <vt:lpstr>TNMSHIF</vt:lpstr>
      <vt:lpstr>TNMSHIF!TNMSHIF_EQ</vt:lpstr>
      <vt:lpstr>TNMSHIF!TNMSHIFNAV</vt:lpstr>
      <vt:lpstr>TNNIF</vt:lpstr>
      <vt:lpstr>TNNIF!TNNIF_EQ</vt:lpstr>
      <vt:lpstr>TNNIF!TNNIFNAV</vt:lpstr>
      <vt:lpstr>TNPBETF</vt:lpstr>
      <vt:lpstr>TNPBETF!TNPBETF_EQ</vt:lpstr>
      <vt:lpstr>TNPBETF!TNPBETFNAV</vt:lpstr>
      <vt:lpstr>TNRIF</vt:lpstr>
      <vt:lpstr>TNRIF!TNRIF_EQ</vt:lpstr>
      <vt:lpstr>TNRIF!TNRIFNAV</vt:lpstr>
      <vt:lpstr>TNSIFDEC27!TNSIFDEC27_Debt_Related</vt:lpstr>
      <vt:lpstr>TNSIFDEC27!TNSIFDEC27_GOV_SEC</vt:lpstr>
      <vt:lpstr>TNSIFDEC27!TNSIFDEC27NAV</vt:lpstr>
      <vt:lpstr>TOF!TOF_MM</vt:lpstr>
      <vt:lpstr>TOF!TOFNAV</vt:lpstr>
      <vt:lpstr>TREF</vt:lpstr>
      <vt:lpstr>TREF!TREF_EQ</vt:lpstr>
      <vt:lpstr>TREF!TREFNAV</vt:lpstr>
      <vt:lpstr>TRSFC!TRSFC_Debt_Related</vt:lpstr>
      <vt:lpstr>TRSFC!TRSFC_EQ</vt:lpstr>
      <vt:lpstr>TRSFC!TRSFC_GOV_SEC</vt:lpstr>
      <vt:lpstr>TRSFC!TRSFC_Securitied_Debt</vt:lpstr>
      <vt:lpstr>TRSFC!TRSFCNAV</vt:lpstr>
      <vt:lpstr>TRSFM</vt:lpstr>
      <vt:lpstr>TRSFM!TRSFM_Debt_Related</vt:lpstr>
      <vt:lpstr>TRSFM!TRSFM_EQ</vt:lpstr>
      <vt:lpstr>TRSFM!TRSFM_GOV_SEC</vt:lpstr>
      <vt:lpstr>TRSFM!TRSFM_Securitied_Debt</vt:lpstr>
      <vt:lpstr>TRSFM!TRSFMNAV</vt:lpstr>
      <vt:lpstr>TRSFP</vt:lpstr>
      <vt:lpstr>TRSFP!TRSFP_EQ</vt:lpstr>
      <vt:lpstr>TRSFP!TRSFPNAV</vt:lpstr>
      <vt:lpstr>TSCAPF</vt:lpstr>
      <vt:lpstr>TSCAPF!TSCAPF_EQ</vt:lpstr>
      <vt:lpstr>TSCAPF!TSCAPF_EQ_FU_Related</vt:lpstr>
      <vt:lpstr>TSCAPF!TSCAPFNAV</vt:lpstr>
      <vt:lpstr>TSLVETF</vt:lpstr>
      <vt:lpstr>TSLVETF!TSLVETF_EQ</vt:lpstr>
      <vt:lpstr>TSLVETF!TSLVETFNAV</vt:lpstr>
      <vt:lpstr>TSLVFOF</vt:lpstr>
      <vt:lpstr>TSLVFOF!TSLVFOF_EQ</vt:lpstr>
      <vt:lpstr>TSLVFOF!TSLVFOFNAV</vt:lpstr>
      <vt:lpstr>TSTBF!TSTBF_Aif_cat</vt:lpstr>
      <vt:lpstr>TSTBF!TSTBF_Debt_Related</vt:lpstr>
      <vt:lpstr>TSTBF!TSTBF_EQ_FU_Related</vt:lpstr>
      <vt:lpstr>TSTBF!TSTBF_GOV_SEC</vt:lpstr>
      <vt:lpstr>TSTBF!TSTBF_MM</vt:lpstr>
      <vt:lpstr>TSTBF!TSTBF_Mutual_F_Units</vt:lpstr>
      <vt:lpstr>TSTBF!TSTBF_Securitied_Debt</vt:lpstr>
      <vt:lpstr>TSTBF!TSTBFNAV</vt:lpstr>
      <vt:lpstr>TTOFE</vt:lpstr>
      <vt:lpstr>TTOFE!TTOFE_EQ</vt:lpstr>
      <vt:lpstr>TTOFE!TTOFENAV</vt:lpstr>
      <vt:lpstr>TTSF96</vt:lpstr>
      <vt:lpstr>TTSF96!TTSF96_EQ</vt:lpstr>
      <vt:lpstr>TTSF96!TTSF96NAV</vt:lpstr>
      <vt:lpstr>TUSTF!TUSTF_Aif_cat</vt:lpstr>
      <vt:lpstr>TUSTF!TUSTF_Debt_Related</vt:lpstr>
      <vt:lpstr>TUSTF!TUSTF_GOV_SEC</vt:lpstr>
      <vt:lpstr>TUSTF!TUSTF_MM</vt:lpstr>
      <vt:lpstr>TUSTF!TUSTFNAV</vt:lpstr>
      <vt:lpstr>TYCF</vt:lpstr>
      <vt:lpstr>TYCF!TYCF_EQ</vt:lpstr>
      <vt:lpstr>TYCF!TYCF_EQ_FU_Related</vt:lpstr>
      <vt:lpstr>TYCF!TYCFNAV</vt:lpstr>
    </vt:vector>
  </TitlesOfParts>
  <Company>tampl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praja</dc:creator>
  <cp:lastModifiedBy>Bhavya Kaushik Shah</cp:lastModifiedBy>
  <dcterms:created xsi:type="dcterms:W3CDTF">2025-11-02T08:27:46Z</dcterms:created>
  <dcterms:modified xsi:type="dcterms:W3CDTF">2025-11-08T03:55:06Z</dcterms:modified>
</cp:coreProperties>
</file>