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2.xml" ContentType="application/vnd.openxmlformats-officedocument.drawing+xml"/>
  <Override PartName="/xl/queryTables/queryTable4.xml" ContentType="application/vnd.openxmlformats-officedocument.spreadsheetml.queryTable+xml"/>
  <Override PartName="/xl/queryTables/queryTable5.xml" ContentType="application/vnd.openxmlformats-officedocument.spreadsheetml.queryTable+xml"/>
  <Override PartName="/xl/drawings/drawing3.xml" ContentType="application/vnd.openxmlformats-officedocument.drawing+xml"/>
  <Override PartName="/xl/queryTables/queryTable6.xml" ContentType="application/vnd.openxmlformats-officedocument.spreadsheetml.queryTable+xml"/>
  <Override PartName="/xl/queryTables/queryTable7.xml" ContentType="application/vnd.openxmlformats-officedocument.spreadsheetml.queryTable+xml"/>
  <Override PartName="/xl/drawings/drawing4.xml" ContentType="application/vnd.openxmlformats-officedocument.drawing+xml"/>
  <Override PartName="/xl/queryTables/queryTable8.xml" ContentType="application/vnd.openxmlformats-officedocument.spreadsheetml.queryTable+xml"/>
  <Override PartName="/xl/queryTables/queryTable9.xml" ContentType="application/vnd.openxmlformats-officedocument.spreadsheetml.queryTable+xml"/>
  <Override PartName="/xl/drawings/drawing5.xml" ContentType="application/vnd.openxmlformats-officedocument.drawing+xml"/>
  <Override PartName="/xl/queryTables/queryTable10.xml" ContentType="application/vnd.openxmlformats-officedocument.spreadsheetml.queryTable+xml"/>
  <Override PartName="/xl/queryTables/queryTable11.xml" ContentType="application/vnd.openxmlformats-officedocument.spreadsheetml.queryTable+xml"/>
  <Override PartName="/xl/drawings/drawing6.xml" ContentType="application/vnd.openxmlformats-officedocument.drawing+xml"/>
  <Override PartName="/xl/queryTables/queryTable12.xml" ContentType="application/vnd.openxmlformats-officedocument.spreadsheetml.queryTable+xml"/>
  <Override PartName="/xl/queryTables/queryTable13.xml" ContentType="application/vnd.openxmlformats-officedocument.spreadsheetml.queryTable+xml"/>
  <Override PartName="/xl/drawings/drawing7.xml" ContentType="application/vnd.openxmlformats-officedocument.drawing+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drawings/drawing8.xml" ContentType="application/vnd.openxmlformats-officedocument.drawing+xml"/>
  <Override PartName="/xl/queryTables/queryTable17.xml" ContentType="application/vnd.openxmlformats-officedocument.spreadsheetml.queryTable+xml"/>
  <Override PartName="/xl/queryTables/queryTable18.xml" ContentType="application/vnd.openxmlformats-officedocument.spreadsheetml.queryTable+xml"/>
  <Override PartName="/xl/drawings/drawing9.xml" ContentType="application/vnd.openxmlformats-officedocument.drawing+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drawings/drawing10.xml" ContentType="application/vnd.openxmlformats-officedocument.drawing+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11.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drawings/drawing12.xml" ContentType="application/vnd.openxmlformats-officedocument.drawing+xml"/>
  <Override PartName="/xl/queryTables/queryTable28.xml" ContentType="application/vnd.openxmlformats-officedocument.spreadsheetml.queryTable+xml"/>
  <Override PartName="/xl/queryTables/queryTable29.xml" ContentType="application/vnd.openxmlformats-officedocument.spreadsheetml.queryTable+xml"/>
  <Override PartName="/xl/drawings/drawing13.xml" ContentType="application/vnd.openxmlformats-officedocument.drawing+xml"/>
  <Override PartName="/xl/queryTables/queryTable30.xml" ContentType="application/vnd.openxmlformats-officedocument.spreadsheetml.queryTable+xml"/>
  <Override PartName="/xl/queryTables/queryTable31.xml" ContentType="application/vnd.openxmlformats-officedocument.spreadsheetml.queryTable+xml"/>
  <Override PartName="/xl/drawings/drawing14.xml" ContentType="application/vnd.openxmlformats-officedocument.drawing+xml"/>
  <Override PartName="/xl/queryTables/queryTable32.xml" ContentType="application/vnd.openxmlformats-officedocument.spreadsheetml.queryTable+xml"/>
  <Override PartName="/xl/queryTables/queryTable33.xml" ContentType="application/vnd.openxmlformats-officedocument.spreadsheetml.queryTable+xml"/>
  <Override PartName="/xl/drawings/drawing15.xml" ContentType="application/vnd.openxmlformats-officedocument.drawing+xml"/>
  <Override PartName="/xl/queryTables/queryTable34.xml" ContentType="application/vnd.openxmlformats-officedocument.spreadsheetml.queryTable+xml"/>
  <Override PartName="/xl/queryTables/queryTable35.xml" ContentType="application/vnd.openxmlformats-officedocument.spreadsheetml.queryTable+xml"/>
  <Override PartName="/xl/drawings/drawing16.xml" ContentType="application/vnd.openxmlformats-officedocument.drawing+xml"/>
  <Override PartName="/xl/queryTables/queryTable36.xml" ContentType="application/vnd.openxmlformats-officedocument.spreadsheetml.queryTable+xml"/>
  <Override PartName="/xl/queryTables/queryTable37.xml" ContentType="application/vnd.openxmlformats-officedocument.spreadsheetml.queryTable+xml"/>
  <Override PartName="/xl/drawings/drawing17.xml" ContentType="application/vnd.openxmlformats-officedocument.drawing+xml"/>
  <Override PartName="/xl/queryTables/queryTable38.xml" ContentType="application/vnd.openxmlformats-officedocument.spreadsheetml.queryTable+xml"/>
  <Override PartName="/xl/queryTables/queryTable39.xml" ContentType="application/vnd.openxmlformats-officedocument.spreadsheetml.queryTable+xml"/>
  <Override PartName="/xl/drawings/drawing18.xml" ContentType="application/vnd.openxmlformats-officedocument.drawing+xml"/>
  <Override PartName="/xl/queryTables/queryTable40.xml" ContentType="application/vnd.openxmlformats-officedocument.spreadsheetml.queryTable+xml"/>
  <Override PartName="/xl/queryTables/queryTable41.xml" ContentType="application/vnd.openxmlformats-officedocument.spreadsheetml.queryTable+xml"/>
  <Override PartName="/xl/drawings/drawing19.xml" ContentType="application/vnd.openxmlformats-officedocument.drawing+xml"/>
  <Override PartName="/xl/queryTables/queryTable42.xml" ContentType="application/vnd.openxmlformats-officedocument.spreadsheetml.queryTable+xml"/>
  <Override PartName="/xl/queryTables/queryTable43.xml" ContentType="application/vnd.openxmlformats-officedocument.spreadsheetml.queryTable+xml"/>
  <Override PartName="/xl/drawings/drawing20.xml" ContentType="application/vnd.openxmlformats-officedocument.drawing+xml"/>
  <Override PartName="/xl/queryTables/queryTable44.xml" ContentType="application/vnd.openxmlformats-officedocument.spreadsheetml.queryTable+xml"/>
  <Override PartName="/xl/queryTables/queryTable45.xml" ContentType="application/vnd.openxmlformats-officedocument.spreadsheetml.queryTable+xml"/>
  <Override PartName="/xl/drawings/drawing21.xml" ContentType="application/vnd.openxmlformats-officedocument.drawing+xml"/>
  <Override PartName="/xl/queryTables/queryTable46.xml" ContentType="application/vnd.openxmlformats-officedocument.spreadsheetml.queryTable+xml"/>
  <Override PartName="/xl/queryTables/queryTable47.xml" ContentType="application/vnd.openxmlformats-officedocument.spreadsheetml.queryTable+xml"/>
  <Override PartName="/xl/drawings/drawing22.xml" ContentType="application/vnd.openxmlformats-officedocument.drawing+xml"/>
  <Override PartName="/xl/queryTables/queryTable48.xml" ContentType="application/vnd.openxmlformats-officedocument.spreadsheetml.queryTable+xml"/>
  <Override PartName="/xl/queryTables/queryTable49.xml" ContentType="application/vnd.openxmlformats-officedocument.spreadsheetml.queryTable+xml"/>
  <Override PartName="/xl/drawings/drawing23.xml" ContentType="application/vnd.openxmlformats-officedocument.drawing+xml"/>
  <Override PartName="/xl/queryTables/queryTable50.xml" ContentType="application/vnd.openxmlformats-officedocument.spreadsheetml.queryTable+xml"/>
  <Override PartName="/xl/queryTables/queryTable51.xml" ContentType="application/vnd.openxmlformats-officedocument.spreadsheetml.queryTable+xml"/>
  <Override PartName="/xl/drawings/drawing24.xml" ContentType="application/vnd.openxmlformats-officedocument.drawing+xml"/>
  <Override PartName="/xl/queryTables/queryTable52.xml" ContentType="application/vnd.openxmlformats-officedocument.spreadsheetml.queryTable+xml"/>
  <Override PartName="/xl/queryTables/queryTable53.xml" ContentType="application/vnd.openxmlformats-officedocument.spreadsheetml.queryTable+xml"/>
  <Override PartName="/xl/drawings/drawing25.xml" ContentType="application/vnd.openxmlformats-officedocument.drawing+xml"/>
  <Override PartName="/xl/queryTables/queryTable54.xml" ContentType="application/vnd.openxmlformats-officedocument.spreadsheetml.queryTable+xml"/>
  <Override PartName="/xl/queryTables/queryTable55.xml" ContentType="application/vnd.openxmlformats-officedocument.spreadsheetml.queryTable+xml"/>
  <Override PartName="/xl/queryTables/queryTable56.xml" ContentType="application/vnd.openxmlformats-officedocument.spreadsheetml.queryTable+xml"/>
  <Override PartName="/xl/drawings/drawing26.xml" ContentType="application/vnd.openxmlformats-officedocument.drawing+xml"/>
  <Override PartName="/xl/queryTables/queryTable57.xml" ContentType="application/vnd.openxmlformats-officedocument.spreadsheetml.queryTable+xml"/>
  <Override PartName="/xl/queryTables/queryTable58.xml" ContentType="application/vnd.openxmlformats-officedocument.spreadsheetml.queryTable+xml"/>
  <Override PartName="/xl/drawings/drawing27.xml" ContentType="application/vnd.openxmlformats-officedocument.drawing+xml"/>
  <Override PartName="/xl/queryTables/queryTable59.xml" ContentType="application/vnd.openxmlformats-officedocument.spreadsheetml.queryTable+xml"/>
  <Override PartName="/xl/queryTables/queryTable60.xml" ContentType="application/vnd.openxmlformats-officedocument.spreadsheetml.queryTable+xml"/>
  <Override PartName="/xl/drawings/drawing28.xml" ContentType="application/vnd.openxmlformats-officedocument.drawing+xml"/>
  <Override PartName="/xl/queryTables/queryTable61.xml" ContentType="application/vnd.openxmlformats-officedocument.spreadsheetml.queryTable+xml"/>
  <Override PartName="/xl/queryTables/queryTable62.xml" ContentType="application/vnd.openxmlformats-officedocument.spreadsheetml.queryTable+xml"/>
  <Override PartName="/xl/drawings/drawing29.xml" ContentType="application/vnd.openxmlformats-officedocument.drawing+xml"/>
  <Override PartName="/xl/queryTables/queryTable63.xml" ContentType="application/vnd.openxmlformats-officedocument.spreadsheetml.queryTable+xml"/>
  <Override PartName="/xl/queryTables/queryTable64.xml" ContentType="application/vnd.openxmlformats-officedocument.spreadsheetml.queryTable+xml"/>
  <Override PartName="/xl/queryTables/queryTable65.xml" ContentType="application/vnd.openxmlformats-officedocument.spreadsheetml.queryTable+xml"/>
  <Override PartName="/xl/queryTables/queryTable66.xml" ContentType="application/vnd.openxmlformats-officedocument.spreadsheetml.queryTable+xml"/>
  <Override PartName="/xl/queryTables/queryTable67.xml" ContentType="application/vnd.openxmlformats-officedocument.spreadsheetml.queryTable+xml"/>
  <Override PartName="/xl/queryTables/queryTable68.xml" ContentType="application/vnd.openxmlformats-officedocument.spreadsheetml.queryTable+xml"/>
  <Override PartName="/xl/queryTables/queryTable69.xml" ContentType="application/vnd.openxmlformats-officedocument.spreadsheetml.queryTable+xml"/>
  <Override PartName="/xl/drawings/drawing30.xml" ContentType="application/vnd.openxmlformats-officedocument.drawing+xml"/>
  <Override PartName="/xl/queryTables/queryTable70.xml" ContentType="application/vnd.openxmlformats-officedocument.spreadsheetml.queryTable+xml"/>
  <Override PartName="/xl/queryTables/queryTable71.xml" ContentType="application/vnd.openxmlformats-officedocument.spreadsheetml.queryTable+xml"/>
  <Override PartName="/xl/queryTables/queryTable72.xml" ContentType="application/vnd.openxmlformats-officedocument.spreadsheetml.queryTable+xml"/>
  <Override PartName="/xl/drawings/drawing31.xml" ContentType="application/vnd.openxmlformats-officedocument.drawing+xml"/>
  <Override PartName="/xl/queryTables/queryTable73.xml" ContentType="application/vnd.openxmlformats-officedocument.spreadsheetml.queryTable+xml"/>
  <Override PartName="/xl/queryTables/queryTable74.xml" ContentType="application/vnd.openxmlformats-officedocument.spreadsheetml.queryTable+xml"/>
  <Override PartName="/xl/drawings/drawing32.xml" ContentType="application/vnd.openxmlformats-officedocument.drawing+xml"/>
  <Override PartName="/xl/queryTables/queryTable75.xml" ContentType="application/vnd.openxmlformats-officedocument.spreadsheetml.queryTable+xml"/>
  <Override PartName="/xl/queryTables/queryTable76.xml" ContentType="application/vnd.openxmlformats-officedocument.spreadsheetml.queryTable+xml"/>
  <Override PartName="/xl/drawings/drawing33.xml" ContentType="application/vnd.openxmlformats-officedocument.drawing+xml"/>
  <Override PartName="/xl/queryTables/queryTable77.xml" ContentType="application/vnd.openxmlformats-officedocument.spreadsheetml.queryTable+xml"/>
  <Override PartName="/xl/queryTables/queryTable78.xml" ContentType="application/vnd.openxmlformats-officedocument.spreadsheetml.queryTable+xml"/>
  <Override PartName="/xl/queryTables/queryTable79.xml" ContentType="application/vnd.openxmlformats-officedocument.spreadsheetml.queryTable+xml"/>
  <Override PartName="/xl/drawings/drawing34.xml" ContentType="application/vnd.openxmlformats-officedocument.drawing+xml"/>
  <Override PartName="/xl/queryTables/queryTable80.xml" ContentType="application/vnd.openxmlformats-officedocument.spreadsheetml.queryTable+xml"/>
  <Override PartName="/xl/queryTables/queryTable81.xml" ContentType="application/vnd.openxmlformats-officedocument.spreadsheetml.queryTable+xml"/>
  <Override PartName="/xl/drawings/drawing35.xml" ContentType="application/vnd.openxmlformats-officedocument.drawing+xml"/>
  <Override PartName="/xl/queryTables/queryTable82.xml" ContentType="application/vnd.openxmlformats-officedocument.spreadsheetml.queryTable+xml"/>
  <Override PartName="/xl/queryTables/queryTable83.xml" ContentType="application/vnd.openxmlformats-officedocument.spreadsheetml.queryTable+xml"/>
  <Override PartName="/xl/drawings/drawing36.xml" ContentType="application/vnd.openxmlformats-officedocument.drawing+xml"/>
  <Override PartName="/xl/queryTables/queryTable84.xml" ContentType="application/vnd.openxmlformats-officedocument.spreadsheetml.queryTable+xml"/>
  <Override PartName="/xl/queryTables/queryTable85.xml" ContentType="application/vnd.openxmlformats-officedocument.spreadsheetml.queryTable+xml"/>
  <Override PartName="/xl/drawings/drawing37.xml" ContentType="application/vnd.openxmlformats-officedocument.drawing+xml"/>
  <Override PartName="/xl/queryTables/queryTable86.xml" ContentType="application/vnd.openxmlformats-officedocument.spreadsheetml.queryTable+xml"/>
  <Override PartName="/xl/queryTables/queryTable87.xml" ContentType="application/vnd.openxmlformats-officedocument.spreadsheetml.queryTable+xml"/>
  <Override PartName="/xl/drawings/drawing38.xml" ContentType="application/vnd.openxmlformats-officedocument.drawing+xml"/>
  <Override PartName="/xl/queryTables/queryTable88.xml" ContentType="application/vnd.openxmlformats-officedocument.spreadsheetml.queryTable+xml"/>
  <Override PartName="/xl/queryTables/queryTable89.xml" ContentType="application/vnd.openxmlformats-officedocument.spreadsheetml.queryTable+xml"/>
  <Override PartName="/xl/drawings/drawing39.xml" ContentType="application/vnd.openxmlformats-officedocument.drawing+xml"/>
  <Override PartName="/xl/queryTables/queryTable90.xml" ContentType="application/vnd.openxmlformats-officedocument.spreadsheetml.queryTable+xml"/>
  <Override PartName="/xl/queryTables/queryTable91.xml" ContentType="application/vnd.openxmlformats-officedocument.spreadsheetml.queryTable+xml"/>
  <Override PartName="/xl/queryTables/queryTable92.xml" ContentType="application/vnd.openxmlformats-officedocument.spreadsheetml.queryTable+xml"/>
  <Override PartName="/xl/drawings/drawing40.xml" ContentType="application/vnd.openxmlformats-officedocument.drawing+xml"/>
  <Override PartName="/xl/queryTables/queryTable93.xml" ContentType="application/vnd.openxmlformats-officedocument.spreadsheetml.queryTable+xml"/>
  <Override PartName="/xl/queryTables/queryTable94.xml" ContentType="application/vnd.openxmlformats-officedocument.spreadsheetml.queryTable+xml"/>
  <Override PartName="/xl/drawings/drawing41.xml" ContentType="application/vnd.openxmlformats-officedocument.drawing+xml"/>
  <Override PartName="/xl/queryTables/queryTable95.xml" ContentType="application/vnd.openxmlformats-officedocument.spreadsheetml.queryTable+xml"/>
  <Override PartName="/xl/queryTables/queryTable96.xml" ContentType="application/vnd.openxmlformats-officedocument.spreadsheetml.queryTable+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queryTables/queryTable100.xml" ContentType="application/vnd.openxmlformats-officedocument.spreadsheetml.queryTable+xml"/>
  <Override PartName="/xl/drawings/drawing42.xml" ContentType="application/vnd.openxmlformats-officedocument.drawing+xml"/>
  <Override PartName="/xl/queryTables/queryTable101.xml" ContentType="application/vnd.openxmlformats-officedocument.spreadsheetml.queryTable+xml"/>
  <Override PartName="/xl/queryTables/queryTable102.xml" ContentType="application/vnd.openxmlformats-officedocument.spreadsheetml.queryTable+xml"/>
  <Override PartName="/xl/drawings/drawing43.xml" ContentType="application/vnd.openxmlformats-officedocument.drawing+xml"/>
  <Override PartName="/xl/queryTables/queryTable103.xml" ContentType="application/vnd.openxmlformats-officedocument.spreadsheetml.queryTable+xml"/>
  <Override PartName="/xl/queryTables/queryTable104.xml" ContentType="application/vnd.openxmlformats-officedocument.spreadsheetml.queryTable+xml"/>
  <Override PartName="/xl/queryTables/queryTable105.xml" ContentType="application/vnd.openxmlformats-officedocument.spreadsheetml.queryTable+xml"/>
  <Override PartName="/xl/queryTables/queryTable106.xml" ContentType="application/vnd.openxmlformats-officedocument.spreadsheetml.queryTable+xml"/>
  <Override PartName="/xl/drawings/drawing44.xml" ContentType="application/vnd.openxmlformats-officedocument.drawing+xml"/>
  <Override PartName="/xl/queryTables/queryTable107.xml" ContentType="application/vnd.openxmlformats-officedocument.spreadsheetml.queryTable+xml"/>
  <Override PartName="/xl/queryTables/queryTable108.xml" ContentType="application/vnd.openxmlformats-officedocument.spreadsheetml.queryTable+xml"/>
  <Override PartName="/xl/drawings/drawing45.xml" ContentType="application/vnd.openxmlformats-officedocument.drawing+xml"/>
  <Override PartName="/xl/queryTables/queryTable109.xml" ContentType="application/vnd.openxmlformats-officedocument.spreadsheetml.queryTable+xml"/>
  <Override PartName="/xl/queryTables/queryTable110.xml" ContentType="application/vnd.openxmlformats-officedocument.spreadsheetml.queryTable+xml"/>
  <Override PartName="/xl/queryTables/queryTable111.xml" ContentType="application/vnd.openxmlformats-officedocument.spreadsheetml.queryTable+xml"/>
  <Override PartName="/xl/drawings/drawing46.xml" ContentType="application/vnd.openxmlformats-officedocument.drawing+xml"/>
  <Override PartName="/xl/queryTables/queryTable112.xml" ContentType="application/vnd.openxmlformats-officedocument.spreadsheetml.queryTable+xml"/>
  <Override PartName="/xl/queryTables/queryTable113.xml" ContentType="application/vnd.openxmlformats-officedocument.spreadsheetml.queryTable+xml"/>
  <Override PartName="/xl/queryTables/queryTable114.xml" ContentType="application/vnd.openxmlformats-officedocument.spreadsheetml.queryTable+xml"/>
  <Override PartName="/xl/drawings/drawing47.xml" ContentType="application/vnd.openxmlformats-officedocument.drawing+xml"/>
  <Override PartName="/xl/queryTables/queryTable115.xml" ContentType="application/vnd.openxmlformats-officedocument.spreadsheetml.queryTable+xml"/>
  <Override PartName="/xl/queryTables/queryTable116.xml" ContentType="application/vnd.openxmlformats-officedocument.spreadsheetml.queryTable+xml"/>
  <Override PartName="/xl/drawings/drawing48.xml" ContentType="application/vnd.openxmlformats-officedocument.drawing+xml"/>
  <Override PartName="/xl/queryTables/queryTable117.xml" ContentType="application/vnd.openxmlformats-officedocument.spreadsheetml.queryTable+xml"/>
  <Override PartName="/xl/queryTables/queryTable118.xml" ContentType="application/vnd.openxmlformats-officedocument.spreadsheetml.queryTable+xml"/>
  <Override PartName="/xl/drawings/drawing49.xml" ContentType="application/vnd.openxmlformats-officedocument.drawing+xml"/>
  <Override PartName="/xl/queryTables/queryTable119.xml" ContentType="application/vnd.openxmlformats-officedocument.spreadsheetml.queryTable+xml"/>
  <Override PartName="/xl/queryTables/queryTable120.xml" ContentType="application/vnd.openxmlformats-officedocument.spreadsheetml.queryTable+xml"/>
  <Override PartName="/xl/drawings/drawing50.xml" ContentType="application/vnd.openxmlformats-officedocument.drawing+xml"/>
  <Override PartName="/xl/queryTables/queryTable121.xml" ContentType="application/vnd.openxmlformats-officedocument.spreadsheetml.queryTable+xml"/>
  <Override PartName="/xl/queryTables/queryTable122.xml" ContentType="application/vnd.openxmlformats-officedocument.spreadsheetml.queryTable+xml"/>
  <Override PartName="/xl/drawings/drawing51.xml" ContentType="application/vnd.openxmlformats-officedocument.drawing+xml"/>
  <Override PartName="/xl/queryTables/queryTable123.xml" ContentType="application/vnd.openxmlformats-officedocument.spreadsheetml.queryTable+xml"/>
  <Override PartName="/xl/queryTables/queryTable124.xml" ContentType="application/vnd.openxmlformats-officedocument.spreadsheetml.queryTable+xml"/>
  <Override PartName="/xl/drawings/drawing52.xml" ContentType="application/vnd.openxmlformats-officedocument.drawing+xml"/>
  <Override PartName="/xl/queryTables/queryTable125.xml" ContentType="application/vnd.openxmlformats-officedocument.spreadsheetml.queryTable+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queryTables/queryTable133.xml" ContentType="application/vnd.openxmlformats-officedocument.spreadsheetml.queryTable+xml"/>
  <Override PartName="/xl/drawings/drawing53.xml" ContentType="application/vnd.openxmlformats-officedocument.drawing+xml"/>
  <Override PartName="/xl/queryTables/queryTable134.xml" ContentType="application/vnd.openxmlformats-officedocument.spreadsheetml.queryTable+xml"/>
  <Override PartName="/xl/queryTables/queryTable135.xml" ContentType="application/vnd.openxmlformats-officedocument.spreadsheetml.queryTable+xml"/>
  <Override PartName="/xl/queryTables/queryTable136.xml" ContentType="application/vnd.openxmlformats-officedocument.spreadsheetml.queryTable+xml"/>
  <Override PartName="/xl/queryTables/queryTable137.xml" ContentType="application/vnd.openxmlformats-officedocument.spreadsheetml.queryTable+xml"/>
  <Override PartName="/xl/queryTables/queryTable138.xml" ContentType="application/vnd.openxmlformats-officedocument.spreadsheetml.queryTable+xml"/>
  <Override PartName="/xl/queryTables/queryTable139.xml" ContentType="application/vnd.openxmlformats-officedocument.spreadsheetml.queryTable+xml"/>
  <Override PartName="/xl/drawings/drawing54.xml" ContentType="application/vnd.openxmlformats-officedocument.drawing+xml"/>
  <Override PartName="/xl/queryTables/queryTable140.xml" ContentType="application/vnd.openxmlformats-officedocument.spreadsheetml.queryTable+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queryTables/queryTable144.xml" ContentType="application/vnd.openxmlformats-officedocument.spreadsheetml.queryTable+xml"/>
  <Override PartName="/xl/queryTables/queryTable145.xml" ContentType="application/vnd.openxmlformats-officedocument.spreadsheetml.queryTable+xml"/>
  <Override PartName="/xl/queryTables/queryTable146.xml" ContentType="application/vnd.openxmlformats-officedocument.spreadsheetml.queryTable+xml"/>
  <Override PartName="/xl/drawings/drawing55.xml" ContentType="application/vnd.openxmlformats-officedocument.drawing+xml"/>
  <Override PartName="/xl/queryTables/queryTable147.xml" ContentType="application/vnd.openxmlformats-officedocument.spreadsheetml.queryTable+xml"/>
  <Override PartName="/xl/queryTables/queryTable148.xml" ContentType="application/vnd.openxmlformats-officedocument.spreadsheetml.queryTable+xml"/>
  <Override PartName="/xl/queryTables/queryTable149.xml" ContentType="application/vnd.openxmlformats-officedocument.spreadsheetml.queryTable+xml"/>
  <Override PartName="/xl/queryTables/queryTable150.xml" ContentType="application/vnd.openxmlformats-officedocument.spreadsheetml.queryTable+xml"/>
  <Override PartName="/xl/queryTables/queryTable151.xml" ContentType="application/vnd.openxmlformats-officedocument.spreadsheetml.queryTable+xml"/>
  <Override PartName="/xl/drawings/drawing56.xml" ContentType="application/vnd.openxmlformats-officedocument.drawing+xml"/>
  <Override PartName="/xl/queryTables/queryTable152.xml" ContentType="application/vnd.openxmlformats-officedocument.spreadsheetml.queryTable+xml"/>
  <Override PartName="/xl/queryTables/queryTable153.xml" ContentType="application/vnd.openxmlformats-officedocument.spreadsheetml.queryTable+xml"/>
  <Override PartName="/xl/queryTables/queryTable154.xml" ContentType="application/vnd.openxmlformats-officedocument.spreadsheetml.queryTable+xml"/>
  <Override PartName="/xl/queryTables/queryTable155.xml" ContentType="application/vnd.openxmlformats-officedocument.spreadsheetml.queryTable+xml"/>
  <Override PartName="/xl/queryTables/queryTable156.xml" ContentType="application/vnd.openxmlformats-officedocument.spreadsheetml.queryTable+xml"/>
  <Override PartName="/xl/drawings/drawing57.xml" ContentType="application/vnd.openxmlformats-officedocument.drawing+xml"/>
  <Override PartName="/xl/queryTables/queryTable157.xml" ContentType="application/vnd.openxmlformats-officedocument.spreadsheetml.queryTable+xml"/>
  <Override PartName="/xl/queryTables/queryTable158.xml" ContentType="application/vnd.openxmlformats-officedocument.spreadsheetml.queryTable+xml"/>
  <Override PartName="/xl/queryTables/queryTable159.xml" ContentType="application/vnd.openxmlformats-officedocument.spreadsheetml.queryTable+xml"/>
  <Override PartName="/xl/queryTables/queryTable160.xml" ContentType="application/vnd.openxmlformats-officedocument.spreadsheetml.queryTable+xml"/>
  <Override PartName="/xl/queryTables/queryTable161.xml" ContentType="application/vnd.openxmlformats-officedocument.spreadsheetml.queryTable+xml"/>
  <Override PartName="/xl/queryTables/queryTable162.xml" ContentType="application/vnd.openxmlformats-officedocument.spreadsheetml.queryTable+xml"/>
  <Override PartName="/xl/drawings/drawing58.xml" ContentType="application/vnd.openxmlformats-officedocument.drawing+xml"/>
  <Override PartName="/xl/queryTables/queryTable163.xml" ContentType="application/vnd.openxmlformats-officedocument.spreadsheetml.queryTable+xml"/>
  <Override PartName="/xl/queryTables/queryTable164.xml" ContentType="application/vnd.openxmlformats-officedocument.spreadsheetml.queryTable+xml"/>
  <Override PartName="/xl/queryTables/queryTable165.xml" ContentType="application/vnd.openxmlformats-officedocument.spreadsheetml.queryTable+xml"/>
  <Override PartName="/xl/queryTables/queryTable166.xml" ContentType="application/vnd.openxmlformats-officedocument.spreadsheetml.queryTable+xml"/>
  <Override PartName="/xl/queryTables/queryTable167.xml" ContentType="application/vnd.openxmlformats-officedocument.spreadsheetml.queryTable+xml"/>
  <Override PartName="/xl/queryTables/queryTable168.xml" ContentType="application/vnd.openxmlformats-officedocument.spreadsheetml.queryTable+xml"/>
  <Override PartName="/xl/queryTables/queryTable169.xml" ContentType="application/vnd.openxmlformats-officedocument.spreadsheetml.queryTable+xml"/>
  <Override PartName="/xl/queryTables/queryTable170.xml" ContentType="application/vnd.openxmlformats-officedocument.spreadsheetml.queryTable+xml"/>
  <Override PartName="/xl/drawings/drawing59.xml" ContentType="application/vnd.openxmlformats-officedocument.drawing+xml"/>
  <Override PartName="/xl/queryTables/queryTable171.xml" ContentType="application/vnd.openxmlformats-officedocument.spreadsheetml.queryTable+xml"/>
  <Override PartName="/xl/queryTables/queryTable172.xml" ContentType="application/vnd.openxmlformats-officedocument.spreadsheetml.queryTable+xml"/>
  <Override PartName="/xl/queryTables/queryTable173.xml" ContentType="application/vnd.openxmlformats-officedocument.spreadsheetml.queryTable+xml"/>
  <Override PartName="/xl/queryTables/queryTable174.xml" ContentType="application/vnd.openxmlformats-officedocument.spreadsheetml.queryTable+xml"/>
  <Override PartName="/xl/queryTables/queryTable175.xml" ContentType="application/vnd.openxmlformats-officedocument.spreadsheetml.queryTable+xml"/>
  <Override PartName="/xl/drawings/drawing60.xml" ContentType="application/vnd.openxmlformats-officedocument.drawing+xml"/>
  <Override PartName="/xl/queryTables/queryTable176.xml" ContentType="application/vnd.openxmlformats-officedocument.spreadsheetml.queryTable+xml"/>
  <Override PartName="/xl/queryTables/queryTable177.xml" ContentType="application/vnd.openxmlformats-officedocument.spreadsheetml.queryTable+xml"/>
  <Override PartName="/xl/drawings/drawing61.xml" ContentType="application/vnd.openxmlformats-officedocument.drawing+xml"/>
  <Override PartName="/xl/queryTables/queryTable178.xml" ContentType="application/vnd.openxmlformats-officedocument.spreadsheetml.queryTable+xml"/>
  <Override PartName="/xl/queryTables/queryTable179.xml" ContentType="application/vnd.openxmlformats-officedocument.spreadsheetml.queryTable+xml"/>
  <Override PartName="/xl/queryTables/queryTable180.xml" ContentType="application/vnd.openxmlformats-officedocument.spreadsheetml.queryTable+xml"/>
  <Override PartName="/xl/drawings/drawing62.xml" ContentType="application/vnd.openxmlformats-officedocument.drawing+xml"/>
  <Override PartName="/xl/queryTables/queryTable181.xml" ContentType="application/vnd.openxmlformats-officedocument.spreadsheetml.queryTable+xml"/>
  <Override PartName="/xl/queryTables/queryTable182.xml" ContentType="application/vnd.openxmlformats-officedocument.spreadsheetml.queryTable+xml"/>
  <Override PartName="/xl/drawings/drawing63.xml" ContentType="application/vnd.openxmlformats-officedocument.drawing+xml"/>
  <Override PartName="/xl/queryTables/queryTable183.xml" ContentType="application/vnd.openxmlformats-officedocument.spreadsheetml.queryTable+xml"/>
  <Override PartName="/xl/queryTables/queryTable184.xml" ContentType="application/vnd.openxmlformats-officedocument.spreadsheetml.queryTable+xml"/>
  <Override PartName="/xl/drawings/drawing64.xml" ContentType="application/vnd.openxmlformats-officedocument.drawing+xml"/>
  <Override PartName="/xl/queryTables/queryTable185.xml" ContentType="application/vnd.openxmlformats-officedocument.spreadsheetml.queryTable+xml"/>
  <Override PartName="/xl/queryTables/queryTable186.xml" ContentType="application/vnd.openxmlformats-officedocument.spreadsheetml.queryTable+xml"/>
  <Override PartName="/xl/queryTables/queryTable187.xml" ContentType="application/vnd.openxmlformats-officedocument.spreadsheetml.queryTable+xml"/>
  <Override PartName="/xl/queryTables/queryTable188.xml" ContentType="application/vnd.openxmlformats-officedocument.spreadsheetml.queryTable+xml"/>
  <Override PartName="/xl/drawings/drawing65.xml" ContentType="application/vnd.openxmlformats-officedocument.drawing+xml"/>
  <Override PartName="/xl/queryTables/queryTable189.xml" ContentType="application/vnd.openxmlformats-officedocument.spreadsheetml.queryTable+xml"/>
  <Override PartName="/xl/queryTables/queryTable190.xml" ContentType="application/vnd.openxmlformats-officedocument.spreadsheetml.queryTable+xml"/>
  <Override PartName="/xl/drawings/drawing66.xml" ContentType="application/vnd.openxmlformats-officedocument.drawing+xml"/>
  <Override PartName="/xl/queryTables/queryTable191.xml" ContentType="application/vnd.openxmlformats-officedocument.spreadsheetml.queryTable+xml"/>
  <Override PartName="/xl/queryTables/queryTable192.xml" ContentType="application/vnd.openxmlformats-officedocument.spreadsheetml.queryTable+xml"/>
  <Override PartName="/xl/queryTables/queryTable193.xml" ContentType="application/vnd.openxmlformats-officedocument.spreadsheetml.queryTable+xml"/>
  <Override PartName="/xl/queryTables/queryTable194.xml" ContentType="application/vnd.openxmlformats-officedocument.spreadsheetml.queryTable+xml"/>
  <Override PartName="/xl/queryTables/queryTable195.xml" ContentType="application/vnd.openxmlformats-officedocument.spreadsheetml.queryTable+xml"/>
  <Override PartName="/xl/drawings/drawing67.xml" ContentType="application/vnd.openxmlformats-officedocument.drawing+xml"/>
  <Override PartName="/xl/queryTables/queryTable196.xml" ContentType="application/vnd.openxmlformats-officedocument.spreadsheetml.queryTable+xml"/>
  <Override PartName="/xl/queryTables/queryTable197.xml" ContentType="application/vnd.openxmlformats-officedocument.spreadsheetml.queryTable+xml"/>
  <Override PartName="/xl/drawings/drawing68.xml" ContentType="application/vnd.openxmlformats-officedocument.drawing+xml"/>
  <Override PartName="/xl/queryTables/queryTable198.xml" ContentType="application/vnd.openxmlformats-officedocument.spreadsheetml.queryTable+xml"/>
  <Override PartName="/xl/queryTables/queryTable199.xml" ContentType="application/vnd.openxmlformats-officedocument.spreadsheetml.queryTable+xml"/>
  <Override PartName="/xl/queryTables/queryTable200.xml" ContentType="application/vnd.openxmlformats-officedocument.spreadsheetml.queryTable+xml"/>
  <Override PartName="/xl/queryTables/queryTable201.xml" ContentType="application/vnd.openxmlformats-officedocument.spreadsheetml.queryTable+xml"/>
  <Override PartName="/xl/queryTables/queryTable20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H:\Product\General\Z - Fact Sheet\2025-2026\December 2025\Data From Raja\Monthly Portfolio\"/>
    </mc:Choice>
  </mc:AlternateContent>
  <xr:revisionPtr revIDLastSave="0" documentId="13_ncr:1_{D1795E1D-AC57-4F13-8E7E-47FB2CD42911}" xr6:coauthVersionLast="47" xr6:coauthVersionMax="47" xr10:uidLastSave="{00000000-0000-0000-0000-000000000000}"/>
  <bookViews>
    <workbookView xWindow="-110" yWindow="-110" windowWidth="19420" windowHeight="10420" xr2:uid="{2EDCDAF5-3013-4177-AE6F-CE7DC66E2C40}"/>
  </bookViews>
  <sheets>
    <sheet name="Index" sheetId="99" r:id="rId1"/>
    <sheet name="Dividend History" sheetId="100" r:id="rId2"/>
    <sheet name="Tata Scheme Risk-o-Meter" sheetId="101" r:id="rId3"/>
    <sheet name="Debt Index Replication Factor" sheetId="102" r:id="rId4"/>
    <sheet name="TSLVFOF" sheetId="98" r:id="rId5"/>
    <sheet name="TGLDFOF" sheetId="97" r:id="rId6"/>
    <sheet name="TIPAAFOF" sheetId="96" r:id="rId7"/>
    <sheet name="TSLVETF" sheetId="94" r:id="rId8"/>
    <sheet name="TGLDETF" sheetId="93" r:id="rId9"/>
    <sheet name="TEQPEF" sheetId="92" r:id="rId10"/>
    <sheet name="TSCAPF" sheetId="91" r:id="rId11"/>
    <sheet name="TRSFP" sheetId="90" r:id="rId12"/>
    <sheet name="TRSFM" sheetId="89" r:id="rId13"/>
    <sheet name="TREF" sheetId="88" r:id="rId14"/>
    <sheet name="TNMIIF" sheetId="87" r:id="rId15"/>
    <sheet name="TNMIMIF" sheetId="86" r:id="rId16"/>
    <sheet name="TNA30IF" sheetId="85" r:id="rId17"/>
    <sheet name="TNRIF" sheetId="84" r:id="rId18"/>
    <sheet name="TNPBETF" sheetId="83" r:id="rId19"/>
    <sheet name="TNNIF" sheetId="82" r:id="rId20"/>
    <sheet name="TNMSHIF" sheetId="81" r:id="rId21"/>
    <sheet name="TNMMIF" sheetId="80" r:id="rId22"/>
    <sheet name="TNMIF150" sheetId="79" r:id="rId23"/>
    <sheet name="TNITIF" sheetId="78" r:id="rId24"/>
    <sheet name="TNIDETF" sheetId="77" r:id="rId25"/>
    <sheet name="TNIDFOF" sheetId="76" r:id="rId26"/>
    <sheet name="TNFSIF" sheetId="75" r:id="rId27"/>
    <sheet name="TNCMIF" sheetId="74" r:id="rId28"/>
    <sheet name="TNAIF" sheetId="73" r:id="rId29"/>
    <sheet name="TIFNA" sheetId="72" r:id="rId30"/>
    <sheet name="TNETF" sheetId="71" r:id="rId31"/>
    <sheet name="TMULTICF" sheetId="70" r:id="rId32"/>
    <sheet name="TMAOF" sheetId="69" r:id="rId33"/>
    <sheet name="TINR" sheetId="68" r:id="rId34"/>
    <sheet name="TTOFE" sheetId="67" r:id="rId35"/>
    <sheet name="TEOF" sheetId="66" r:id="rId36"/>
    <sheet name="TISF" sheetId="65" r:id="rId37"/>
    <sheet name="TIPHF" sheetId="64" r:id="rId38"/>
    <sheet name="TIIF" sheetId="63" r:id="rId39"/>
    <sheet name="TICF" sheetId="62" r:id="rId40"/>
    <sheet name="THOF" sheetId="61" r:id="rId41"/>
    <sheet name="TFEF" sheetId="60" r:id="rId42"/>
    <sheet name="TMCAPF" sheetId="59" r:id="rId43"/>
    <sheet name="TCS" sheetId="58" r:id="rId44"/>
    <sheet name="TMIF" sheetId="57" r:id="rId45"/>
    <sheet name="TTSF96" sheetId="56" r:id="rId46"/>
    <sheet name="TDIVYF" sheetId="55" r:id="rId47"/>
    <sheet name="TDIF" sheetId="54" r:id="rId48"/>
    <sheet name="TYCF" sheetId="53" r:id="rId49"/>
    <sheet name="TBCF" sheetId="52" r:id="rId50"/>
    <sheet name="TIFSA" sheetId="51" r:id="rId51"/>
    <sheet name="TBSBGIF" sheetId="50" r:id="rId52"/>
    <sheet name="TBSEQIF" sheetId="49" r:id="rId53"/>
    <sheet name="TBMCIF" sheetId="48" r:id="rId54"/>
    <sheet name="TBFSF" sheetId="47" r:id="rId55"/>
    <sheet name="TBAF" sheetId="46" r:id="rId56"/>
    <sheet name="TAF" sheetId="45" r:id="rId57"/>
    <sheet name="TEGF" sheetId="44" r:id="rId58"/>
    <sheet name="TFRSTF" sheetId="103" r:id="rId59"/>
    <sheet name="TUSTF" sheetId="104" r:id="rId60"/>
    <sheet name="TFF" sheetId="105" r:id="rId61"/>
    <sheet name="TSTBF" sheetId="106" r:id="rId62"/>
    <sheet name="TRSFC" sheetId="107" r:id="rId63"/>
    <sheet name="TOF" sheetId="108" r:id="rId64"/>
    <sheet name="TNSIFDEC27" sheetId="109" r:id="rId65"/>
    <sheet name="TNGIF1229" sheetId="110" r:id="rId66"/>
    <sheet name="TNGIF1226" sheetId="111" r:id="rId67"/>
    <sheet name="TLF" sheetId="112" r:id="rId68"/>
    <sheet name="TGSFR" sheetId="113" r:id="rId69"/>
    <sheet name="TFRF" sheetId="114" r:id="rId70"/>
    <sheet name="TCIGIF0426" sheetId="115" r:id="rId71"/>
    <sheet name="TCORPBF" sheetId="116" r:id="rId72"/>
  </sheets>
  <definedNames>
    <definedName name="_xlnm._FilterDatabase" localSheetId="0" hidden="1">Index!$A$2:$C$2</definedName>
    <definedName name="_IEF1">#REF!</definedName>
    <definedName name="_IEF2">#REF!</definedName>
    <definedName name="AAA">#REF!</definedName>
    <definedName name="h">#REF!</definedName>
    <definedName name="IEF">#REF!</definedName>
    <definedName name="Main_Sheet_1" localSheetId="0">Index!$A$2:$C$69</definedName>
    <definedName name="raja">#REF!</definedName>
    <definedName name="TAF">TAF!$B$1</definedName>
    <definedName name="TAF_Debt_Related" localSheetId="56">TAF!$B$362:$H$383</definedName>
    <definedName name="TAF_EQ" localSheetId="56">TAF!$B$12:$I$175</definedName>
    <definedName name="TAF_EQ_Related" localSheetId="56">TAF!$B$176:$I$357</definedName>
    <definedName name="TAF_MM" localSheetId="56">TAF!$B$385:$H$386</definedName>
    <definedName name="TAF_Mutual_F_Units" localSheetId="56">TAF!$B$359:$H$360</definedName>
    <definedName name="TAFNAV" localSheetId="56">TAF!$B$399:$B$406</definedName>
    <definedName name="TBAF">TBAF!$B$1</definedName>
    <definedName name="TBAF_Debt_Related" localSheetId="55">TBAF!$B$142:$H$164</definedName>
    <definedName name="TBAF_EQ" localSheetId="55">TBAF!$B$12:$I$78</definedName>
    <definedName name="TBAF_EQ_FU_Related" localSheetId="55">TBAF!$B$97:$I$105</definedName>
    <definedName name="TBAF_EQ_Related" localSheetId="55">TBAF!$B$79:$I$95</definedName>
    <definedName name="TBAF_GOV_SEC" localSheetId="55">TBAF!$B$110:$H$140</definedName>
    <definedName name="TBAF_MM" localSheetId="55">TBAF!$B$173:$H$175</definedName>
    <definedName name="TBAF_Mutual_F_Units" localSheetId="55">TBAF!$B$107:$H$108</definedName>
    <definedName name="TBAF_Securitied_Debt" localSheetId="55">TBAF!$B$166:$H$171</definedName>
    <definedName name="TBAFNAV" localSheetId="55">TBAF!$B$188:$B$195</definedName>
    <definedName name="TBCF">TBCF!$B$1</definedName>
    <definedName name="TBCF_EQ" localSheetId="49">TBCF!$B$12:$I$71</definedName>
    <definedName name="TBCF_Mutual_F_Units" localSheetId="49">TBCF!$B$73:$H$74</definedName>
    <definedName name="TBCFNAV" localSheetId="49">TBCF!$B$86:$B$93</definedName>
    <definedName name="TBFSF">TBFSF!$B$1</definedName>
    <definedName name="TBFSF_EQ" localSheetId="54">TBFSF!$B$12:$I$44</definedName>
    <definedName name="TBFSFNAV" localSheetId="54">TBFSF!$B$56:$B$63</definedName>
    <definedName name="TBMCIF">TBMCIF!$B$1</definedName>
    <definedName name="TBMCIF_EQ" localSheetId="53">TBMCIF!$B$12:$I$114</definedName>
    <definedName name="TBMCIFNAV" localSheetId="53">TBMCIF!$B$126:$B$129</definedName>
    <definedName name="TBPSUF">#REF!</definedName>
    <definedName name="TBSBGIF">TBSBGIF!$B$1</definedName>
    <definedName name="TBSBGIF_EQ" localSheetId="51">TBSBGIF!$B$12:$I$44</definedName>
    <definedName name="TBSBGIFNAV" localSheetId="51">TBSBGIF!$B$56:$B$63</definedName>
    <definedName name="TBSEQIF">TBSEQIF!$B$1</definedName>
    <definedName name="TBSEQIF_EQ" localSheetId="52">TBSEQIF!$B$12:$I$44</definedName>
    <definedName name="TBSEQIFNAV" localSheetId="52">TBSEQIF!$B$56:$B$63</definedName>
    <definedName name="TCF">#REF!</definedName>
    <definedName name="TCF_EQDetails">#REF!</definedName>
    <definedName name="TCIGIF0426">#REF!</definedName>
    <definedName name="TCIGIF0426_GOV_SEC" localSheetId="70">TCIGIF0426!$B$22:$H$29</definedName>
    <definedName name="TCIGIF0426NAV" localSheetId="70">TCIGIF0426!$B$43:$B$50</definedName>
    <definedName name="TCORPBF">#REF!</definedName>
    <definedName name="TCORPBF_Aif_cat" localSheetId="71">TCORPBF!$B$137:$H$138</definedName>
    <definedName name="TCORPBF_Debt_Related" localSheetId="71">TCORPBF!$B$55:$H$128</definedName>
    <definedName name="TCORPBF_GOV_SEC" localSheetId="71">TCORPBF!$B$22:$H$53</definedName>
    <definedName name="TCORPBF_Securitied_Debt" localSheetId="71">TCORPBF!$B$130:$H$135</definedName>
    <definedName name="TCORPBFNAV" localSheetId="71">TCORPBF!$B$152:$B$167</definedName>
    <definedName name="TCPF1">#REF!</definedName>
    <definedName name="TCPF2">#REF!</definedName>
    <definedName name="TCS">TCS!$B$1</definedName>
    <definedName name="TCS_EQ" localSheetId="43">TCS!$B$12:$I$77</definedName>
    <definedName name="TCSNAV" localSheetId="43">TCS!$B$88:$B$95</definedName>
    <definedName name="TDAF2A">#REF!</definedName>
    <definedName name="TDAF2B">#REF!</definedName>
    <definedName name="TDAF2C">#REF!</definedName>
    <definedName name="TDAF3A">#REF!</definedName>
    <definedName name="TDAFA">#REF!</definedName>
    <definedName name="TDAFB">#REF!</definedName>
    <definedName name="TDAFC">#REF!</definedName>
    <definedName name="TDBF">#REF!</definedName>
    <definedName name="TDIF">TDIF!$B$1</definedName>
    <definedName name="TDIF_EQ" localSheetId="47">TDIF!$B$12:$I$55</definedName>
    <definedName name="TDIFNAV" localSheetId="47">TDIF!$B$67:$B$74</definedName>
    <definedName name="TDIVYF">TDIVYF!$B$1</definedName>
    <definedName name="TDIVYF_EQ" localSheetId="46">TDIVYF!$B$12:$I$84</definedName>
    <definedName name="TDIVYF_EQ_FU_Related" localSheetId="46">TDIVYF!$B$85:$I$90</definedName>
    <definedName name="TDIVYF_Mutual_F_Units" localSheetId="46">TDIVYF!$B$92:$H$93</definedName>
    <definedName name="TDIVYFNAV" localSheetId="46">TDIVYF!$B$105:$B$112</definedName>
    <definedName name="TDYF">#REF!</definedName>
    <definedName name="TEGF">TEGF!$B$1</definedName>
    <definedName name="TEGF_Debt_Related" localSheetId="57">TEGF!$B$102:$H$115</definedName>
    <definedName name="TEGF_EQ" localSheetId="57">TEGF!$B$12:$I$56</definedName>
    <definedName name="TEGF_EQ_Related" localSheetId="57">TEGF!$B$57:$I$58</definedName>
    <definedName name="TEGF_GOV_SEC" localSheetId="57">TEGF!$B$63:$H$100</definedName>
    <definedName name="TEGF_Mutual_F_Units" localSheetId="57">TEGF!$B$60:$H$61</definedName>
    <definedName name="TEGF_Securitied_Debt" localSheetId="57">TEGF!$B$117:$H$119</definedName>
    <definedName name="TEGFNAV" localSheetId="57">TEGF!$B$132:$B$143</definedName>
    <definedName name="TEMF">#REF!</definedName>
    <definedName name="TEOF">TEOF!$B$1</definedName>
    <definedName name="TEOF_EQ" localSheetId="35">TEOF!$B$12:$I$67</definedName>
    <definedName name="TEOFNAV" localSheetId="35">TEOF!$B$79:$B$86</definedName>
    <definedName name="TEQPEF">TEQPEF!$B$1</definedName>
    <definedName name="TEQPEF_EQ" localSheetId="9">TEQPEF!$B$12:$I$49</definedName>
    <definedName name="TEQPEFNAV" localSheetId="9">TEQPEF!$B$61:$B$72</definedName>
    <definedName name="TFEF">TFEF!$B$1</definedName>
    <definedName name="TFEF_EQ" localSheetId="41">TFEF!$B$12:$I$43</definedName>
    <definedName name="TFEFNAV" localSheetId="41">TFEF!$B$55:$B$62</definedName>
    <definedName name="TFF">#REF!</definedName>
    <definedName name="TFF_Aif_cat" localSheetId="60">TFF!$B$110:$H$111</definedName>
    <definedName name="TFF_Debt_Related" localSheetId="60">TFF!$B$49:$H$78</definedName>
    <definedName name="TFF_GOV_SEC" localSheetId="60">TFF!$B$22:$H$47</definedName>
    <definedName name="TFF_MM" localSheetId="60">TFF!$B$85:$H$108</definedName>
    <definedName name="TFF_Securitied_Debt" localSheetId="60">TFF!$B$80:$H$83</definedName>
    <definedName name="TFFNAV" localSheetId="60">TFF!$B$125:$B$140</definedName>
    <definedName name="TFFSP1">#REF!</definedName>
    <definedName name="TFHA20">#REF!</definedName>
    <definedName name="TFHA32">#REF!</definedName>
    <definedName name="TFHAP1">#REF!</definedName>
    <definedName name="TFHAP2">#REF!</definedName>
    <definedName name="TFHF">#REF!</definedName>
    <definedName name="TFIPA1">#REF!</definedName>
    <definedName name="TFIPA2">#REF!</definedName>
    <definedName name="TFIPA3">#REF!</definedName>
    <definedName name="TFIPB2">#REF!</definedName>
    <definedName name="TFIPB3">#REF!</definedName>
    <definedName name="TFIPC2">#REF!</definedName>
    <definedName name="TFIPC3">#REF!</definedName>
    <definedName name="TFM40B">#REF!</definedName>
    <definedName name="TFM40C">#REF!</definedName>
    <definedName name="TFM40F">#REF!</definedName>
    <definedName name="TFM40H">#REF!</definedName>
    <definedName name="TFM42A">#REF!</definedName>
    <definedName name="TFM42B">#REF!</definedName>
    <definedName name="TFM42C">#REF!</definedName>
    <definedName name="TFM42D">#REF!</definedName>
    <definedName name="TFM42E">#REF!</definedName>
    <definedName name="TFM42F">#REF!</definedName>
    <definedName name="TFM42G">#REF!</definedName>
    <definedName name="TFM42H">#REF!</definedName>
    <definedName name="TFM42I">#REF!</definedName>
    <definedName name="TFM43A">#REF!</definedName>
    <definedName name="TFM43B">#REF!</definedName>
    <definedName name="TFM43C">#REF!</definedName>
    <definedName name="TFM43D">#REF!</definedName>
    <definedName name="TFM43E">#REF!</definedName>
    <definedName name="TFM44A">#REF!</definedName>
    <definedName name="TFM44B">#REF!</definedName>
    <definedName name="TFM44C">#REF!</definedName>
    <definedName name="TFM44D">#REF!</definedName>
    <definedName name="TFM45A">#REF!</definedName>
    <definedName name="TFM45B">#REF!</definedName>
    <definedName name="TFM45C">#REF!</definedName>
    <definedName name="TFM45D">#REF!</definedName>
    <definedName name="TFM45E">#REF!</definedName>
    <definedName name="TFM46A">#REF!</definedName>
    <definedName name="TFM46B">#REF!</definedName>
    <definedName name="TFM46C">#REF!</definedName>
    <definedName name="TFM46D">#REF!</definedName>
    <definedName name="TFM46E">#REF!</definedName>
    <definedName name="TFM46F">#REF!</definedName>
    <definedName name="TFM46G">#REF!</definedName>
    <definedName name="TFM46H">#REF!</definedName>
    <definedName name="TFM46I">#REF!</definedName>
    <definedName name="TFM46J">#REF!</definedName>
    <definedName name="TFM46K">#REF!</definedName>
    <definedName name="TFM46L">#REF!</definedName>
    <definedName name="TFM46M">#REF!</definedName>
    <definedName name="TFM46N">#REF!</definedName>
    <definedName name="TFM46O">#REF!</definedName>
    <definedName name="TFM46P">#REF!</definedName>
    <definedName name="TFM46Q">#REF!</definedName>
    <definedName name="TFM46R">#REF!</definedName>
    <definedName name="TFM46S">#REF!</definedName>
    <definedName name="TFM46T">#REF!</definedName>
    <definedName name="TFM47A">#REF!</definedName>
    <definedName name="TFM47B">#REF!</definedName>
    <definedName name="TFM47C">#REF!</definedName>
    <definedName name="TFM47D">#REF!</definedName>
    <definedName name="TFM47E">#REF!</definedName>
    <definedName name="TFM47F">#REF!</definedName>
    <definedName name="TFM47G">#REF!</definedName>
    <definedName name="TFM47H">#REF!</definedName>
    <definedName name="TFM47I">#REF!</definedName>
    <definedName name="TFM47J">#REF!</definedName>
    <definedName name="TFM47K">#REF!</definedName>
    <definedName name="TFM47L">#REF!</definedName>
    <definedName name="TFM47M">#REF!</definedName>
    <definedName name="TFM47N">#REF!</definedName>
    <definedName name="TFM48A">#REF!</definedName>
    <definedName name="TFM48B">#REF!</definedName>
    <definedName name="TFM48C">#REF!</definedName>
    <definedName name="TFM48D">#REF!</definedName>
    <definedName name="TFM48E">#REF!</definedName>
    <definedName name="TFM48F">#REF!</definedName>
    <definedName name="TFM48G">#REF!</definedName>
    <definedName name="TFM49A">#REF!</definedName>
    <definedName name="TFM49B">#REF!</definedName>
    <definedName name="TFM49C">#REF!</definedName>
    <definedName name="TFM53A">#REF!</definedName>
    <definedName name="TFM53B">#REF!</definedName>
    <definedName name="TFM53C">#REF!</definedName>
    <definedName name="TFM54A">#REF!</definedName>
    <definedName name="TFM54B">#REF!</definedName>
    <definedName name="TFM54C">#REF!</definedName>
    <definedName name="TFM55A">#REF!</definedName>
    <definedName name="TFM55B">#REF!</definedName>
    <definedName name="TFM55C">#REF!</definedName>
    <definedName name="TFM55D">#REF!</definedName>
    <definedName name="TFM55E">#REF!</definedName>
    <definedName name="TFM55F">#REF!</definedName>
    <definedName name="TFM55G">#REF!</definedName>
    <definedName name="TFM55H">#REF!</definedName>
    <definedName name="TFM55I">#REF!</definedName>
    <definedName name="TFM55J">#REF!</definedName>
    <definedName name="TFM56A">#REF!</definedName>
    <definedName name="TFM56B">#REF!</definedName>
    <definedName name="TFM56C">#REF!</definedName>
    <definedName name="TFM56D">#REF!</definedName>
    <definedName name="TFM56E">#REF!</definedName>
    <definedName name="TFM56F">#REF!</definedName>
    <definedName name="TFM61A">#REF!</definedName>
    <definedName name="TFM61D">#REF!</definedName>
    <definedName name="TFMP02">#REF!</definedName>
    <definedName name="TFMP04">#REF!</definedName>
    <definedName name="TFMP15">#REF!</definedName>
    <definedName name="TFMP19">#REF!</definedName>
    <definedName name="TFMP22">#REF!</definedName>
    <definedName name="TFMP23">#REF!</definedName>
    <definedName name="TFMP24">#REF!</definedName>
    <definedName name="TFMP25">#REF!</definedName>
    <definedName name="TFMP27">#REF!</definedName>
    <definedName name="TFMP30">#REF!</definedName>
    <definedName name="TFMP32">#REF!</definedName>
    <definedName name="TFMP33">#REF!</definedName>
    <definedName name="TFMP35">#REF!</definedName>
    <definedName name="TFMP36">#REF!</definedName>
    <definedName name="TFMP37">#REF!</definedName>
    <definedName name="TFMP38">#REF!</definedName>
    <definedName name="TFMP40">#REF!</definedName>
    <definedName name="TFMP41">#REF!</definedName>
    <definedName name="TFMP42">#REF!</definedName>
    <definedName name="TFMP43">#REF!</definedName>
    <definedName name="TFMP44">#REF!</definedName>
    <definedName name="TFMP45">#REF!</definedName>
    <definedName name="TFRF">#REF!</definedName>
    <definedName name="TFRF_Aif_cat" localSheetId="69">TFRF!$B$50:$H$51</definedName>
    <definedName name="TFRF_Debt_Related" localSheetId="69">TFRF!$B$30:$H$45</definedName>
    <definedName name="TFRF_GOV_SEC" localSheetId="69">TFRF!$B$22:$H$28</definedName>
    <definedName name="TFRF_Securitied_Debt" localSheetId="69">TFRF!$B$47:$H$48</definedName>
    <definedName name="TFRFNAV" localSheetId="69">TFRF!$B$65:$B$80</definedName>
    <definedName name="TFRLTF">#REF!</definedName>
    <definedName name="TFRSTF">#REF!</definedName>
    <definedName name="TFRSTF_Aif_cat" localSheetId="58">TFRSTF!$B$96:$H$97</definedName>
    <definedName name="TFRSTF_Debt_Related" localSheetId="58">TFRSTF!$B$28:$H$30</definedName>
    <definedName name="TFRSTF_GOV_SEC" localSheetId="58">TFRSTF!$B$22:$H$26</definedName>
    <definedName name="TFRSTF_MM" localSheetId="58">TFRSTF!$B$32:$H$94</definedName>
    <definedName name="TFRSTFNAV" localSheetId="58">TFRSTF!$B$111:$B$121</definedName>
    <definedName name="TFTF1">#REF!</definedName>
    <definedName name="TFTF2A">#REF!</definedName>
    <definedName name="TFTF2B">#REF!</definedName>
    <definedName name="TGEIFA">#REF!</definedName>
    <definedName name="TGEIFB">#REF!</definedName>
    <definedName name="TGLDETF">TGLDETF!$B$1</definedName>
    <definedName name="TGLDETF_EQ" localSheetId="8">TGLDETF!$B$12:$I$15</definedName>
    <definedName name="TGLDETFNAV" localSheetId="8">TGLDETF!$B$27:$B$28</definedName>
    <definedName name="TGLDFOF">TGLDFOF!$B$1</definedName>
    <definedName name="TGLDFOF_EQ" localSheetId="5">TGLDFOF!$B$12:$I$15</definedName>
    <definedName name="TGLDFOFNAV" localSheetId="5">TGLDFOF!$B$30:$B$37</definedName>
    <definedName name="TGMTF">#REF!</definedName>
    <definedName name="TGSFR">#REF!</definedName>
    <definedName name="TGSFR_GOV_SEC" localSheetId="68">TGSFR!$B$22:$H$37</definedName>
    <definedName name="TGSFRNAV" localSheetId="68">TGSFR!$B$51:$B$58</definedName>
    <definedName name="TGSMF">#REF!</definedName>
    <definedName name="THLSFSIF">#REF!</definedName>
    <definedName name="THOF">THOF!$B$1</definedName>
    <definedName name="THOF_EQ" localSheetId="40">THOF!$B$12:$I$44</definedName>
    <definedName name="THOFNAV" localSheetId="40">THOF!$B$56:$B$63</definedName>
    <definedName name="TICF">TICF!$B$1</definedName>
    <definedName name="TICF_EQ" localSheetId="39">TICF!$B$12:$I$50</definedName>
    <definedName name="TICFNAV" localSheetId="39">TICF!$B$62:$B$69</definedName>
    <definedName name="TIFA">#REF!</definedName>
    <definedName name="TIFNA">TIFNA!$B$1</definedName>
    <definedName name="TIFNA_EQ" localSheetId="29">TIFNA!$B$12:$I$65</definedName>
    <definedName name="TIFNANAV" localSheetId="29">TIFNA!$B$77:$B$80</definedName>
    <definedName name="TIFSA">TIFSA!$B$1</definedName>
    <definedName name="TIFSA_EQ" localSheetId="50">TIFSA!$B$12:$I$45</definedName>
    <definedName name="TIFSANAV" localSheetId="50">TIFSA!$B$57:$B$60</definedName>
    <definedName name="TIGIF">#REF!</definedName>
    <definedName name="TIIF">TIIF!$B$1</definedName>
    <definedName name="TIIF_EQ" localSheetId="38">TIIF!$B$12:$I$74</definedName>
    <definedName name="TIIFNAV" localSheetId="38">TIIF!$B$86:$B$93</definedName>
    <definedName name="TINR">TINR!$B$1</definedName>
    <definedName name="TINR_EQ" localSheetId="33">TINR!$B$12:$I$80</definedName>
    <definedName name="TINR_EQ_Related" localSheetId="33">TINR!$B$81:$I$81</definedName>
    <definedName name="TINRNAV" localSheetId="33">TINR!$B$93:$B$100</definedName>
    <definedName name="TIPAAFOF">TIPAAFOF!$B$1</definedName>
    <definedName name="TIPAAFOF_Mutual_F_Units" localSheetId="6">TIPAAFOF!$B$14:$H$16</definedName>
    <definedName name="TIPAAFOFNAV" localSheetId="6">TIPAAFOF!$B$31:$B$38</definedName>
    <definedName name="TIPF">#REF!</definedName>
    <definedName name="TIPFSP1">#REF!</definedName>
    <definedName name="TIPHF">TIPHF!$B$1</definedName>
    <definedName name="TIPHF_EQ" localSheetId="37">TIPHF!$B$12:$I$50</definedName>
    <definedName name="TIPHFNAV" localSheetId="37">TIPHF!$B$62:$B$69</definedName>
    <definedName name="TISF">TISF!$B$1</definedName>
    <definedName name="TISF_EQ" localSheetId="36">TISF!$B$12:$I$74</definedName>
    <definedName name="TISF_EQ_FU_Related" localSheetId="36">TISF!$B$75:$I$77</definedName>
    <definedName name="TISFNAV" localSheetId="36">TISF!$B$89:$B$96</definedName>
    <definedName name="TITSF">#REF!</definedName>
    <definedName name="TLF">#REF!</definedName>
    <definedName name="TLF_Aif_cat" localSheetId="67">TLF!$B$128:$H$129</definedName>
    <definedName name="TLF_GOV_SEC" localSheetId="67">TLF!$B$22:$H$27</definedName>
    <definedName name="TLF_MM" localSheetId="67">TLF!$B$29:$H$126</definedName>
    <definedName name="TLFNAV" localSheetId="67">TLF!$B$143:$B$150</definedName>
    <definedName name="TLMF">#REF!</definedName>
    <definedName name="TMAOF">TMAOF!$B$1</definedName>
    <definedName name="TMAOF_Debt_Related" localSheetId="32">TMAOF!$B$129:$H$135</definedName>
    <definedName name="TMAOF_EQ" localSheetId="32">TMAOF!$B$12:$I$80</definedName>
    <definedName name="TMAOF_EQ_Related" localSheetId="32">TMAOF!$B$81:$I$102</definedName>
    <definedName name="TMAOF_GOV_SEC" localSheetId="32">TMAOF!$B$107:$H$127</definedName>
    <definedName name="TMAOF_MM" localSheetId="32">TMAOF!$B$137:$H$138</definedName>
    <definedName name="TMAOF_Mutual_F_Units" localSheetId="32">TMAOF!$B$104:$H$105</definedName>
    <definedName name="TMAOFNAV" localSheetId="32">TMAOF!$B$151:$B$158</definedName>
    <definedName name="TMCAPF">TMCAPF!$B$1</definedName>
    <definedName name="TMCAPF_EQ" localSheetId="42">TMCAPF!$B$12:$I$71</definedName>
    <definedName name="TMCAPF_EQ_FU_Related" localSheetId="42">TMCAPF!$B$73:$I$74</definedName>
    <definedName name="TMCAPFNAV" localSheetId="42">TMCAPF!$B$86:$B$93</definedName>
    <definedName name="TMIF">TMIF!$B$1</definedName>
    <definedName name="TMIF_EQ" localSheetId="44">TMIF!$B$12:$I$52</definedName>
    <definedName name="TMIF_EQ_FU_Related" localSheetId="44">TMIF!$B$66:$I$67</definedName>
    <definedName name="TMIF_EQ_Related" localSheetId="44">TMIF!$B$53:$I$64</definedName>
    <definedName name="TMIF_GOV_SEC" localSheetId="44">TMIF!$B$73:$H$78</definedName>
    <definedName name="TMIF_Mutual_F_Units" localSheetId="44">TMIF!$B$69:$H$71</definedName>
    <definedName name="TMIFNAV" localSheetId="44">TMIF!$B$91:$B$102</definedName>
    <definedName name="TMPF">#REF!</definedName>
    <definedName name="TMULTICF">TMULTICF!$B$1</definedName>
    <definedName name="TMULTICF_EQ" localSheetId="31">TMULTICF!$B$12:$I$83</definedName>
    <definedName name="TMULTICFNAV" localSheetId="31">TMULTICF!$B$95:$B$102</definedName>
    <definedName name="TNA30IF">TNA30IF!$B$1</definedName>
    <definedName name="TNA30IF_EQ" localSheetId="16">TNA30IF!$B$12:$I$44</definedName>
    <definedName name="TNA30IFNAV" localSheetId="16">TNA30IF!$B$55:$B$62</definedName>
    <definedName name="TNAIF">TNAIF!$B$1</definedName>
    <definedName name="TNAIF_EQ" localSheetId="28">TNAIF!$B$12:$I$29</definedName>
    <definedName name="TNAIF_EQ_FU_Related" localSheetId="28">TNAIF!$B$30:$I$32</definedName>
    <definedName name="TNAIFNAV" localSheetId="28">TNAIF!$B$44:$B$51</definedName>
    <definedName name="TNCMIF">TNCMIF!$B$1</definedName>
    <definedName name="TNCMIF_EQ" localSheetId="27">TNCMIF!$B$12:$I$29</definedName>
    <definedName name="TNCMIFNAV" localSheetId="27">TNCMIF!$B$41:$B$48</definedName>
    <definedName name="TNETF">TNETF!$B$1</definedName>
    <definedName name="TNETF_EQ" localSheetId="30">TNETF!$B$12:$I$65</definedName>
    <definedName name="TNETFNAV" localSheetId="30">TNETF!$B$76:$B$77</definedName>
    <definedName name="TNFSIF">TNFSIF!$B$1</definedName>
    <definedName name="TNFSIF_EQ" localSheetId="26">TNFSIF!$B$12:$I$34</definedName>
    <definedName name="TNFSIFNAV" localSheetId="26">TNFSIF!$B$46:$B$53</definedName>
    <definedName name="TNGIF1226">#REF!</definedName>
    <definedName name="TNGIF1226_GOV_SEC" localSheetId="66">TNGIF1226!$B$22:$H$28</definedName>
    <definedName name="TNGIF1226NAV" localSheetId="66">TNGIF1226!$B$42:$B$49</definedName>
    <definedName name="TNGIF1229">#REF!</definedName>
    <definedName name="TNGIF1229_GOV_SEC" localSheetId="65">TNGIF1229!$B$22:$H$27</definedName>
    <definedName name="TNGIF1229NAV" localSheetId="65">TNGIF1229!$B$41:$B$48</definedName>
    <definedName name="TNIDETF">TNIDETF!$B$1</definedName>
    <definedName name="TNIDETF_EQ" localSheetId="24">TNIDETF!$B$12:$I$44</definedName>
    <definedName name="TNIDETFNAV" localSheetId="24">TNIDETF!$B$55:$B$56</definedName>
    <definedName name="TNIDFOF">TNIDFOF!$B$1</definedName>
    <definedName name="TNIDFOF_Mutual_F_Units" localSheetId="25">TNIDFOF!$B$12:$H$13</definedName>
    <definedName name="TNIDFOFNAV" localSheetId="25">TNIDFOF!$B$24:$B$31</definedName>
    <definedName name="TNITIF">TNITIF!$B$1</definedName>
    <definedName name="TNITIF_EQ" localSheetId="23">TNITIF!$B$12:$I$30</definedName>
    <definedName name="TNITIFNAV" localSheetId="23">TNITIF!$B$42:$B$49</definedName>
    <definedName name="TNMIF150">TNMIF150!$B$1</definedName>
    <definedName name="TNMIF150_EQ" localSheetId="22">TNMIF150!$B$12:$I$164</definedName>
    <definedName name="TNMIF150NAV" localSheetId="22">TNMIF150!$B$176:$B$183</definedName>
    <definedName name="TNMIIF">TNMIIF!$B$1</definedName>
    <definedName name="TNMIIF_EQ" localSheetId="14">TNMIIF!$B$12:$I$89</definedName>
    <definedName name="TNMIIFNAV" localSheetId="14">TNMIIF!$B$101:$B$108</definedName>
    <definedName name="TNMIMIF">TNMIMIF!$B$1</definedName>
    <definedName name="TNMIMIF_EQ" localSheetId="15">TNMIMIF!$B$12:$I$89</definedName>
    <definedName name="TNMIMIFNAV" localSheetId="15">TNMIMIF!$B$101:$B$108</definedName>
    <definedName name="TNMMIF">TNMMIF!$B$1</definedName>
    <definedName name="TNMMIF_EQ" localSheetId="21">TNMMIF!$B$12:$I$64</definedName>
    <definedName name="TNMMIFNAV" localSheetId="21">TNMMIF!$B$76:$B$83</definedName>
    <definedName name="TNMSHIF">TNMSHIF!$B$1</definedName>
    <definedName name="TNMSHIF_EQ" localSheetId="20">TNMSHIF!$B$12:$I$44</definedName>
    <definedName name="TNMSHIFNAV" localSheetId="20">TNMSHIF!$B$56:$B$63</definedName>
    <definedName name="TNNIF">TNNIF!$B$1</definedName>
    <definedName name="TNNIF_EQ" localSheetId="19">TNNIF!$B$12:$I$64</definedName>
    <definedName name="TNNIFNAV" localSheetId="19">TNNIF!$B$76:$B$79</definedName>
    <definedName name="TNPBETF">TNPBETF!$B$1</definedName>
    <definedName name="TNPBETF_EQ" localSheetId="18">TNPBETF!$B$12:$I$24</definedName>
    <definedName name="TNPBETFNAV" localSheetId="18">TNPBETF!$B$35:$B$36</definedName>
    <definedName name="TNRIF">TNRIF!$B$1</definedName>
    <definedName name="TNRIF_EQ" localSheetId="17">TNRIF!$B$12:$I$24</definedName>
    <definedName name="TNRIFNAV" localSheetId="17">TNRIF!$B$36:$B$43</definedName>
    <definedName name="TNSIFDEC27">#REF!</definedName>
    <definedName name="TNSIFDEC27_Debt_Related" localSheetId="64">TNSIFDEC27!$B$50:$H$56</definedName>
    <definedName name="TNSIFDEC27_GOV_SEC" localSheetId="64">TNSIFDEC27!$B$22:$H$48</definedName>
    <definedName name="TNSIFDEC27NAV" localSheetId="64">TNSIFDEC27!$B$70:$B$77</definedName>
    <definedName name="TOF">#REF!</definedName>
    <definedName name="TOF_MM" localSheetId="63">TOF!$B$22:$H$27</definedName>
    <definedName name="TOFNAV" localSheetId="63">TOF!$B$42:$B$49</definedName>
    <definedName name="TOIIS">#REF!</definedName>
    <definedName name="TOIOS">#REF!</definedName>
    <definedName name="TOISS">#REF!</definedName>
    <definedName name="TQNTF">#REF!</definedName>
    <definedName name="TREF">TREF!$B$1</definedName>
    <definedName name="TREF_EQ" localSheetId="13">TREF!$B$12:$I$59</definedName>
    <definedName name="TREFNAV" localSheetId="13">TREF!$B$71:$B$78</definedName>
    <definedName name="TRSFC">#REF!</definedName>
    <definedName name="TRSFC_Debt_Related" localSheetId="62">TRSFC!$B$71:$H$72</definedName>
    <definedName name="TRSFC_EQ" localSheetId="62">TRSFC!$B$12:$I$58</definedName>
    <definedName name="TRSFC_GOV_SEC" localSheetId="62">TRSFC!$B$60:$H$69</definedName>
    <definedName name="TRSFC_Securitied_Debt" localSheetId="62">TRSFC!$B$74:$H$75</definedName>
    <definedName name="TRSFCNAV" localSheetId="62">TRSFC!$B$89:$B$92</definedName>
    <definedName name="TRSFM">TRSFM!$B$1</definedName>
    <definedName name="TRSFM_Debt_Related" localSheetId="12">TRSFM!$B$75:$H$79</definedName>
    <definedName name="TRSFM_EQ" localSheetId="12">TRSFM!$B$12:$I$60</definedName>
    <definedName name="TRSFM_GOV_SEC" localSheetId="12">TRSFM!$B$62:$H$73</definedName>
    <definedName name="TRSFM_Securitied_Debt" localSheetId="12">TRSFM!$B$81:$H$82</definedName>
    <definedName name="TRSFMNAV" localSheetId="12">TRSFM!$B$94:$B$97</definedName>
    <definedName name="TRSFP">TRSFP!$B$1</definedName>
    <definedName name="TRSFP_EQ" localSheetId="11">TRSFP!$B$12:$I$59</definedName>
    <definedName name="TRSFPNAV" localSheetId="11">TRSFP!$B$71:$B$74</definedName>
    <definedName name="TSCAPF">TSCAPF!$B$1</definedName>
    <definedName name="TSCAPF_EQ" localSheetId="10">TSCAPF!$B$12:$I$75</definedName>
    <definedName name="TSCAPF_EQ_FU_Related" localSheetId="10">TSCAPF!$B$77:$I$78</definedName>
    <definedName name="TSCAPFNAV" localSheetId="10">TSCAPF!$B$90:$B$97</definedName>
    <definedName name="TSIPF3">#REF!</definedName>
    <definedName name="TSLVETF">TSLVETF!$B$1</definedName>
    <definedName name="TSLVETF_EQ" localSheetId="7">TSLVETF!$B$12:$I$15</definedName>
    <definedName name="TSLVETFNAV" localSheetId="7">TSLVETF!$B$27:$B$28</definedName>
    <definedName name="TSLVFOF">TSLVFOF!$B$1</definedName>
    <definedName name="TSLVFOF_EQ" localSheetId="4">TSLVFOF!$B$12:$I$15</definedName>
    <definedName name="TSLVFOFNAV" localSheetId="4">TSLVFOF!$B$30:$B$37</definedName>
    <definedName name="TSTBF">#REF!</definedName>
    <definedName name="TSTBF_Aif_cat" localSheetId="61">TSTBF!$B$91:$H$92</definedName>
    <definedName name="TSTBF_Debt_Related" localSheetId="61">TSTBF!$B$44:$H$73</definedName>
    <definedName name="TSTBF_EQ_FU_Related" localSheetId="61">TSTBF!$B$22:$I$86</definedName>
    <definedName name="TSTBF_GOV_SEC" localSheetId="61">TSTBF!$B$22:$H$42</definedName>
    <definedName name="TSTBF_MM" localSheetId="61">TSTBF!$B$81:$H$83</definedName>
    <definedName name="TSTBF_Mutual_F_Units" localSheetId="61">TSTBF!$B$88:$H$89</definedName>
    <definedName name="TSTBF_Securitied_Debt" localSheetId="61">TSTBF!$B$75:$H$79</definedName>
    <definedName name="TSTBFNAV" localSheetId="61">TSTBF!$B$106:$B$117</definedName>
    <definedName name="TTAF1">#REF!</definedName>
    <definedName name="TTMF">#REF!</definedName>
    <definedName name="TTMFSP1">#REF!</definedName>
    <definedName name="TTOFE">TTOFE!$B$1</definedName>
    <definedName name="TTOFE_EQ" localSheetId="34">TTOFE!$B$12:$I$57</definedName>
    <definedName name="TTOFENAV" localSheetId="34">TTOFE!$B$69:$B$76</definedName>
    <definedName name="TTSF96">TTSF96!$B$1</definedName>
    <definedName name="TTSF96_EQ" localSheetId="45">TTSF96!$B$12:$I$77</definedName>
    <definedName name="TTSF96NAV" localSheetId="45">TTSF96!$B$89:$B$96</definedName>
    <definedName name="TUDG3S">#REF!</definedName>
    <definedName name="TUDS">#REF!</definedName>
    <definedName name="TURG3S">#REF!</definedName>
    <definedName name="TURS">#REF!</definedName>
    <definedName name="TUSTF">#REF!</definedName>
    <definedName name="TUSTF_Aif_cat" localSheetId="59">TUSTF!$B$78:$H$79</definedName>
    <definedName name="TUSTF_Debt_Related" localSheetId="59">TUSTF!$B$30:$H$52</definedName>
    <definedName name="TUSTF_GOV_SEC" localSheetId="59">TUSTF!$B$22:$H$28</definedName>
    <definedName name="TUSTF_MM" localSheetId="59">TUSTF!$B$54:$H$76</definedName>
    <definedName name="TUSTFNAV" localSheetId="59">TUSTF!$B$93:$B$104</definedName>
    <definedName name="TVFS1">#REF!</definedName>
    <definedName name="TVFS2">#REF!</definedName>
    <definedName name="TYCF">TYCF!$B$1</definedName>
    <definedName name="TYCF_EQ" localSheetId="48">TYCF!$B$12:$I$63</definedName>
    <definedName name="TYCF_EQ_FU_Related" localSheetId="48">TYCF!$B$64:$I$66</definedName>
    <definedName name="TYCFNAV" localSheetId="48">TYCF!$B$78:$B$81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1" i="69" l="1"/>
  <c r="F122" i="68"/>
  <c r="F166" i="44"/>
  <c r="F125" i="57"/>
  <c r="F218" i="46"/>
  <c r="F429" i="45"/>
  <c r="G123" i="44"/>
  <c r="H123" i="44"/>
  <c r="G122" i="44"/>
  <c r="H122" i="44"/>
  <c r="G78" i="52"/>
  <c r="H78" i="52"/>
  <c r="G77" i="52"/>
  <c r="H77" i="52"/>
  <c r="G391" i="45"/>
  <c r="H391" i="45"/>
  <c r="G390" i="45"/>
  <c r="H390" i="45"/>
  <c r="G358" i="45"/>
  <c r="H358" i="45"/>
  <c r="G36" i="73"/>
  <c r="H36" i="73"/>
  <c r="G35" i="73"/>
  <c r="H35" i="73"/>
  <c r="G33" i="73"/>
  <c r="H33" i="73"/>
  <c r="G30" i="73"/>
  <c r="H30" i="73"/>
  <c r="G82" i="57"/>
  <c r="H82" i="57"/>
  <c r="G81" i="57"/>
  <c r="H81" i="57"/>
  <c r="G68" i="57"/>
  <c r="H68" i="57"/>
  <c r="G65" i="57"/>
  <c r="H65" i="57"/>
  <c r="G70" i="53"/>
  <c r="H70" i="53"/>
  <c r="G69" i="53"/>
  <c r="H69" i="53"/>
  <c r="G67" i="53"/>
  <c r="H67" i="53"/>
  <c r="G64" i="53"/>
  <c r="H64" i="53"/>
  <c r="G82" i="91"/>
  <c r="H82" i="91"/>
  <c r="G81" i="91"/>
  <c r="H81" i="91"/>
  <c r="G79" i="91"/>
  <c r="H79" i="91"/>
  <c r="G76" i="91"/>
  <c r="H76" i="91"/>
  <c r="G78" i="59"/>
  <c r="H78" i="59"/>
  <c r="G77" i="59"/>
  <c r="H77" i="59"/>
  <c r="G75" i="59"/>
  <c r="H75" i="59"/>
  <c r="G72" i="59"/>
  <c r="H72" i="59"/>
  <c r="G81" i="65"/>
  <c r="H81" i="65"/>
  <c r="G80" i="65"/>
  <c r="H80" i="65"/>
  <c r="H78" i="65"/>
  <c r="G78" i="65"/>
  <c r="G75" i="65"/>
  <c r="H75" i="65"/>
  <c r="G97" i="55"/>
  <c r="H97" i="55"/>
  <c r="G96" i="55"/>
  <c r="H96" i="55"/>
  <c r="G91" i="55"/>
  <c r="H91" i="55"/>
  <c r="G88" i="55"/>
  <c r="H88" i="55"/>
  <c r="G85" i="55"/>
  <c r="H85" i="55"/>
  <c r="G179" i="46"/>
  <c r="H179" i="46"/>
  <c r="G178" i="46"/>
  <c r="H178" i="46"/>
  <c r="G106" i="46"/>
  <c r="H106" i="46"/>
  <c r="G103" i="46"/>
  <c r="H103" i="46"/>
  <c r="G100" i="46"/>
  <c r="H100" i="46"/>
  <c r="H96" i="46"/>
  <c r="G96" i="46"/>
  <c r="C327" i="69"/>
  <c r="C311" i="69"/>
  <c r="C329" i="69" l="1"/>
  <c r="H139" i="116" l="1"/>
  <c r="G139" i="116"/>
  <c r="H136" i="116"/>
  <c r="G136" i="116"/>
  <c r="H129" i="116"/>
  <c r="G129" i="116"/>
  <c r="H54" i="116"/>
  <c r="G54" i="116"/>
  <c r="H30" i="115"/>
  <c r="G30" i="115"/>
  <c r="H52" i="114"/>
  <c r="H54" i="114" s="1"/>
  <c r="H55" i="114" s="1"/>
  <c r="G52" i="114"/>
  <c r="G54" i="114" s="1"/>
  <c r="G55" i="114" s="1"/>
  <c r="H49" i="114"/>
  <c r="G49" i="114"/>
  <c r="H46" i="114"/>
  <c r="G46" i="114"/>
  <c r="H29" i="114"/>
  <c r="G29" i="114"/>
  <c r="H38" i="113"/>
  <c r="G38" i="113"/>
  <c r="H130" i="112"/>
  <c r="G130" i="112"/>
  <c r="H127" i="112"/>
  <c r="G127" i="112"/>
  <c r="H28" i="112"/>
  <c r="G28" i="112"/>
  <c r="H29" i="111"/>
  <c r="G29" i="111"/>
  <c r="H28" i="110"/>
  <c r="G28" i="110"/>
  <c r="H57" i="109"/>
  <c r="G57" i="109"/>
  <c r="H49" i="109"/>
  <c r="G49" i="109"/>
  <c r="H28" i="108"/>
  <c r="G28" i="108"/>
  <c r="H76" i="107"/>
  <c r="G76" i="107"/>
  <c r="H73" i="107"/>
  <c r="G73" i="107"/>
  <c r="H70" i="107"/>
  <c r="G70" i="107"/>
  <c r="H59" i="107"/>
  <c r="G59" i="107"/>
  <c r="H93" i="106"/>
  <c r="H95" i="106" s="1"/>
  <c r="H96" i="106" s="1"/>
  <c r="G93" i="106"/>
  <c r="G95" i="106" s="1"/>
  <c r="G96" i="106" s="1"/>
  <c r="H90" i="106"/>
  <c r="G90" i="106"/>
  <c r="H87" i="106"/>
  <c r="G87" i="106"/>
  <c r="H84" i="106"/>
  <c r="G84" i="106"/>
  <c r="H80" i="106"/>
  <c r="G80" i="106"/>
  <c r="H74" i="106"/>
  <c r="G74" i="106"/>
  <c r="H43" i="106"/>
  <c r="G43" i="106"/>
  <c r="H112" i="105"/>
  <c r="H114" i="105" s="1"/>
  <c r="H115" i="105" s="1"/>
  <c r="G112" i="105"/>
  <c r="G114" i="105" s="1"/>
  <c r="G115" i="105" s="1"/>
  <c r="H109" i="105"/>
  <c r="G109" i="105"/>
  <c r="H84" i="105"/>
  <c r="G84" i="105"/>
  <c r="H79" i="105"/>
  <c r="G79" i="105"/>
  <c r="H48" i="105"/>
  <c r="G48" i="105"/>
  <c r="H80" i="104"/>
  <c r="H82" i="104" s="1"/>
  <c r="H83" i="104" s="1"/>
  <c r="G80" i="104"/>
  <c r="G82" i="104" s="1"/>
  <c r="G83" i="104" s="1"/>
  <c r="H77" i="104"/>
  <c r="G77" i="104"/>
  <c r="H53" i="104"/>
  <c r="G53" i="104"/>
  <c r="H29" i="104"/>
  <c r="G29" i="104"/>
  <c r="H98" i="103"/>
  <c r="G98" i="103"/>
  <c r="H95" i="103"/>
  <c r="G95" i="103"/>
  <c r="H31" i="103"/>
  <c r="G31" i="103"/>
  <c r="H27" i="103"/>
  <c r="G27" i="103"/>
  <c r="G93" i="69" l="1"/>
  <c r="H93" i="69"/>
  <c r="H103" i="69"/>
  <c r="G103" i="69"/>
  <c r="G16" i="98" l="1"/>
  <c r="H16" i="98"/>
  <c r="G16" i="97"/>
  <c r="H16" i="97"/>
  <c r="G17" i="96"/>
  <c r="H17" i="96"/>
  <c r="G16" i="94"/>
  <c r="H16" i="94"/>
  <c r="G16" i="93"/>
  <c r="H16" i="93"/>
  <c r="G50" i="92"/>
  <c r="H50" i="92"/>
  <c r="G60" i="90"/>
  <c r="H60" i="90"/>
  <c r="G83" i="89"/>
  <c r="H83" i="89"/>
  <c r="G80" i="89"/>
  <c r="H80" i="89"/>
  <c r="G74" i="89"/>
  <c r="H74" i="89"/>
  <c r="G61" i="89"/>
  <c r="H61" i="89"/>
  <c r="G60" i="88"/>
  <c r="H60" i="88"/>
  <c r="G90" i="87"/>
  <c r="H90" i="87"/>
  <c r="G90" i="86"/>
  <c r="H90" i="86"/>
  <c r="G45" i="85"/>
  <c r="H45" i="85"/>
  <c r="G25" i="84"/>
  <c r="H25" i="84"/>
  <c r="G25" i="83"/>
  <c r="H25" i="83"/>
  <c r="G65" i="82"/>
  <c r="H65" i="82"/>
  <c r="G45" i="81"/>
  <c r="H45" i="81"/>
  <c r="G65" i="80"/>
  <c r="H65" i="80"/>
  <c r="G165" i="79"/>
  <c r="H165" i="79"/>
  <c r="G31" i="78"/>
  <c r="H31" i="78"/>
  <c r="G45" i="77"/>
  <c r="H45" i="77"/>
  <c r="G14" i="76"/>
  <c r="H14" i="76"/>
  <c r="G35" i="75"/>
  <c r="H35" i="75"/>
  <c r="G30" i="74"/>
  <c r="H30" i="74"/>
  <c r="G66" i="72"/>
  <c r="H66" i="72"/>
  <c r="G66" i="71"/>
  <c r="H66" i="71"/>
  <c r="G84" i="70"/>
  <c r="H84" i="70"/>
  <c r="C255" i="69"/>
  <c r="C240" i="69"/>
  <c r="G139" i="69"/>
  <c r="H139" i="69"/>
  <c r="G136" i="69"/>
  <c r="H136" i="69"/>
  <c r="G128" i="69"/>
  <c r="H128" i="69"/>
  <c r="G106" i="69"/>
  <c r="H106" i="69"/>
  <c r="C141" i="68"/>
  <c r="C137" i="68"/>
  <c r="G82" i="68"/>
  <c r="H82" i="68"/>
  <c r="C117" i="67"/>
  <c r="C113" i="67"/>
  <c r="G58" i="67"/>
  <c r="H58" i="67"/>
  <c r="G68" i="66"/>
  <c r="H68" i="66"/>
  <c r="G51" i="64"/>
  <c r="H51" i="64"/>
  <c r="G75" i="63"/>
  <c r="H75" i="63"/>
  <c r="G51" i="62"/>
  <c r="H51" i="62"/>
  <c r="G45" i="61"/>
  <c r="H45" i="61"/>
  <c r="G44" i="60"/>
  <c r="H44" i="60"/>
  <c r="C134" i="59"/>
  <c r="C130" i="59"/>
  <c r="G78" i="58"/>
  <c r="H78" i="58"/>
  <c r="C195" i="57"/>
  <c r="C181" i="57"/>
  <c r="G79" i="57"/>
  <c r="H79" i="57"/>
  <c r="G72" i="57"/>
  <c r="H72" i="57"/>
  <c r="G78" i="56"/>
  <c r="H78" i="56"/>
  <c r="G94" i="55"/>
  <c r="H94" i="55"/>
  <c r="G56" i="54"/>
  <c r="H56" i="54"/>
  <c r="G75" i="52"/>
  <c r="H75" i="52"/>
  <c r="G72" i="52"/>
  <c r="H72" i="52"/>
  <c r="G46" i="51"/>
  <c r="H46" i="51"/>
  <c r="G45" i="50"/>
  <c r="H45" i="50"/>
  <c r="G45" i="49"/>
  <c r="H45" i="49"/>
  <c r="G115" i="48"/>
  <c r="H115" i="48"/>
  <c r="G45" i="47"/>
  <c r="H45" i="47"/>
  <c r="C350" i="46"/>
  <c r="C346" i="46"/>
  <c r="C324" i="46"/>
  <c r="C302" i="46"/>
  <c r="G176" i="46"/>
  <c r="H176" i="46"/>
  <c r="G172" i="46"/>
  <c r="H172" i="46"/>
  <c r="G165" i="46"/>
  <c r="H165" i="46"/>
  <c r="G141" i="46"/>
  <c r="H141" i="46"/>
  <c r="G109" i="46"/>
  <c r="H109" i="46"/>
  <c r="C1625" i="45"/>
  <c r="C1372" i="45"/>
  <c r="G387" i="45"/>
  <c r="H387" i="45"/>
  <c r="G384" i="45"/>
  <c r="H384" i="45"/>
  <c r="G361" i="45"/>
  <c r="H361" i="45"/>
  <c r="C186" i="44"/>
  <c r="C182" i="44"/>
  <c r="G120" i="44"/>
  <c r="H120" i="44"/>
  <c r="G116" i="44"/>
  <c r="H116" i="44"/>
  <c r="G101" i="44"/>
  <c r="H101" i="44"/>
  <c r="G62" i="44"/>
  <c r="H62" i="44"/>
  <c r="G59" i="44"/>
  <c r="H59" i="44"/>
  <c r="C120" i="67" l="1"/>
  <c r="C258" i="69"/>
  <c r="C144" i="68"/>
  <c r="C198" i="57"/>
  <c r="C137" i="59"/>
  <c r="C327" i="46"/>
  <c r="C353" i="46"/>
  <c r="C189" i="44"/>
  <c r="C1627" i="4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867FFF-B3F3-48A5-B2AC-A990D859603D}" name="Connection" type="1" refreshedVersion="4" background="1" saveData="1">
    <dbPr connection="DRIVER={Microsoft ODBC for Oracle};UID=TATADB;;" command="select decode(income_growth,'EQ','Equity','EC','Equity','ET','Equity','DB','Debt','DC','Debt','LQ','Liquid') Classification,scheme &quot;SCHEME CODE&quot;,name &quot;SCHEME NAME&quot;,nvl2(( select scheme from tatadb.FM_Hybrid_Scheme_Percentage hs where HS.rectype='L' AND HS.scheme=BASESCHEME.scheme),'Y','N') Hybrid_Scheme  from TATAMFPLUS.BASESCHEME where   scheme in (select scheme from TATAMFPLUS.weeknav where weekend_dt='31 Oct 2025' and schclass='GLOBAL' AND (LAST_units_outs&gt;10 or scheme in ('TFM55E','TFM55F'))) /*and  scheme in ('TBPSUF','TDIF','TAF','TBAF','TDIVYF','TMIF','TMAOF','TMULTICF')*/ and  RECTYPE='L' AND /*ACTIVATE_Y_N='Y'  AND */  scheme not in (select * from fm_scheme_exclude)  and  scheme not in ('UALCAL','GLOBAL','TINUD1','TMFUD1','AAA','TOIN99','UNBROK')    order by 1,3"/>
  </connection>
  <connection id="2" xr16:uid="{8719E69C-707B-4D6C-AB03-99B15EE11094}" name="Connection1" type="1" refreshedVersion="0" background="1">
    <dbPr connection="DRIVER={Microsoft ODBC for Oracle};UID=TATADB;pwd=TATADB9$;SERVER=MPLUSLIV;"/>
  </connection>
  <connection id="3" xr16:uid="{9AE45D9B-C5CC-4A5D-8375-BB6E4942BC99}" name="Connection10" type="1" refreshedVersion="0" background="1">
    <dbPr connection="DRIVER={Microsoft ODBC for Oracle};UID=TATADB;pwd=TATADB9$;SERVER=MPLUSLIV;"/>
  </connection>
  <connection id="4" xr16:uid="{ED412D1D-B799-4366-9D05-2347DA4FF213}" name="Connection100" type="1" refreshedVersion="0" background="1">
    <dbPr connection="DRIVER={Microsoft ODBC for Oracle};UID=TATADB;pwd=TATADB9$;SERVER=MPLUSLIV;"/>
  </connection>
  <connection id="5" xr16:uid="{6BEECA3C-B1EF-4C18-8729-793810CA2D00}" name="Connection100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REF' _x000d_ _x000d_and WEEKEND_DT='31 Dec 2025' and a.ASSET_TYPE in ('01','45','51','56','57','59')  _x000d_and a.schclass='GLOBAL' and a.security is not null and a.UNITS&gt;0   and LAST_NET_ASSETS&gt;1 and f.schclass='GLOBAL' ) _x000d_where units &gt; 0 _x000d_order by 6 desc"/>
  </connection>
  <connection id="6" xr16:uid="{64E79EAB-2EFB-45C8-82F4-8754EBFDE797}" name="Connection101" type="1" refreshedVersion="0" background="1">
    <dbPr connection="DRIVER={Microsoft ODBC for Oracle};UID=TATADB;pwd=TATADB9$;SERVER=MPLUSLIV;"/>
  </connection>
  <connection id="7" xr16:uid="{9A1BBFD2-6601-4B66-B5DE-937A27440611}" name="Connection101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 xr16:uid="{BD98EF8D-829E-4283-BB55-764C6F5C060A}" name="Connection10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RSFM' _x000d_ _x000d_and WEEKEND_DT='31 Dec 2025' and a.ASSET_TYPE in ('01','45','51','56','57','59')  _x000d_and a.schclass='GLOBAL' and a.security is not null and a.UNITS&gt;0   and LAST_NET_ASSETS&gt;1 and f.schclass='GLOBAL' ) _x000d_where units &gt; 0 _x000d_order by 6 desc"/>
  </connection>
  <connection id="9" xr16:uid="{84423E96-B3CF-4C13-BF48-1DAF438BCBBC}" name="Connection101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5' and a.scheme='TRSFM' _x000d_ _x000d_and WEEKEND_DT='31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Dec 2025'_x000d_left outer join  tatamfplus.weeknav d on  d.weekend_dt='31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Dec 2025' and scheme='TRSFM' group by app_refer,value_date _x000d_) f  on f.app_refer=a.deal_ID _x000d_WHERE del_date&lt;='31 Dec 2025' AND mat_date &gt;'31 Dec 2025' and  deal_stat &lt;&gt; 'MAT' and a.rectype='L'  and a.scheme='TRSFM')_x000d_order by 6 desc"/>
  </connection>
  <connection id="10" xr16:uid="{FA0318D3-77E4-4AAC-B63F-06D13E90FCF1}" name="Connection102" type="1" refreshedVersion="0" background="1">
    <dbPr connection="DRIVER={Microsoft ODBC for Oracle};UID=TATADB;pwd=TATADB9$;SERVER=MPLUSLIV;"/>
  </connection>
  <connection id="11" xr16:uid="{9C9FD44D-C8C3-4F51-9075-57D800F31877}" name="Connection102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RSFM' _x000d_ _x000d_and WEEKEND_DT='31 Dec 2025' and a.ASSET_TYPE in('05','06','07','09','11','12','14','25','29','34','18','52') and LISTED_Y_N='Y'  _x000d_and a.schclass='GLOBAL' and a.security is not null and a.UNITS&gt;0  and LAST_NET_ASSETS&gt;1 and f.schclass='GLOBAL' ) _x000d_where MKTVAL &gt; 0) order by 6 desc"/>
  </connection>
  <connection id="12" xr16:uid="{A6E60950-0764-48E4-8AAE-E1FEDB14A2CC}" name="Connection1022"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RSFM' _x000d_ _x000d_and WEEKEND_DT='31 Dec 2025' and a.ASSET_TYPE in('32','33') _x000d_and a.schclass='GLOBAL' and a.security is not null and a.UNITS&gt;0  and LAST_NET_ASSETS&gt;1 and f.schclass='GLOBAL' ) _x000d_where MKTVAL &gt; 0 order by 6 desc"/>
  </connection>
  <connection id="13" xr16:uid="{490F02CB-7C46-41CF-AFFE-62CB78004B57}" name="Connection102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 xr16:uid="{C14D15F4-142D-4A27-90F2-09DB993CBC4D}" name="Connection102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RSFP' _x000d_ _x000d_and WEEKEND_DT='31 Dec 2025' and a.ASSET_TYPE in ('01','45','51','56','57','59')  _x000d_and a.schclass='GLOBAL' and a.security is not null and a.UNITS&gt;0   and LAST_NET_ASSETS&gt;1 and f.schclass='GLOBAL' ) _x000d_where units &gt; 0 _x000d_order by 6 desc"/>
  </connection>
  <connection id="15" xr16:uid="{32964FC3-E53F-459F-AA15-017EFE66623C}" name="Connection103" type="1" refreshedVersion="0" background="1">
    <dbPr connection="DRIVER={Microsoft ODBC for Oracle};UID=TATADB;pwd=TATADB9$;SERVER=MPLUSLIV;"/>
  </connection>
  <connection id="16" xr16:uid="{6959ABBF-1FD0-4841-9357-8C1C399A8970}" name="Connection104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 xr16:uid="{89AD137E-4E45-46AC-8430-B84E4241702F}" name="Connection104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SCAPF' _x000d_ _x000d_and WEEKEND_DT='31 Dec 2025' and a.ASSET_TYPE in ('01','45','51','56','57','59')  _x000d_and a.schclass='GLOBAL' and a.security is not null and a.UNITS&gt;0   and LAST_NET_ASSETS&gt;1 and f.schclass='GLOBAL' ) _x000d_where units &gt; 0 _x000d_order by 6 desc"/>
  </connection>
  <connection id="18" xr16:uid="{773A24AA-AF69-4F27-B4B4-2928E588C587}" name="Connection10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SCAPF' _x000d_ _x000d_and WEEKEND_DT='31 Dec 2025' and a.ASSET_TYPE  in('02','04','38','46','47','53') _x000d_and a.schclass='GLOBAL' and a.security is not null and a.UNITS&gt;0   and LAST_NET_ASSETS&gt;1 and f.schclass='GLOBAL' ) _x000d_where units &gt; 0 _x000d_order by 6 desc"/>
  </connection>
  <connection id="19" xr16:uid="{ECD9C753-686A-4FF9-A91F-9D6054E11980}" name="Connection105" type="1" refreshedVersion="0" background="1">
    <dbPr connection="DRIVER={Microsoft ODBC for Oracle};UID=TATADB;pwd=TATADB9$;SERVER=MPLUSLIV;"/>
  </connection>
  <connection id="20" xr16:uid="{C1177FFE-6D51-4219-8EC4-1F9690F4F99D}" name="Connection105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1" xr16:uid="{1BF479D7-D0FC-436D-BE44-1489B5418EBB}" name="Connection105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EQPEF' _x000d_ _x000d_and WEEKEND_DT='31 Dec 2025' and a.ASSET_TYPE in ('01','45','51','56','57','59')  _x000d_and a.schclass='GLOBAL' and a.security is not null and a.UNITS&gt;0   and LAST_NET_ASSETS&gt;1 and f.schclass='GLOBAL' ) _x000d_where units &gt; 0 _x000d_order by 6 desc"/>
  </connection>
  <connection id="22" xr16:uid="{9DD4387C-9B79-450B-9D4D-96F74180398F}" name="Connection106" type="1" refreshedVersion="0" background="1">
    <dbPr connection="DRIVER={Microsoft ODBC for Oracle};UID=TATADB;pwd=TATADB9$;SERVER=MPLUSLIV;"/>
  </connection>
  <connection id="23" xr16:uid="{FC31113B-540F-4F43-B6C4-286D48F7BAFE}" name="Connection106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4" xr16:uid="{0A11EDEE-B50E-4D66-941B-1579F119C689}" name="Connection107" type="1" refreshedVersion="0" background="1">
    <dbPr connection="DRIVER={Microsoft ODBC for Oracle};UID=TATADB;pwd=TATADB9$;SERVER=MPLUSLIV;"/>
  </connection>
  <connection id="25" xr16:uid="{352BE7CF-B438-4C19-AF11-235365107F88}" name="Connection107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GLDETF' _x000d_ _x000d_and WEEKEND_DT='31 Dec 2025' and a.ASSET_TYPE in ('01','45','51','56','57','59')  _x000d_and a.schclass='GLOBAL' and a.security is not null and a.UNITS&gt;0   and LAST_NET_ASSETS&gt;1 and f.schclass='GLOBAL' ) _x000d_where units &gt; 0 _x000d_order by 6 desc"/>
  </connection>
  <connection id="26" xr16:uid="{51955489-3B70-498A-9FD2-B910F8DC5DCB}" name="Connection108" type="1" refreshedVersion="0" background="1">
    <dbPr connection="DRIVER={Microsoft ODBC for Oracle};UID=TATADB;pwd=TATADB9$;SERVER=MPLUSLIV;"/>
  </connection>
  <connection id="27" xr16:uid="{8634F1F6-D314-4086-8296-781E5D0570D8}" name="Connection108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GL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8" xr16:uid="{05E229BB-6519-464B-B89A-355BC3F6D29C}" name="Connection108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SLVETF' _x000d_ _x000d_and WEEKEND_DT='31 Dec 2025' and a.ASSET_TYPE in ('01','45','51','56','57','59')  _x000d_and a.schclass='GLOBAL' and a.security is not null and a.UNITS&gt;0   and LAST_NET_ASSETS&gt;1 and f.schclass='GLOBAL' ) _x000d_where units &gt; 0 _x000d_order by 6 desc"/>
  </connection>
  <connection id="29" xr16:uid="{BA659E43-F810-4EBD-8DED-E3F6D4DB60A9}" name="Connection109" type="1" refreshedVersion="0" background="1">
    <dbPr connection="DRIVER={Microsoft ODBC for Oracle};UID=TATADB;pwd=TATADB9$;SERVER=MPLUSLIV;"/>
  </connection>
  <connection id="30" xr16:uid="{B1BE46C2-51B8-4FB2-B23E-921671B50C5E}" name="Connection109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SLV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1" xr16:uid="{9E979434-1D41-4666-B7E9-E52E95FAD3AA}" name="Connection11" type="1" refreshedVersion="0" background="1">
    <dbPr connection="DRIVER={Microsoft ODBC for Oracle};UID=TATADB;pwd=TATADB9$;SERVER=MPLUSLIV;"/>
  </connection>
  <connection id="32" xr16:uid="{9C14A5EC-5A45-4257-9A1E-CED52DCA3C51}" name="Connection110" type="1" refreshedVersion="0" background="1">
    <dbPr connection="DRIVER={Microsoft ODBC for Oracle};UID=TATADB;pwd=TATADB9$;SERVER=MPLUSLIV;"/>
  </connection>
  <connection id="33" xr16:uid="{A3862520-E6BC-41F3-A23C-F0DA43C05715}" name="Connection111" type="1" refreshedVersion="0" background="1">
    <dbPr connection="DRIVER={Microsoft ODBC for Oracle};UID=TATADB;pwd=TATADB9$;SERVER=MPLUSLIV;"/>
  </connection>
  <connection id="34" xr16:uid="{AE8E77DE-5DFF-41F3-AD45-26657A8EF641}" name="Connection111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IPAAFOF' _x000d_ _x000d_and WEEKEND_DT='31 Dec 2025' and (A.ASSET_TYPE in('35','36','24') _x000d_and a.schclass='GLOBAL' and a.security is not null and a.UNITS&gt;0   and LAST_NET_ASSETS&gt;1 and f.schclass='GLOBAL' ) _x000d_AND (LAST_NET_ASSETS/100000) &gt; 0 order by 6 desc)"/>
  </connection>
  <connection id="35" xr16:uid="{04369731-5727-4A5C-B0AF-B3FDBB414448}" name="Connection112" type="1" refreshedVersion="0" background="1">
    <dbPr connection="DRIVER={Microsoft ODBC for Oracle};UID=TATADB;pwd=TATADB9$;SERVER=MPLUSLIV;"/>
  </connection>
  <connection id="36" xr16:uid="{78BF52C5-B3F9-42F2-A712-6A0C666F4565}" name="Connection112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IPAA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7" xr16:uid="{600B524A-A229-409D-9270-82A328AAF4BB}" name="Connection11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GLDFOF' _x000d_ _x000d_and WEEKEND_DT='31 Dec 2025' and a.ASSET_TYPE in ('01','45','51','56','57','59')  _x000d_and a.schclass='GLOBAL' and a.security is not null and a.UNITS&gt;0   and LAST_NET_ASSETS&gt;1 and f.schclass='GLOBAL' ) _x000d_where units &gt; 0 _x000d_order by 6 desc"/>
  </connection>
  <connection id="38" xr16:uid="{65B80B5B-791F-4DAB-A320-E42995020751}" name="Connection113" type="1" refreshedVersion="0" background="1">
    <dbPr connection="DRIVER={Microsoft ODBC for Oracle};UID=TATADB;pwd=TATADB9$;SERVER=MPLUSLIV;"/>
  </connection>
  <connection id="39" xr16:uid="{D887BC2B-A7A5-46C2-ADC3-1F1F90646EC1}" name="Connection113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GL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0" xr16:uid="{1C6EA0BE-ED83-4DB0-A44A-D9ABDF72FCD1}" name="Connection114" type="1" refreshedVersion="0" background="1">
    <dbPr connection="DRIVER={Microsoft ODBC for Oracle};UID=TATADB;pwd=TATADB9$;SERVER=MPLUSLIV;"/>
  </connection>
  <connection id="41" xr16:uid="{A5794F4C-AEBC-4A2C-A61B-3DF1F4FB2442}" name="Connection114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SLVFOF' _x000d_ _x000d_and WEEKEND_DT='31 Dec 2025' and a.ASSET_TYPE in ('01','45','51','56','57','59')  _x000d_and a.schclass='GLOBAL' and a.security is not null and a.UNITS&gt;0   and LAST_NET_ASSETS&gt;1 and f.schclass='GLOBAL' ) _x000d_where units &gt; 0 _x000d_order by 6 desc"/>
  </connection>
  <connection id="42" xr16:uid="{80B3EE67-F16D-41C3-A093-A094F9033248}" name="Connection115" type="1" refreshedVersion="0" background="1">
    <dbPr connection="DRIVER={Microsoft ODBC for Oracle};UID=TATADB;pwd=TATADB9$;SERVER=MPLUSLIV;"/>
  </connection>
  <connection id="43" xr16:uid="{91212AFF-7337-4390-B24F-80BC33965373}" name="Connection115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SLV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4" xr16:uid="{6BC640DE-110E-4577-A9AF-D378F73D4FF7}" name="Connection116" type="1" refreshedVersion="0" background="1">
    <dbPr connection="DRIVER={Microsoft ODBC for Oracle};UID=TATADB;pwd=TATADB9$;SERVER=MPLUSLIV;"/>
  </connection>
  <connection id="45" xr16:uid="{9A364C89-79A7-4A9B-B6B1-570EA735FD5D}" name="Connection117" type="1" refreshedVersion="0" background="1">
    <dbPr connection="DRIVER={Microsoft ODBC for Oracle};UID=TATADB;pwd=TATADB9$;SERVER=MPLUSLIV;"/>
  </connection>
  <connection id="46" xr16:uid="{39ABFA13-1868-4865-A63F-CD72E54A696D}" name="Connection118" type="1" refreshedVersion="0" background="1">
    <dbPr connection="DRIVER={Microsoft ODBC for Oracle};UID=TATADB;pwd=TATADB9$;SERVER=MPLUSLIV;"/>
  </connection>
  <connection id="47" xr16:uid="{83A825FA-FE3F-4734-8D28-77E560B1C7BE}" name="Connection119" type="1" refreshedVersion="0" background="1">
    <dbPr connection="DRIVER={Microsoft ODBC for Oracle};UID=TATADB;pwd=TATADB9$;SERVER=MPLUSLIV;"/>
  </connection>
  <connection id="48" xr16:uid="{090046AC-E74D-4D61-81B0-870474C5DBDE}" name="Connection12" type="1" refreshedVersion="0" background="1">
    <dbPr connection="DRIVER={Microsoft ODBC for Oracle};UID=TATADB;pwd=TATADB9$;SERVER=MPLUSLIV;"/>
  </connection>
  <connection id="49" xr16:uid="{B1727629-6DB3-44E6-AB04-1E09FACE1209}" name="Connection120" type="1" refreshedVersion="0" background="1">
    <dbPr connection="DRIVER={Microsoft ODBC for Oracle};UID=TATADB;pwd=TATADB9$;SERVER=MPLUSLIV;"/>
  </connection>
  <connection id="50" xr16:uid="{9D777993-C9FC-4A0E-BDC9-21B51A3B7D5F}" name="Connection121" type="1" refreshedVersion="0" background="1">
    <dbPr connection="DRIVER={Microsoft ODBC for Oracle};UID=TATADB;pwd=TATADB9$;SERVER=MPLUSLIV;"/>
  </connection>
  <connection id="51" xr16:uid="{F0824B6B-D1AD-4B37-BCB6-7CDABBDC8F13}" name="Connection122" type="1" refreshedVersion="0" background="1">
    <dbPr connection="DRIVER={Microsoft ODBC for Oracle};UID=TATADB;pwd=TATADB9$;SERVER=MPLUSLIV;"/>
  </connection>
  <connection id="52" xr16:uid="{A03960F9-7B51-4EE4-826D-7069052CC5FB}" name="Connection123" type="1" refreshedVersion="0" background="1">
    <dbPr connection="DRIVER={Microsoft ODBC for Oracle};UID=TATADB;pwd=TATADB9$;SERVER=MPLUSLIV;"/>
  </connection>
  <connection id="53" xr16:uid="{05548AA8-19FB-4652-9FA3-B8E86FC60FD0}" name="Connection124" type="1" refreshedVersion="0" background="1">
    <dbPr connection="DRIVER={Microsoft ODBC for Oracle};UID=TATADB;pwd=TATADB9$;SERVER=MPLUSLIV;"/>
  </connection>
  <connection id="54" xr16:uid="{DCBBF0AE-2758-4130-8231-5396BE11A72F}" name="Connection125" type="1" refreshedVersion="0" background="1">
    <dbPr connection="DRIVER={Microsoft ODBC for Oracle};UID=TATADB;pwd=TATADB9$;SERVER=MPLUSLIV;"/>
  </connection>
  <connection id="55" xr16:uid="{60E0CA3D-779A-4996-9CF3-D6B93FC48277}" name="Connection126" type="1" refreshedVersion="0" background="1">
    <dbPr connection="DRIVER={Microsoft ODBC for Oracle};UID=TATADB;pwd=TATADB9$;SERVER=MPLUSLIV;"/>
  </connection>
  <connection id="56" xr16:uid="{D8F06FEA-06B9-407F-BA3A-94E49532B721}" name="Connection127" type="1" refreshedVersion="0" background="1">
    <dbPr connection="DRIVER={Microsoft ODBC for Oracle};UID=TATADB;pwd=TATADB9$;SERVER=MPLUSLIV;"/>
  </connection>
  <connection id="57" xr16:uid="{B0B0C6F0-1B45-4A8E-A37E-560C69D2CD91}" name="Connection128" type="1" refreshedVersion="0" background="1">
    <dbPr connection="DRIVER={Microsoft ODBC for Oracle};UID=TATADB;pwd=TATADB9$;SERVER=MPLUSLIV;"/>
  </connection>
  <connection id="58" xr16:uid="{8F95D9BE-490A-4759-BBBC-95C7F3C3969A}" name="Connection129" type="1" refreshedVersion="0" background="1">
    <dbPr connection="DRIVER={Microsoft ODBC for Oracle};UID=TATADB;pwd=TATADB9$;SERVER=MPLUSLIV;"/>
  </connection>
  <connection id="59" xr16:uid="{738E8073-73A2-4C33-ACC7-2DB100E324AF}" name="Connection13" type="1" refreshedVersion="0" background="1">
    <dbPr connection="DRIVER={Microsoft ODBC for Oracle};UID=TATADB;pwd=TATADB9$;SERVER=MPLUSLIV;"/>
  </connection>
  <connection id="60" xr16:uid="{3AE45F65-69CC-4445-B830-51ADCD609C92}" name="Connection130" type="1" refreshedVersion="0" background="1">
    <dbPr connection="DRIVER={Microsoft ODBC for Oracle};UID=TATADB;pwd=TATADB9$;SERVER=MPLUSLIV;"/>
  </connection>
  <connection id="61" xr16:uid="{689A6A5D-5499-436D-8567-4CD34FD816E2}" name="Connection131" type="1" refreshedVersion="0" background="1">
    <dbPr connection="DRIVER={Microsoft ODBC for Oracle};UID=TATADB;pwd=TATADB9$;SERVER=MPLUSLIV;"/>
  </connection>
  <connection id="62" xr16:uid="{BA56F0A5-1B53-44F8-8591-8B73811E4B82}" name="Connection13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5' and a.scheme='TCORPBF' _x000d_ _x000d_and WEEKEND_DT='31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Dec 2025'_x000d_left outer join  tatamfplus.weeknav d on  d.weekend_dt='31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Dec 2025' and scheme='TCORPBF' group by app_refer,value_date _x000d_) f  on f.app_refer=a.deal_ID _x000d_WHERE del_date&lt;='31 Dec 2025' AND mat_date &gt;'31 Dec 2025' and  deal_stat &lt;&gt; 'MAT' and a.rectype='L'  and a.scheme='TCORPBF')_x000d_order by 6 desc"/>
  </connection>
  <connection id="63" xr16:uid="{FD5EC346-EE68-4EC5-8F09-16F11B5DBA6C}" name="Connection133" type="1" refreshedVersion="0" background="1">
    <dbPr connection="DRIVER={Microsoft ODBC for Oracle};UID=TATADB;pwd=TATADB9$;SERVER=MPLUSLIV;"/>
  </connection>
  <connection id="64" xr16:uid="{9E7220B6-25EE-4BE1-976E-641056C7EAA2}" name="Connection134" type="1" refreshedVersion="0" background="1">
    <dbPr connection="DRIVER={Microsoft ODBC for Oracle};UID=TATADB;pwd=TATADB9$;SERVER=MPLUSLIV;"/>
  </connection>
  <connection id="65" xr16:uid="{4FDA6583-27A3-4313-99E4-7E07E0DAE2D2}" name="Connection135" type="1" refreshedVersion="0" background="1">
    <dbPr connection="DRIVER={Microsoft ODBC for Oracle};UID=TATADB;pwd=TATADB9$;SERVER=MPLUSLIV;"/>
  </connection>
  <connection id="66" xr16:uid="{14B438E5-2C1C-48B3-B51A-5B1B1E4F8055}" name="Connection136" type="1" refreshedVersion="0" background="1">
    <dbPr connection="DRIVER={Microsoft ODBC for Oracle};UID=TATADB;pwd=TATADB9$;SERVER=MPLUSLIV;"/>
  </connection>
  <connection id="67" xr16:uid="{D3327F22-F3A8-470F-9382-00A21FA1D5A5}" name="Connection137" type="1" refreshedVersion="0" background="1">
    <dbPr connection="DRIVER={Microsoft ODBC for Oracle};UID=TATADB;pwd=TATADB9$;SERVER=MPLUSLIV;"/>
  </connection>
  <connection id="68" xr16:uid="{52694F7A-7F2E-4F13-A858-3160933B646A}" name="Connection138" type="1" refreshedVersion="0" background="1">
    <dbPr connection="DRIVER={Microsoft ODBC for Oracle};UID=TATADB;pwd=TATADB9$;SERVER=MPLUSLIV;"/>
  </connection>
  <connection id="69" xr16:uid="{FEDF4B40-BB82-4826-BB8D-2EBCEE5D049C}" name="Connection139" type="1" refreshedVersion="0" background="1">
    <dbPr connection="DRIVER={Microsoft ODBC for Oracle};UID=TATADB;pwd=TATADB9$;SERVER=MPLUSLIV;"/>
  </connection>
  <connection id="70" xr16:uid="{E4DE9A93-5564-4A0B-9B5A-D618E3C1A23F}" name="Connection14" type="1" refreshedVersion="0" background="1">
    <dbPr connection="DRIVER={Microsoft ODBC for Oracle};UID=TATADB;pwd=TATADB9$;SERVER=MPLUSLIV;"/>
  </connection>
  <connection id="71" xr16:uid="{1CB9B676-E078-4CAE-914C-59C5244131AA}" name="Connection140" type="1" refreshedVersion="0" background="1">
    <dbPr connection="DRIVER={Microsoft ODBC for Oracle};UID=TATADB;pwd=TATADB9$;SERVER=MPLUSLIV;"/>
  </connection>
  <connection id="72" xr16:uid="{B1A49C70-F91B-4621-8B80-1BC1E76B12B9}" name="Connection141" type="1" refreshedVersion="0" background="1">
    <dbPr connection="DRIVER={Microsoft ODBC for Oracle};UID=TATADB;pwd=TATADB9$;SERVER=MPLUSLIV;"/>
  </connection>
  <connection id="73" xr16:uid="{6983197C-BBB1-454C-8F80-5FF915FD7429}" name="Connection142" type="1" refreshedVersion="0" background="1">
    <dbPr connection="DRIVER={Microsoft ODBC for Oracle};UID=TATADB;pwd=TATADB9$;SERVER=MPLUSLIV;"/>
  </connection>
  <connection id="74" xr16:uid="{27B53266-9B1B-47C0-9F7D-7FD0F53A2D91}" name="Connection143" type="1" refreshedVersion="0" background="1">
    <dbPr connection="DRIVER={Microsoft ODBC for Oracle};UID=TATADB;pwd=TATADB9$;SERVER=MPLUSLIV;"/>
  </connection>
  <connection id="75" xr16:uid="{25F73751-AFEF-42FD-B9D1-3E5C42A17A30}" name="Connection144" type="1" refreshedVersion="0" background="1">
    <dbPr connection="DRIVER={Microsoft ODBC for Oracle};UID=TATADB;pwd=TATADB9$;SERVER=MPLUSLIV;"/>
  </connection>
  <connection id="76" xr16:uid="{2ECA3E5F-DF3E-4DA2-9DFB-1CB4328DE5E1}" name="Connection145" type="1" refreshedVersion="0" background="1">
    <dbPr connection="DRIVER={Microsoft ODBC for Oracle};UID=TATADB;pwd=TATADB9$;SERVER=MPLUSLIV;"/>
  </connection>
  <connection id="77" xr16:uid="{A5507924-B3E6-4778-83CB-FE38DCFD5F6A}" name="Connection146" type="1" refreshedVersion="0" background="1">
    <dbPr connection="DRIVER={Microsoft ODBC for Oracle};UID=TATADB;pwd=TATADB9$;SERVER=MPLUSLIV;"/>
  </connection>
  <connection id="78" xr16:uid="{15E9217A-A829-4427-8058-40F43372D370}" name="Connection147" type="1" refreshedVersion="0" background="1">
    <dbPr connection="DRIVER={Microsoft ODBC for Oracle};UID=TATADB;pwd=TATADB9$;SERVER=MPLUSLIV;"/>
  </connection>
  <connection id="79" xr16:uid="{01E68B6F-A471-4FB7-BDD7-EC9F23C2C266}" name="Connection148" type="1" refreshedVersion="0" background="1">
    <dbPr connection="DRIVER={Microsoft ODBC for Oracle};UID=TATADB;pwd=TATADB9$;SERVER=MPLUSLIV;"/>
  </connection>
  <connection id="80" xr16:uid="{EAE88DD3-F01E-46B7-975B-1439E4CD8676}" name="Connection149" type="1" refreshedVersion="0" background="1">
    <dbPr connection="DRIVER={Microsoft ODBC for Oracle};UID=TATADB;pwd=TATADB9$;SERVER=MPLUSLIV;"/>
  </connection>
  <connection id="81" xr16:uid="{D6124DDC-0799-4912-A0DB-F98120531CD4}" name="Connection15" type="1" refreshedVersion="0" background="1">
    <dbPr connection="DRIVER={Microsoft ODBC for Oracle};UID=TATADB;pwd=TATADB9$;SERVER=MPLUSLIV;"/>
  </connection>
  <connection id="82" xr16:uid="{942E6432-B73E-4F9E-B9CE-2FDB59C9D6A7}" name="Connection15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CORPBF' _x000d_ _x000d_and WEEKEND_DT='31 Dec 2025' and a.ASSET_TYPE in('05','06','07','09','11','12','14','25','29','34','18','52') and LISTED_Y_N='Y'  _x000d_and a.schclass='GLOBAL' and a.security is not null and a.UNITS&gt;0  and LAST_NET_ASSETS&gt;1 and f.schclass='GLOBAL' ) _x000d_where MKTVAL &gt; 0) order by 6 desc"/>
  </connection>
  <connection id="83" xr16:uid="{CC6A6B78-3D5E-44B2-ADD8-1F9F54A1E0F8}" name="Connection151" type="1" refreshedVersion="0" background="1">
    <dbPr connection="DRIVER={Microsoft ODBC for Oracle};UID=TATADB;pwd=TATADB9$;SERVER=MPLUSLIV;"/>
  </connection>
  <connection id="84" xr16:uid="{BF6EFCD2-76AC-463E-ACE0-6A74F4FBEE8A}" name="Connection152" type="1" refreshedVersion="0" background="1">
    <dbPr connection="DRIVER={Microsoft ODBC for Oracle};UID=TATADB;pwd=TATADB9$;SERVER=MPLUSLIV;"/>
  </connection>
  <connection id="85" xr16:uid="{F217DA93-AF2D-496F-A105-612DF0450E47}" name="Connection153" type="1" refreshedVersion="0" background="1">
    <dbPr connection="DRIVER={Microsoft ODBC for Oracle};UID=TATADB;pwd=TATADB9$;SERVER=MPLUSLIV;"/>
  </connection>
  <connection id="86" xr16:uid="{ED489C58-EE14-46BF-A2DF-4F52ABB525FF}" name="Connection154" type="1" refreshedVersion="0" background="1">
    <dbPr connection="DRIVER={Microsoft ODBC for Oracle};UID=TATADB;pwd=TATADB9$;SERVER=MPLUSLIV;"/>
  </connection>
  <connection id="87" xr16:uid="{A0F5BB54-6108-4249-81E8-BA0DF49407FD}" name="Connection155" type="1" refreshedVersion="0" background="1">
    <dbPr connection="DRIVER={Microsoft ODBC for Oracle};UID=TATADB;pwd=TATADB9$;SERVER=MPLUSLIV;"/>
  </connection>
  <connection id="88" xr16:uid="{210AE76B-562C-49B0-81AB-FDBD8C225C15}" name="Connection156" type="1" refreshedVersion="0" background="1">
    <dbPr connection="DRIVER={Microsoft ODBC for Oracle};UID=TATADB;pwd=TATADB9$;SERVER=MPLUSLIV;"/>
  </connection>
  <connection id="89" xr16:uid="{61CDAA09-0128-43F1-8311-3540C5CE2AA7}" name="Connection157" type="1" refreshedVersion="0" background="1">
    <dbPr connection="DRIVER={Microsoft ODBC for Oracle};UID=TATADB;pwd=TATADB9$;SERVER=MPLUSLIV;"/>
  </connection>
  <connection id="90" xr16:uid="{279A9853-692A-400B-AB65-CB90561D1D53}" name="Connection158" type="1" refreshedVersion="0" background="1">
    <dbPr connection="DRIVER={Microsoft ODBC for Oracle};UID=TATADB;pwd=TATADB9$;SERVER=MPLUSLIV;"/>
  </connection>
  <connection id="91" xr16:uid="{BB1D63E0-8937-468F-BF2D-FF426153F987}" name="Connection159" type="1" refreshedVersion="0" background="1">
    <dbPr connection="DRIVER={Microsoft ODBC for Oracle};UID=TATADB;pwd=TATADB9$;SERVER=MPLUSLIV;"/>
  </connection>
  <connection id="92" xr16:uid="{BA79FCEB-D95D-4E9A-A7C4-077C9A5880E2}" name="Connection16" type="1" refreshedVersion="0" background="1">
    <dbPr connection="DRIVER={Microsoft ODBC for Oracle};UID=TATADB;pwd=TATADB9$;SERVER=MPLUSLIV;"/>
  </connection>
  <connection id="93" xr16:uid="{FB6BBF51-1DE3-4B54-AAB5-9074FE08685F}" name="Connection160" type="1" refreshedVersion="0" background="1">
    <dbPr connection="DRIVER={Microsoft ODBC for Oracle};UID=TATADB;pwd=TATADB9$;SERVER=MPLUSLIV;"/>
  </connection>
  <connection id="94" xr16:uid="{676C1F9D-110C-4618-A4F4-C76BFAA6A199}" name="Connection161" type="1" refreshedVersion="0" background="1">
    <dbPr connection="DRIVER={Microsoft ODBC for Oracle};UID=TATADB;pwd=TATADB9$;SERVER=MPLUSLIV;"/>
  </connection>
  <connection id="95" xr16:uid="{B206F875-552E-400E-BAE1-20972CF46119}" name="Connection162" type="1" refreshedVersion="0" background="1">
    <dbPr connection="DRIVER={Microsoft ODBC for Oracle};UID=TATADB;pwd=TATADB9$;SERVER=MPLUSLIV;"/>
  </connection>
  <connection id="96" xr16:uid="{A2531EBC-F953-4780-8540-4C6F3E433FC7}" name="Connection163" type="1" refreshedVersion="0" background="1">
    <dbPr connection="DRIVER={Microsoft ODBC for Oracle};UID=TATADB;pwd=TATADB9$;SERVER=MPLUSLIV;"/>
  </connection>
  <connection id="97" xr16:uid="{30778812-88BC-4895-83EC-6C640B8E0724}" name="Connection165"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CORPBF' _x000d_ _x000d_and WEEKEND_DT='31 Dec 2025' and a.ASSET_TYPE in('32','33') _x000d_and a.schclass='GLOBAL' and a.security is not null and a.UNITS&gt;0  and LAST_NET_ASSETS&gt;1 and f.schclass='GLOBAL' ) _x000d_where MKTVAL &gt; 0 order by 6 desc"/>
  </connection>
  <connection id="98" xr16:uid="{7303DC77-88DA-4195-917A-9D55E1E187A3}" name="Connection166" type="1" refreshedVersion="0" background="1">
    <dbPr connection="DRIVER={Microsoft ODBC for Oracle};UID=TATADB;pwd=TATADB9$;SERVER=MPLUSLIV;"/>
  </connection>
  <connection id="99" xr16:uid="{074FF37F-C62C-434F-95EF-87655846AD63}" name="Connection167" type="1" refreshedVersion="0" background="1">
    <dbPr connection="DRIVER={Microsoft ODBC for Oracle};UID=TATADB;pwd=TATADB9$;SERVER=MPLUSLIV;"/>
  </connection>
  <connection id="100" xr16:uid="{E07588CB-E18A-4DBE-8B84-90CE4B80C6D1}" name="Connection168" type="1" refreshedVersion="0" background="1">
    <dbPr connection="DRIVER={Microsoft ODBC for Oracle};UID=TATADB;pwd=TATADB9$;SERVER=MPLUSLIV;"/>
  </connection>
  <connection id="101" xr16:uid="{0338B83A-14D2-4BF2-9721-54DB6412E587}" name="Connection169" type="1" refreshedVersion="0" background="1">
    <dbPr connection="DRIVER={Microsoft ODBC for Oracle};UID=TATADB;pwd=TATADB9$;SERVER=MPLUSLIV;"/>
  </connection>
  <connection id="102" xr16:uid="{242E4134-D05C-47DF-9D75-117E2638A7CF}" name="Connection17" type="1" refreshedVersion="0" background="1">
    <dbPr connection="DRIVER={Microsoft ODBC for Oracle};UID=TATADB;pwd=TATADB9$;SERVER=MPLUSLIV;"/>
  </connection>
  <connection id="103" xr16:uid="{2DEB0849-669C-4128-ADF6-36E13DD282B2}" name="Connection170" type="1" refreshedVersion="0" background="1">
    <dbPr connection="DRIVER={Microsoft ODBC for Oracle};UID=TATADB;pwd=TATADB9$;SERVER=MPLUSLIV;"/>
  </connection>
  <connection id="104" xr16:uid="{4F310BF8-CAA4-4341-9679-5EFC5CD97297}" name="Connection171" type="1" refreshedVersion="0" background="1">
    <dbPr connection="DRIVER={Microsoft ODBC for Oracle};UID=TATADB;pwd=TATADB9$;SERVER=MPLUSLIV;"/>
  </connection>
  <connection id="105" xr16:uid="{AB39480F-7A73-4AA5-B093-196389CCD4D3}" name="Connection172" type="1" refreshedVersion="0" background="1">
    <dbPr connection="DRIVER={Microsoft ODBC for Oracle};UID=TATADB;pwd=TATADB9$;SERVER=MPLUSLIV;"/>
  </connection>
  <connection id="106" xr16:uid="{A2186C80-7C1B-4543-96AB-9E5D7FB69FED}" name="Connection174" type="1" refreshedVersion="0" background="1">
    <dbPr connection="DRIVER={Microsoft ODBC for Oracle};UID=TATADB;pwd=TATADB9$;SERVER=MPLUSLIV;"/>
  </connection>
  <connection id="107" xr16:uid="{FF17C427-0444-41DA-82BD-F197DADB2B37}" name="Connection175" type="1" refreshedVersion="0" background="1">
    <dbPr connection="DRIVER={Microsoft ODBC for Oracle};UID=TATADB;pwd=TATADB9$;SERVER=MPLUSLIV;"/>
  </connection>
  <connection id="108" xr16:uid="{DA4255FB-4B9F-4C4D-85FD-93709B1B1037}" name="Connection176" type="1" refreshedVersion="0" background="1">
    <dbPr connection="DRIVER={Microsoft ODBC for Oracle};UID=TATADB;pwd=TATADB9$;SERVER=MPLUSLIV;"/>
  </connection>
  <connection id="109" xr16:uid="{AD6164B3-630E-4CD1-B7EF-0C8F54E077EC}" name="Connection177" type="1" refreshedVersion="0" background="1">
    <dbPr connection="DRIVER={Microsoft ODBC for Oracle};UID=TATADB;pwd=TATADB9$;SERVER=MPLUSLIV;"/>
  </connection>
  <connection id="110" xr16:uid="{9A671A1E-05A4-4507-A830-5D0EC01894AC}" name="Connection178" type="1" refreshedVersion="0" background="1">
    <dbPr connection="DRIVER={Microsoft ODBC for Oracle};UID=TATADB;pwd=TATADB9$;SERVER=MPLUSLIV;"/>
  </connection>
  <connection id="111" xr16:uid="{C949116C-2E22-4E31-B6C6-10124A6C62D8}" name="Connection18" type="1" refreshedVersion="0" background="1">
    <dbPr connection="DRIVER={Microsoft ODBC for Oracle};UID=TATADB;pwd=TATADB9$;SERVER=MPLUSLIV;"/>
  </connection>
  <connection id="112" xr16:uid="{63431873-B22A-43C7-83AA-EC9A6552C464}" name="Connection180" type="1" refreshedVersion="0" background="1">
    <dbPr connection="DRIVER={Microsoft ODBC for Oracle};UID=TATADB;pwd=TATADB9$;SERVER=MPLUSLIV;"/>
  </connection>
  <connection id="113" xr16:uid="{9559BAF8-A123-4A63-9FD7-DC96AB023194}" name="Connection181" type="1" refreshedVersion="0" background="1">
    <dbPr connection="DRIVER={Microsoft ODBC for Oracle};UID=TATADB;pwd=TATADB9$;SERVER=MPLUSLIV;"/>
  </connection>
  <connection id="114" xr16:uid="{BF8918DC-DD0D-46BF-B152-4DEC5353AF74}" name="Connection182" type="1" refreshedVersion="0" background="1">
    <dbPr connection="DRIVER={Microsoft ODBC for Oracle};UID=TATADB;pwd=TATADB9$;SERVER=MPLUSLIV;"/>
  </connection>
  <connection id="115" xr16:uid="{1834F26D-C9AB-4E8D-B1E8-B787B16B79E8}" name="Connection183" type="1" refreshedVersion="0" background="1">
    <dbPr connection="DRIVER={Microsoft ODBC for Oracle};UID=TATADB;pwd=TATADB9$;SERVER=MPLUSLIV;"/>
  </connection>
  <connection id="116" xr16:uid="{622B4790-2716-4F63-B58C-43C73E25493F}" name="Connection184" type="1" refreshedVersion="0" background="1">
    <dbPr connection="DRIVER={Microsoft ODBC for Oracle};UID=TATADB;pwd=TATADB9$;SERVER=MPLUSLIV;"/>
  </connection>
  <connection id="117" xr16:uid="{C29C2775-C4A9-4070-950F-FEEE2ECD71DD}" name="Connection185" type="1" refreshedVersion="0" background="1">
    <dbPr connection="DRIVER={Microsoft ODBC for Oracle};UID=TATADB;pwd=TATADB9$;SERVER=MPLUSLIV;"/>
  </connection>
  <connection id="118" xr16:uid="{480971AE-8588-40DE-9096-3B15C530A930}" name="Connection186" type="1" refreshedVersion="0" background="1">
    <dbPr connection="DRIVER={Microsoft ODBC for Oracle};UID=TATADB;pwd=TATADB9$;SERVER=MPLUSLIV;"/>
  </connection>
  <connection id="119" xr16:uid="{58CDEAA3-1E21-4E53-9CDD-0136C3F8E1AD}" name="Connection187"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CORPBF' _x000d_ _x000d_and WEEKEND_DT='31 Dec 2025' and (A.ASSET_TYPE in('58') _x000d_and a.schclass='GLOBAL' and a.security is not null and a.UNITS&gt;0   and LAST_NET_ASSETS&gt;1 and f.schclass='GLOBAL' ) _x000d_AND (LAST_NET_ASSETS/100000) &gt; 0 order by 6 desc)"/>
  </connection>
  <connection id="120" xr16:uid="{C8C73316-FFE0-47BD-AAEB-FA2848757A60}" name="Connection188" type="1" refreshedVersion="0" background="1">
    <dbPr connection="DRIVER={Microsoft ODBC for Oracle};UID=TATADB;pwd=TATADB9$;SERVER=MPLUSLIV;"/>
  </connection>
  <connection id="121" xr16:uid="{F44929F8-8C15-444D-AEF2-D96AC6FEB2D0}" name="Connection189" type="1" refreshedVersion="0" background="1">
    <dbPr connection="DRIVER={Microsoft ODBC for Oracle};UID=TATADB;pwd=TATADB9$;SERVER=MPLUSLIV;"/>
  </connection>
  <connection id="122" xr16:uid="{E0E04753-1EB2-42A4-8F2A-5E36962DF017}" name="Connection19" type="1" refreshedVersion="0" background="1">
    <dbPr connection="DRIVER={Microsoft ODBC for Oracle};UID=TATADB;pwd=TATADB9$;SERVER=MPLUSLIV;"/>
  </connection>
  <connection id="123" xr16:uid="{BEEE62EE-E7CC-46F9-A1C6-7EA446D53226}" name="Connection190" type="1" refreshedVersion="0" background="1">
    <dbPr connection="DRIVER={Microsoft ODBC for Oracle};UID=TATADB;pwd=TATADB9$;SERVER=MPLUSLIV;"/>
  </connection>
  <connection id="124" xr16:uid="{C1B08688-80BB-40D8-A7C1-974121E84034}" name="Connection191" type="1" refreshedVersion="0" background="1">
    <dbPr connection="DRIVER={Microsoft ODBC for Oracle};UID=TATADB;pwd=TATADB9$;SERVER=MPLUSLIV;"/>
  </connection>
  <connection id="125" xr16:uid="{383260FA-DC58-4E1B-8586-8ACEF5278BEB}" name="Connection192" type="1" refreshedVersion="0" background="1">
    <dbPr connection="DRIVER={Microsoft ODBC for Oracle};UID=TATADB;pwd=TATADB9$;SERVER=MPLUSLIV;"/>
  </connection>
  <connection id="126" xr16:uid="{12D5B585-BB7B-47BD-89EA-68FBB84BF264}" name="Connection193" type="1" refreshedVersion="0" background="1">
    <dbPr connection="DRIVER={Microsoft ODBC for Oracle};UID=TATADB;pwd=TATADB9$;SERVER=MPLUSLIV;"/>
  </connection>
  <connection id="127" xr16:uid="{C340F8B9-73C9-4B9A-B632-DA8D12A410C6}" name="Connection194" type="1" refreshedVersion="0" background="1">
    <dbPr connection="DRIVER={Microsoft ODBC for Oracle};UID=TATADB;pwd=TATADB9$;SERVER=MPLUSLIV;"/>
  </connection>
  <connection id="128" xr16:uid="{D7C1EC74-8128-46BE-856A-9AC0BF84A81C}" name="Connection195" type="1" refreshedVersion="0" background="1">
    <dbPr connection="DRIVER={Microsoft ODBC for Oracle};UID=TATADB;pwd=TATADB9$;SERVER=MPLUSLIV;"/>
  </connection>
  <connection id="129" xr16:uid="{EBEA252A-FC13-4396-9761-15DF3EA9B4BC}" name="Connection196" type="1" refreshedVersion="0" background="1">
    <dbPr connection="DRIVER={Microsoft ODBC for Oracle};UID=TATADB;pwd=TATADB9$;SERVER=MPLUSLIV;"/>
  </connection>
  <connection id="130" xr16:uid="{15A621F6-C84C-46E8-B413-E8DEB8EFC844}" name="Connection198" type="1" refreshedVersion="0" background="1">
    <dbPr connection="DRIVER={Microsoft ODBC for Oracle};UID=TATADB;pwd=TATADB9$;SERVER=MPLUSLIV;"/>
  </connection>
  <connection id="131" xr16:uid="{3C6D1B53-59D0-4C5A-A59F-5708A71228A2}" name="Connection199" type="1" refreshedVersion="0" background="1">
    <dbPr connection="DRIVER={Microsoft ODBC for Oracle};UID=TATADB;pwd=TATADB9$;SERVER=MPLUSLIV;"/>
  </connection>
  <connection id="132" xr16:uid="{496B3179-641A-4CFB-B1B4-848B18912DB4}" name="Connection2" type="1" refreshedVersion="0" background="1">
    <dbPr connection="DRIVER={Microsoft ODBC for Oracle};UID=TATADB;pwd=TATADB9$;SERVER=MPLUSLIV;"/>
  </connection>
  <connection id="133" xr16:uid="{CDC958F1-29BF-4F00-8070-0C9FED55265D}" name="Connection20" type="1" refreshedVersion="0" background="1">
    <dbPr connection="DRIVER={Microsoft ODBC for Oracle};UID=TATADB;pwd=TATADB9$;SERVER=MPLUSLIV;"/>
  </connection>
  <connection id="134" xr16:uid="{D6772CA6-12C5-4BB8-9B76-D867703F1869}" name="Connection200" type="1" refreshedVersion="0" background="1">
    <dbPr connection="DRIVER={Microsoft ODBC for Oracle};UID=TATADB;pwd=TATADB9$;SERVER=MPLUSLIV;"/>
  </connection>
  <connection id="135" xr16:uid="{B4C373AC-AD88-4367-B4B2-A055BD90E1BC}" name="Connection201" type="1" refreshedVersion="0" background="1">
    <dbPr connection="DRIVER={Microsoft ODBC for Oracle};UID=TATADB;pwd=TATADB9$;SERVER=MPLUSLIV;"/>
  </connection>
  <connection id="136" xr16:uid="{3349D814-2D4D-41B6-A94B-6A6457EB00B5}" name="Connection202" type="1" refreshedVersion="0" background="1">
    <dbPr connection="DRIVER={Microsoft ODBC for Oracle};UID=TATADB;pwd=TATADB9$;SERVER=MPLUSLIV;"/>
  </connection>
  <connection id="137" xr16:uid="{CFC9959F-7DB9-4E19-8FBC-0CD9025827F9}" name="Connection203" type="1" refreshedVersion="0" background="1">
    <dbPr connection="DRIVER={Microsoft ODBC for Oracle};UID=TATADB;pwd=TATADB9$;SERVER=MPLUSLIV;"/>
  </connection>
  <connection id="138" xr16:uid="{5CBA64D3-C84B-41FD-AECC-44316423B21D}" name="Connection204" type="1" refreshedVersion="0" background="1">
    <dbPr connection="DRIVER={Microsoft ODBC for Oracle};UID=TATADB;pwd=TATADB9$;SERVER=MPLUSLIV;"/>
  </connection>
  <connection id="139" xr16:uid="{161EDF2A-0D26-49CB-84D5-05DEBBFF7F64}" name="Connection2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0" xr16:uid="{A0EABD13-85EC-4417-8C61-FC37F9FB8075}" name="Connection206" type="1" refreshedVersion="0" background="1">
    <dbPr connection="DRIVER={Microsoft ODBC for Oracle};UID=TATADB;pwd=TATADB9$;SERVER=MPLUSLIV;"/>
  </connection>
  <connection id="141" xr16:uid="{FE4E0CE7-94C9-458E-88D7-B1FA308D3899}" name="Connection207" type="1" refreshedVersion="0" background="1">
    <dbPr connection="DRIVER={Microsoft ODBC for Oracle};UID=TATADB;pwd=TATADB9$;SERVER=MPLUSLIV;"/>
  </connection>
  <connection id="142" xr16:uid="{74A221D2-F0DA-4C16-BD70-B346F05CB0B3}" name="Connection208" type="1" refreshedVersion="0" background="1">
    <dbPr connection="DRIVER={Microsoft ODBC for Oracle};UID=TATADB;pwd=TATADB9$;SERVER=MPLUSLIV;"/>
  </connection>
  <connection id="143" xr16:uid="{CF41B44F-F850-4298-A46B-D700B0609C2B}" name="Connection209" type="1" refreshedVersion="0" background="1">
    <dbPr connection="DRIVER={Microsoft ODBC for Oracle};UID=TATADB;pwd=TATADB9$;SERVER=MPLUSLIV;"/>
  </connection>
  <connection id="144" xr16:uid="{F02777D1-28F7-4B5A-8674-13E3F9E83888}" name="Connection21" type="1" refreshedVersion="0" background="1">
    <dbPr connection="DRIVER={Microsoft ODBC for Oracle};UID=TATADB;pwd=TATADB9$;SERVER=MPLUSLIV;"/>
  </connection>
  <connection id="145" xr16:uid="{1161905E-821D-4E1E-8C05-287E74576BA4}" name="Connection210" type="1" refreshedVersion="0" background="1">
    <dbPr connection="DRIVER={Microsoft ODBC for Oracle};UID=TATADB;pwd=TATADB9$;SERVER=MPLUSLIV;"/>
  </connection>
  <connection id="146" xr16:uid="{93365BBA-A012-4287-87DD-CDF668F0A0C4}" name="Connection212" type="1" refreshedVersion="0" background="1">
    <dbPr connection="DRIVER={Microsoft ODBC for Oracle};UID=TATADB;pwd=TATADB9$;SERVER=MPLUSLIV;"/>
  </connection>
  <connection id="147" xr16:uid="{87D41057-AF15-4A04-88C8-1734B7E98FC5}" name="Connection213" type="1" refreshedVersion="0" background="1">
    <dbPr connection="DRIVER={Microsoft ODBC for Oracle};UID=TATADB;pwd=TATADB9$;SERVER=MPLUSLIV;"/>
  </connection>
  <connection id="148" xr16:uid="{30749551-FAB3-4AAB-ABCA-CB7CB1190FD3}" name="Connection214" type="1" refreshedVersion="0" background="1">
    <dbPr connection="DRIVER={Microsoft ODBC for Oracle};UID=TATADB;pwd=TATADB9$;SERVER=MPLUSLIV;"/>
  </connection>
  <connection id="149" xr16:uid="{585BF75B-6297-4536-8ECE-6B2A14712BF0}" name="Connection215" type="1" refreshedVersion="0" background="1">
    <dbPr connection="DRIVER={Microsoft ODBC for Oracle};UID=TATADB;pwd=TATADB9$;SERVER=MPLUSLIV;"/>
  </connection>
  <connection id="150" xr16:uid="{42097D32-537A-46CA-9B11-8C408B2BBDEA}" name="Connection216" type="1" refreshedVersion="0" background="1">
    <dbPr connection="DRIVER={Microsoft ODBC for Oracle};UID=TATADB;pwd=TATADB9$;SERVER=MPLUSLIV;"/>
  </connection>
  <connection id="151" xr16:uid="{59A39FA8-B59F-485A-923C-188E2787FA9F}" name="Connection22" type="1" refreshedVersion="0" background="1">
    <dbPr connection="DRIVER={Microsoft ODBC for Oracle};UID=TATADB;pwd=TATADB9$;SERVER=MPLUSLIV;"/>
  </connection>
  <connection id="152" xr16:uid="{2C5D27F8-2FA0-42A1-AA69-FAD3024072F4}" name="Connection22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5' and a.scheme='TCIGIF0426' _x000d_ _x000d_and WEEKEND_DT='31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Dec 2025'_x000d_left outer join  tatamfplus.weeknav d on  d.weekend_dt='31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Dec 2025' and scheme='TCIGIF0426' group by app_refer,value_date _x000d_) f  on f.app_refer=a.deal_ID _x000d_WHERE del_date&lt;='31 Dec 2025' AND mat_date &gt;'31 Dec 2025' and  deal_stat &lt;&gt; 'MAT' and a.rectype='L'  and a.scheme='TCIGIF0426')_x000d_order by 6 desc"/>
  </connection>
  <connection id="153" xr16:uid="{1E2160DA-B77B-46DE-8651-BF874822FEBA}" name="Connection22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CIGIF04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4" xr16:uid="{36DBD9B9-0505-4835-9667-DA976B63F349}" name="Connection23" type="1" refreshedVersion="0" background="1">
    <dbPr connection="DRIVER={Microsoft ODBC for Oracle};UID=TATADB;pwd=TATADB9$;SERVER=MPLUSLIV;"/>
  </connection>
  <connection id="155" xr16:uid="{6BCAB6FD-308F-4A8F-B4D2-DE615C886F15}" name="Connection23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5' and a.scheme='TFRF' _x000d_ _x000d_and WEEKEND_DT='31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Dec 2025'_x000d_left outer join  tatamfplus.weeknav d on  d.weekend_dt='31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Dec 2025' and scheme='TFRF' group by app_refer,value_date _x000d_) f  on f.app_refer=a.deal_ID _x000d_WHERE del_date&lt;='31 Dec 2025' AND mat_date &gt;'31 Dec 2025' and  deal_stat &lt;&gt; 'MAT' and a.rectype='L'  and a.scheme='TFRF')_x000d_order by 6 desc"/>
  </connection>
  <connection id="156" xr16:uid="{3A025D66-B6F2-4891-AA98-8B47EBD7DDC2}" name="Connection23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FRF' _x000d_ _x000d_and WEEKEND_DT='31 Dec 2025' and a.ASSET_TYPE in('05','06','07','09','11','12','14','25','29','34','18','52') and LISTED_Y_N='Y'  _x000d_and a.schclass='GLOBAL' and a.security is not null and a.UNITS&gt;0  and LAST_NET_ASSETS&gt;1 and f.schclass='GLOBAL' ) _x000d_where MKTVAL &gt; 0) order by 6 desc"/>
  </connection>
  <connection id="157" xr16:uid="{C29B5050-D550-4E03-93D1-ECA78F7268C9}" name="Connection238"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FRF' _x000d_ _x000d_and WEEKEND_DT='31 Dec 2025' and a.ASSET_TYPE in('32','33') _x000d_and a.schclass='GLOBAL' and a.security is not null and a.UNITS&gt;0  and LAST_NET_ASSETS&gt;1 and f.schclass='GLOBAL' ) _x000d_where MKTVAL &gt; 0 order by 6 desc"/>
  </connection>
  <connection id="158" xr16:uid="{DF78B22C-698A-4791-8CE0-DF40EFF7156B}" name="Connection24" type="1" refreshedVersion="0" background="1">
    <dbPr connection="DRIVER={Microsoft ODBC for Oracle};UID=TATADB;pwd=TATADB9$;SERVER=MPLUSLIV;"/>
  </connection>
  <connection id="159" xr16:uid="{2265AE89-7701-4A57-9681-B1A9996F7727}" name="Connection24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FRF' _x000d_ _x000d_and WEEKEND_DT='31 Dec 2025' and (A.ASSET_TYPE in('58') _x000d_and a.schclass='GLOBAL' and a.security is not null and a.UNITS&gt;0   and LAST_NET_ASSETS&gt;1 and f.schclass='GLOBAL' ) _x000d_AND (LAST_NET_ASSETS/100000) &gt; 0 order by 6 desc)"/>
  </connection>
  <connection id="160" xr16:uid="{A14A6CA6-C9E3-4EF6-8235-5A1CF75197CA}" name="Connection24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 xr16:uid="{6A3DE8C7-711B-4790-B985-4D0BC6A802E9}" name="Connection24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5' and a.scheme='TGSFR' _x000d_ _x000d_and WEEKEND_DT='31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Dec 2025'_x000d_left outer join  tatamfplus.weeknav d on  d.weekend_dt='31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Dec 2025' and scheme='TGSFR' group by app_refer,value_date _x000d_) f  on f.app_refer=a.deal_ID _x000d_WHERE del_date&lt;='31 Dec 2025' AND mat_date &gt;'31 Dec 2025' and  deal_stat &lt;&gt; 'MAT' and a.rectype='L'  and a.scheme='TGSFR')_x000d_order by 6 desc"/>
  </connection>
  <connection id="162" xr16:uid="{6D6DA85B-0418-465A-A112-0F2D923267B9}" name="Connection25" type="1" refreshedVersion="0" background="1">
    <dbPr connection="DRIVER={Microsoft ODBC for Oracle};UID=TATADB;pwd=TATADB9$;SERVER=MPLUSLIV;"/>
  </connection>
  <connection id="163" xr16:uid="{EA48CD2D-4EA1-4D3E-AF12-B401B045EA0B}" name="Connection25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4" xr16:uid="{5A9EA4AE-5397-4894-9E05-4C5F42C7B24A}" name="Connection26" type="1" refreshedVersion="0" background="1">
    <dbPr connection="DRIVER={Microsoft ODBC for Oracle};UID=TATADB;pwd=TATADB9$;SERVER=MPLUSLIV;"/>
  </connection>
  <connection id="165" xr16:uid="{9AF90574-45BF-4037-9A50-B517430E408A}" name="Connection26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5' and a.scheme='TLF' _x000d_ _x000d_and WEEKEND_DT='31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Dec 2025'_x000d_left outer join  tatamfplus.weeknav d on  d.weekend_dt='31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Dec 2025' and scheme='TLF' group by app_refer,value_date _x000d_) f  on f.app_refer=a.deal_ID _x000d_WHERE del_date&lt;='31 Dec 2025' AND mat_date &gt;'31 Dec 2025' and  deal_stat &lt;&gt; 'MAT' and a.rectype='L'  and a.scheme='TLF')_x000d_order by 6 desc"/>
  </connection>
  <connection id="166" xr16:uid="{05DC7661-C3E9-4E07-8D10-E10793CC7492}" name="Connection26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LF' _x000d_ and LAST_NET_ASSETS&gt;1 and f.SCHCLASS='GLOBAL'_x000d_and WEEKEND_DT='31 Dec 2025' and a.ASSET_TYPE in('16','17','19','20','22','03','15'))  _x000d_where MKTVAL &gt; 0 order by 6 desc"/>
  </connection>
  <connection id="167" xr16:uid="{44303388-BDC0-427A-A8AB-DF4241D59368}" name="Connection26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LF' _x000d_ _x000d_and WEEKEND_DT='31 Dec 2025' and (A.ASSET_TYPE in('58') _x000d_and a.schclass='GLOBAL' and a.security is not null and a.UNITS&gt;0   and LAST_NET_ASSETS&gt;1 and f.schclass='GLOBAL' ) _x000d_AND (LAST_NET_ASSETS/100000) &gt; 0 order by 6 desc)"/>
  </connection>
  <connection id="168" xr16:uid="{09C21A05-2737-4CCC-8995-F435070D62A6}" name="Connection27" type="1" refreshedVersion="0" background="1">
    <dbPr connection="DRIVER={Microsoft ODBC for Oracle};UID=TATADB;pwd=TATADB9$;SERVER=MPLUSLIV;"/>
  </connection>
  <connection id="169" xr16:uid="{0108FEDB-07E0-4579-BB0C-50B469E6049B}" name="Connection27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 xr16:uid="{2858241F-EE59-45F9-A0E2-3BF5CD2D18C7}" name="Connection27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5' and a.scheme='TNGIF1226' _x000d_ _x000d_and WEEKEND_DT='31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Dec 2025'_x000d_left outer join  tatamfplus.weeknav d on  d.weekend_dt='31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Dec 2025' and scheme='TNGIF1226' group by app_refer,value_date _x000d_) f  on f.app_refer=a.deal_ID _x000d_WHERE del_date&lt;='31 Dec 2025' AND mat_date &gt;'31 Dec 2025' and  deal_stat &lt;&gt; 'MAT' and a.rectype='L'  and a.scheme='TNGIF1226')_x000d_order by 6 desc"/>
  </connection>
  <connection id="171" xr16:uid="{F23C19D3-0C4C-45D4-AB47-99E81C6B5B4C}" name="Connection28" type="1" refreshedVersion="0" background="1">
    <dbPr connection="DRIVER={Microsoft ODBC for Oracle};UID=TATADB;pwd=TATADB9$;SERVER=MPLUSLIV;"/>
  </connection>
  <connection id="172" xr16:uid="{7474474A-8ED1-46EE-9180-A80FD486ACDE}" name="Connection28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3" xr16:uid="{10C6F58C-E152-4EC6-BA4E-E7EF24FA1111}" name="Connection29" type="1" refreshedVersion="0" background="1">
    <dbPr connection="DRIVER={Microsoft ODBC for Oracle};UID=TATADB;pwd=TATADB9$;SERVER=MPLUSLIV;"/>
  </connection>
  <connection id="174" xr16:uid="{DA05BD1D-A366-47B1-B129-74B95D31CD1C}" name="Connection29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5' and a.scheme='TNGIF1229' _x000d_ _x000d_and WEEKEND_DT='31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Dec 2025'_x000d_left outer join  tatamfplus.weeknav d on  d.weekend_dt='31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Dec 2025' and scheme='TNGIF1229' group by app_refer,value_date _x000d_) f  on f.app_refer=a.deal_ID _x000d_WHERE del_date&lt;='31 Dec 2025' AND mat_date &gt;'31 Dec 2025' and  deal_stat &lt;&gt; 'MAT' and a.rectype='L'  and a.scheme='TNGIF1229')_x000d_order by 6 desc"/>
  </connection>
  <connection id="175" xr16:uid="{7AC5A52C-28AE-4360-8D43-F02D35BE35AA}" name="Connection29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6" xr16:uid="{BA221C8C-F89F-458D-BC2C-FF4022C0504E}" name="Connection3" type="1" refreshedVersion="0" background="1">
    <dbPr connection="DRIVER={Microsoft ODBC for Oracle};UID=TATADB;pwd=TATADB9$;SERVER=MPLUSLIV;"/>
  </connection>
  <connection id="177" xr16:uid="{71307B82-3E20-4C9B-9C83-D02DE77563A2}" name="Connection30" type="1" refreshedVersion="0" background="1">
    <dbPr connection="DRIVER={Microsoft ODBC for Oracle};UID=TATADB;pwd=TATADB9$;SERVER=MPLUSLIV;"/>
  </connection>
  <connection id="178" xr16:uid="{E108ACCC-5510-49A9-B30D-CEF7555348FA}" name="Connection30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5' and a.scheme='TNSIFDEC27' _x000d_ _x000d_and WEEKEND_DT='31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Dec 2025'_x000d_left outer join  tatamfplus.weeknav d on  d.weekend_dt='31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Dec 2025' and scheme='TNSIFDEC27' group by app_refer,value_date _x000d_) f  on f.app_refer=a.deal_ID _x000d_WHERE del_date&lt;='31 Dec 2025' AND mat_date &gt;'31 Dec 2025' and  deal_stat &lt;&gt; 'MAT' and a.rectype='L'  and a.scheme='TNSIFDEC27')_x000d_order by 6 desc"/>
  </connection>
  <connection id="179" xr16:uid="{855217B3-59CC-4507-A2EC-C2E5FF88C350}" name="Connection30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NSIFDEC27' _x000d_ _x000d_and WEEKEND_DT='31 Dec 2025' and a.ASSET_TYPE in('05','06','07','09','11','12','14','25','29','34','18','52') and LISTED_Y_N='Y'  _x000d_and a.schclass='GLOBAL' and a.security is not null and a.UNITS&gt;0  and LAST_NET_ASSETS&gt;1 and f.schclass='GLOBAL' ) _x000d_where MKTVAL &gt; 0) order by 6 desc"/>
  </connection>
  <connection id="180" xr16:uid="{37E5C413-D2D5-4402-A4FB-C713BB8FE0B1}" name="Connection31" type="1" refreshedVersion="0" background="1">
    <dbPr connection="DRIVER={Microsoft ODBC for Oracle};UID=TATADB;pwd=TATADB9$;SERVER=MPLUSLIV;"/>
  </connection>
  <connection id="181" xr16:uid="{19A3C755-2BA7-4EF0-AA42-05C4BD25DC49}" name="Connection31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2" xr16:uid="{5679D0A6-27C5-42C2-A4E8-2947844963D2}" name="Connection32" type="1" refreshedVersion="0" background="1">
    <dbPr connection="DRIVER={Microsoft ODBC for Oracle};UID=TATADB;pwd=TATADB9$;SERVER=MPLUSLIV;"/>
  </connection>
  <connection id="183" xr16:uid="{1EEE1709-C099-45E1-A5F6-A2FEF9D926FF}" name="Connection324" type="1" refreshedVersion="8"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OF' _x000d_ and LAST_NET_ASSETS&gt;1 and f.SCHCLASS='GLOBAL'_x000d_and WEEKEND_DT='31 Dec 2025' and a.ASSET_TYPE in('16','17','19','20','22','03','15'))  _x000d_where MKTVAL &gt; 0 order by 6 desc"/>
  </connection>
  <connection id="184" xr16:uid="{E6140026-4555-4CFC-A310-80CDE79376BE}" name="Connection32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5" xr16:uid="{5A4DB9ED-A29A-488D-8153-96BE1FA1E5CF}" name="Connection32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RSFC' _x000d_ _x000d_and WEEKEND_DT='31 Dec 2025' and a.ASSET_TYPE in ('01','45','51','56','57','59')  _x000d_and a.schclass='GLOBAL' and a.security is not null and a.UNITS&gt;0   and LAST_NET_ASSETS&gt;1 and f.schclass='GLOBAL' ) _x000d_where units &gt; 0 _x000d_order by 6 desc"/>
  </connection>
  <connection id="186" xr16:uid="{1D91FBDC-A080-4DE8-A0D0-8D18644D8DA7}" name="Connection33" type="1" refreshedVersion="0" background="1">
    <dbPr connection="DRIVER={Microsoft ODBC for Oracle};UID=TATADB;pwd=TATADB9$;SERVER=MPLUSLIV;"/>
  </connection>
  <connection id="187" xr16:uid="{847EB4B0-C547-491E-A09A-13680824E10D}" name="Connection33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5' and a.scheme='TRSFC' _x000d_ _x000d_and WEEKEND_DT='31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Dec 2025'_x000d_left outer join  tatamfplus.weeknav d on  d.weekend_dt='31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Dec 2025' and scheme='TRSFC' group by app_refer,value_date _x000d_) f  on f.app_refer=a.deal_ID _x000d_WHERE del_date&lt;='31 Dec 2025' AND mat_date &gt;'31 Dec 2025' and  deal_stat &lt;&gt; 'MAT' and a.rectype='L'  and a.scheme='TRSFC')_x000d_order by 6 desc"/>
  </connection>
  <connection id="188" xr16:uid="{89069B0E-B822-4D97-9A3E-119B434FA2E3}" name="Connection33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RSFC' _x000d_ _x000d_and WEEKEND_DT='31 Dec 2025' and a.ASSET_TYPE in('05','06','07','09','11','12','14','25','29','34','18','52') and LISTED_Y_N='Y'  _x000d_and a.schclass='GLOBAL' and a.security is not null and a.UNITS&gt;0  and LAST_NET_ASSETS&gt;1 and f.schclass='GLOBAL' ) _x000d_where MKTVAL &gt; 0) order by 6 desc"/>
  </connection>
  <connection id="189" xr16:uid="{6D6DAAB1-17C4-4D6F-8070-6196BC9F0E22}" name="Connection336"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RSFC' _x000d_ _x000d_and WEEKEND_DT='31 Dec 2025' and a.ASSET_TYPE in('32','33') _x000d_and a.schclass='GLOBAL' and a.security is not null and a.UNITS&gt;0  and LAST_NET_ASSETS&gt;1 and f.schclass='GLOBAL' ) _x000d_where MKTVAL &gt; 0 order by 6 desc"/>
  </connection>
  <connection id="190" xr16:uid="{56A3BBC5-9564-4009-8FC0-8B7610FF17B0}" name="Connection34" type="1" refreshedVersion="0" background="1">
    <dbPr connection="DRIVER={Microsoft ODBC for Oracle};UID=TATADB;pwd=TATADB9$;SERVER=MPLUSLIV;"/>
  </connection>
  <connection id="191" xr16:uid="{9CA6E87E-641D-457B-8AA9-D616A2300981}" name="Connection34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92" xr16:uid="{7215E1FC-05F4-4F33-8CD1-997F135A9A3C}" name="Connection3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STBF' _x000d_ _x000d_and WEEKEND_DT='31 Dec 2025' and a.ASSET_TYPE  in('02','04','38','46','47','53') _x000d_and a.schclass='GLOBAL' and a.security is not null and a.UNITS&gt;0   and LAST_NET_ASSETS&gt;1 and f.schclass='GLOBAL' ) _x000d_where units &gt; 0 _x000d_order by 6 desc"/>
  </connection>
  <connection id="193" xr16:uid="{252AFAEE-68FA-402E-A564-E33D9147D9C9}" name="Connection34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STBF' _x000d_ _x000d_and WEEKEND_DT='31 Dec 2025' and (A.ASSET_TYPE in('35','36','24') _x000d_and a.schclass='GLOBAL' and a.security is not null and a.UNITS&gt;0   and LAST_NET_ASSETS&gt;1 and f.schclass='GLOBAL' ) _x000d_AND (LAST_NET_ASSETS/100000) &gt; 0 order by 6 desc)"/>
  </connection>
  <connection id="194" xr16:uid="{0521076F-B5A2-45E0-9A95-29B713CB7B4A}" name="Connection34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5' and a.scheme='TSTBF' _x000d_ _x000d_and WEEKEND_DT='31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Dec 2025'_x000d_left outer join  tatamfplus.weeknav d on  d.weekend_dt='31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Dec 2025' and scheme='TSTBF' group by app_refer,value_date _x000d_) f  on f.app_refer=a.deal_ID _x000d_WHERE del_date&lt;='31 Dec 2025' AND mat_date &gt;'31 Dec 2025' and  deal_stat &lt;&gt; 'MAT' and a.rectype='L'  and a.scheme='TSTBF')_x000d_order by 6 desc"/>
  </connection>
  <connection id="195" xr16:uid="{F30AF42A-FEF0-4546-8BD8-628FB2A9AD57}" name="Connection34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STBF' _x000d_ _x000d_and WEEKEND_DT='31 Dec 2025' and a.ASSET_TYPE in('05','06','07','09','11','12','14','25','29','34','18','52') and LISTED_Y_N='Y'  _x000d_and a.schclass='GLOBAL' and a.security is not null and a.UNITS&gt;0  and LAST_NET_ASSETS&gt;1 and f.schclass='GLOBAL' ) _x000d_where MKTVAL &gt; 0) order by 6 desc"/>
  </connection>
  <connection id="196" xr16:uid="{DDA6B52F-193A-4BBB-99FE-7CFBF97CE382}" name="Connection35" type="1" refreshedVersion="0" background="1">
    <dbPr connection="DRIVER={Microsoft ODBC for Oracle};UID=TATADB;pwd=TATADB9$;SERVER=MPLUSLIV;"/>
  </connection>
  <connection id="197" xr16:uid="{A68245BC-5508-4705-A3B8-384AEEF93334}" name="Connection350"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STBF' _x000d_ _x000d_and WEEKEND_DT='31 Dec 2025' and a.ASSET_TYPE in('32','33') _x000d_and a.schclass='GLOBAL' and a.security is not null and a.UNITS&gt;0  and LAST_NET_ASSETS&gt;1 and f.schclass='GLOBAL' ) _x000d_where MKTVAL &gt; 0 order by 6 desc"/>
  </connection>
  <connection id="198" xr16:uid="{06A4634C-7ACA-4D25-ABF8-70D600C76181}" name="Connection352"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STBF' _x000d_ and LAST_NET_ASSETS&gt;1 and f.SCHCLASS='GLOBAL'_x000d_and WEEKEND_DT='31 Dec 2025' and a.ASSET_TYPE in('16','17','19','20','22','03','15'))  _x000d_where MKTVAL &gt; 0 order by 6 desc"/>
  </connection>
  <connection id="199" xr16:uid="{200EF3DC-7C35-416E-9DA3-4535DF971EC6}" name="Connection353"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STBF' _x000d_ _x000d_and WEEKEND_DT='31 Dec 2025' and (A.ASSET_TYPE in('58') _x000d_and a.schclass='GLOBAL' and a.security is not null and a.UNITS&gt;0   and LAST_NET_ASSETS&gt;1 and f.schclass='GLOBAL' ) _x000d_AND (LAST_NET_ASSETS/100000) &gt; 0 order by 6 desc)"/>
  </connection>
  <connection id="200" xr16:uid="{A00D5C3D-DCDF-4656-AB3A-1BCB1C310AFC}" name="Connection35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01" xr16:uid="{F0CB07B5-C608-4330-A233-5E8D84B63F9D}" name="Connection36" type="1" refreshedVersion="0" background="1">
    <dbPr connection="DRIVER={Microsoft ODBC for Oracle};UID=TATADB;pwd=TATADB9$;SERVER=MPLUSLIV;"/>
  </connection>
  <connection id="202" xr16:uid="{19645B41-2BFE-4F47-B57B-5CB669BF4032}" name="Connection36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5' and a.scheme='TFF' _x000d_ _x000d_and WEEKEND_DT='31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Dec 2025'_x000d_left outer join  tatamfplus.weeknav d on  d.weekend_dt='31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Dec 2025' and scheme='TFF' group by app_refer,value_date _x000d_) f  on f.app_refer=a.deal_ID _x000d_WHERE del_date&lt;='31 Dec 2025' AND mat_date &gt;'31 Dec 2025' and  deal_stat &lt;&gt; 'MAT' and a.rectype='L'  and a.scheme='TFF')_x000d_order by 6 desc"/>
  </connection>
  <connection id="203" xr16:uid="{0E013C0A-8044-470B-9D66-4F3BC8F84515}" name="Connection36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FF' _x000d_ _x000d_and WEEKEND_DT='31 Dec 2025' and a.ASSET_TYPE in('05','06','07','09','11','12','14','25','29','34','18','52') and LISTED_Y_N='Y'  _x000d_and a.schclass='GLOBAL' and a.security is not null and a.UNITS&gt;0  and LAST_NET_ASSETS&gt;1 and f.schclass='GLOBAL' ) _x000d_where MKTVAL &gt; 0) order by 6 desc"/>
  </connection>
  <connection id="204" xr16:uid="{271DDE28-E3D5-4BA5-91AF-099E3C89A65A}" name="Connection364"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FF' _x000d_ _x000d_and WEEKEND_DT='31 Dec 2025' and a.ASSET_TYPE in('32','33') _x000d_and a.schclass='GLOBAL' and a.security is not null and a.UNITS&gt;0  and LAST_NET_ASSETS&gt;1 and f.schclass='GLOBAL' ) _x000d_where MKTVAL &gt; 0 order by 6 desc"/>
  </connection>
  <connection id="205" xr16:uid="{90075AD1-B32D-4BA0-8A65-E64E5578CC34}" name="Connection366"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FF' _x000d_ and LAST_NET_ASSETS&gt;1 and f.SCHCLASS='GLOBAL'_x000d_and WEEKEND_DT='31 Dec 2025' and a.ASSET_TYPE in('16','17','19','20','22','03','15'))  _x000d_where MKTVAL &gt; 0 order by 6 desc"/>
  </connection>
  <connection id="206" xr16:uid="{4E2632BE-D597-4CEA-91E7-E5CD53E0CFB8}" name="Connection367"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FF' _x000d_ _x000d_and WEEKEND_DT='31 Dec 2025' and (A.ASSET_TYPE in('58') _x000d_and a.schclass='GLOBAL' and a.security is not null and a.UNITS&gt;0   and LAST_NET_ASSETS&gt;1 and f.schclass='GLOBAL' ) _x000d_AND (LAST_NET_ASSETS/100000) &gt; 0 order by 6 desc)"/>
  </connection>
  <connection id="207" xr16:uid="{A50D78A0-1868-46AE-9B87-72290E263423}" name="Connection36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08" xr16:uid="{DB099773-3A4C-4908-96C7-40E6C55211DD}" name="Connection37" type="1" refreshedVersion="0" background="1">
    <dbPr connection="DRIVER={Microsoft ODBC for Oracle};UID=TATADB;pwd=TATADB9$;SERVER=MPLUSLIV;"/>
  </connection>
  <connection id="209" xr16:uid="{E52F02E9-93D0-443F-B243-19122DE800F0}" name="Connection37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5' and a.scheme='TUSTF' _x000d_ _x000d_and WEEKEND_DT='31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Dec 2025'_x000d_left outer join  tatamfplus.weeknav d on  d.weekend_dt='31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Dec 2025' and scheme='TUSTF' group by app_refer,value_date _x000d_) f  on f.app_refer=a.deal_ID _x000d_WHERE del_date&lt;='31 Dec 2025' AND mat_date &gt;'31 Dec 2025' and  deal_stat &lt;&gt; 'MAT' and a.rectype='L'  and a.scheme='TUSTF')_x000d_order by 6 desc"/>
  </connection>
  <connection id="210" xr16:uid="{72D72495-0389-425B-935A-1889121D0607}" name="Connection37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USTF' _x000d_ _x000d_and WEEKEND_DT='31 Dec 2025' and a.ASSET_TYPE in('05','06','07','09','11','12','14','25','29','34','18','52') and LISTED_Y_N='Y'  _x000d_and a.schclass='GLOBAL' and a.security is not null and a.UNITS&gt;0  and LAST_NET_ASSETS&gt;1 and f.schclass='GLOBAL' ) _x000d_where MKTVAL &gt; 0) order by 6 desc"/>
  </connection>
  <connection id="211" xr16:uid="{AE8BD77B-CDCB-4D1A-AE93-404ECC248404}" name="Connection38" type="1" refreshedVersion="0" background="1">
    <dbPr connection="DRIVER={Microsoft ODBC for Oracle};UID=TATADB;pwd=TATADB9$;SERVER=MPLUSLIV;"/>
  </connection>
  <connection id="212" xr16:uid="{F94BA7EF-AA34-4CEE-AC45-E7B53F83674B}" name="Connection380"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USTF' _x000d_ and LAST_NET_ASSETS&gt;1 and f.SCHCLASS='GLOBAL'_x000d_and WEEKEND_DT='31 Dec 2025' and a.ASSET_TYPE in('16','17','19','20','22','03','15'))  _x000d_where MKTVAL &gt; 0 order by 6 desc"/>
  </connection>
  <connection id="213" xr16:uid="{70DC959B-B192-4EDA-B11B-55C5E897A223}" name="Connection38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USTF' _x000d_ _x000d_and WEEKEND_DT='31 Dec 2025' and (A.ASSET_TYPE in('58') _x000d_and a.schclass='GLOBAL' and a.security is not null and a.UNITS&gt;0   and LAST_NET_ASSETS&gt;1 and f.schclass='GLOBAL' ) _x000d_AND (LAST_NET_ASSETS/100000) &gt; 0 order by 6 desc)"/>
  </connection>
  <connection id="214" xr16:uid="{BD996D3A-31B0-420D-9246-5E5EF85D0473}" name="Connection38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15" xr16:uid="{7128604D-16E7-47C7-A120-F58E10F0A20E}" name="Connection38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EGF' _x000d_ _x000d_and WEEKEND_DT='31 Dec 2025' and a.ASSET_TYPE in ('01','45','51','56','57','59')  _x000d_and a.schclass='GLOBAL' and a.security is not null and a.UNITS&gt;0   and LAST_NET_ASSETS&gt;1 and f.schclass='GLOBAL' ) _x000d_where units &gt; 0 _x000d_order by 6 desc"/>
  </connection>
  <connection id="216" xr16:uid="{5FB9200E-D73D-4909-9D78-42AB25B78601}" name="Connection385"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Dec 2025' and units&lt;&gt;0 and a.security is not null AND A.scheme='TEGF'_x000d_ order by 6 desc"/>
  </connection>
  <connection id="217" xr16:uid="{A8C1FC50-2F2B-4861-B1AD-97482BCDD4D8}" name="Connection387"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EGF' _x000d_ _x000d_and WEEKEND_DT='31 Dec 2025' and (A.ASSET_TYPE in('35','36','24') _x000d_and a.schclass='GLOBAL' and a.security is not null and a.UNITS&gt;0   and LAST_NET_ASSETS&gt;1 and f.schclass='GLOBAL' ) _x000d_AND (LAST_NET_ASSETS/100000) &gt; 0 order by 6 desc)"/>
  </connection>
  <connection id="218" xr16:uid="{B4F04B2E-6B3C-4D40-8F21-9BF02DD6CCC8}" name="Connection38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5' and a.scheme='TEGF' _x000d_ _x000d_and WEEKEND_DT='31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Dec 2025'_x000d_left outer join  tatamfplus.weeknav d on  d.weekend_dt='31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Dec 2025' and scheme='TEGF' group by app_refer,value_date _x000d_) f  on f.app_refer=a.deal_ID _x000d_WHERE del_date&lt;='31 Dec 2025' AND mat_date &gt;'31 Dec 2025' and  deal_stat &lt;&gt; 'MAT' and a.rectype='L'  and a.scheme='TEGF')_x000d_order by 6 desc"/>
  </connection>
  <connection id="219" xr16:uid="{9118B58D-B79E-4A64-94D9-93D6B4C60C6C}" name="Connection389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5' and a.scheme='TFRSTF' _x000d_ _x000d_and WEEKEND_DT='31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Dec 2025'_x000d_left outer join  tatamfplus.weeknav d on  d.weekend_dt='31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Dec 2025' and scheme='TFRSTF' group by app_refer,value_date _x000d_) f  on f.app_refer=a.deal_ID _x000d_WHERE del_date&lt;='31 Dec 2025' AND mat_date &gt;'31 Dec 2025' and  deal_stat &lt;&gt; 'MAT' and a.rectype='L'  and a.scheme='TFRSTF')_x000d_order by 6 desc"/>
  </connection>
  <connection id="220" xr16:uid="{71477C3C-4B92-4CDD-B1C8-9A12EC0CCFC9}" name="Connection39" type="1" refreshedVersion="0" background="1">
    <dbPr connection="DRIVER={Microsoft ODBC for Oracle};UID=TATADB;pwd=TATADB9$;SERVER=MPLUSLIV;"/>
  </connection>
  <connection id="221" xr16:uid="{F8BDE92E-E233-4EDE-ABCE-6C43685EA70C}" name="Connection39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EGF' _x000d_ _x000d_and WEEKEND_DT='31 Dec 2025' and a.ASSET_TYPE in('05','06','07','09','11','12','14','25','29','34','18','52') and LISTED_Y_N='Y'  _x000d_and a.schclass='GLOBAL' and a.security is not null and a.UNITS&gt;0  and LAST_NET_ASSETS&gt;1 and f.schclass='GLOBAL' ) _x000d_where MKTVAL &gt; 0) order by 6 desc"/>
  </connection>
  <connection id="222" xr16:uid="{EB500C8D-3B0B-4951-AEE5-148EFB307DF3}" name="Connection390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FRSTF' _x000d_ _x000d_and WEEKEND_DT='31 Dec 2025' and a.ASSET_TYPE in('05','06','07','09','11','12','14','25','29','34','18','52') and LISTED_Y_N='Y'  _x000d_and a.schclass='GLOBAL' and a.security is not null and a.UNITS&gt;0  and LAST_NET_ASSETS&gt;1 and f.schclass='GLOBAL' ) _x000d_where MKTVAL &gt; 0) order by 6 desc"/>
  </connection>
  <connection id="223" xr16:uid="{42DBF1DD-3E84-4CA2-9BE8-3AB40EA708B5}" name="Connection392"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EGF' _x000d_ _x000d_and WEEKEND_DT='31 Dec 2025' and a.ASSET_TYPE in('32','33') _x000d_and a.schclass='GLOBAL' and a.security is not null and a.UNITS&gt;0  and LAST_NET_ASSETS&gt;1 and f.schclass='GLOBAL' ) _x000d_where MKTVAL &gt; 0 order by 6 desc"/>
  </connection>
  <connection id="224" xr16:uid="{0A4BDD56-C1AF-4DEB-82A3-D082693F631E}" name="Connection394"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FRSTF' _x000d_ and LAST_NET_ASSETS&gt;1 and f.SCHCLASS='GLOBAL'_x000d_and WEEKEND_DT='31 Dec 2025' and a.ASSET_TYPE in('16','17','19','20','22','03','15'))  _x000d_where MKTVAL &gt; 0 order by 6 desc"/>
  </connection>
  <connection id="225" xr16:uid="{E42A4917-5FC4-4787-81DB-CDF71A69E14D}" name="Connection395"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FRSTF' _x000d_ _x000d_and WEEKEND_DT='31 Dec 2025' and (A.ASSET_TYPE in('58') _x000d_and a.schclass='GLOBAL' and a.security is not null and a.UNITS&gt;0   and LAST_NET_ASSETS&gt;1 and f.schclass='GLOBAL' ) _x000d_AND (LAST_NET_ASSETS/100000) &gt; 0 order by 6 desc)"/>
  </connection>
  <connection id="226" xr16:uid="{701AE9A0-ADB7-496F-8BA5-BFC94A779CE6}" name="Connection39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27" xr16:uid="{C911AE70-F1ED-4D11-91C3-58B1A83A4D96}" name="Connection397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28" xr16:uid="{8F8534D5-DE26-4CB3-AEC3-851926F56A4A}" name="Connection39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AF' _x000d_ _x000d_and WEEKEND_DT='31 Dec 2025' and a.ASSET_TYPE in ('01','45','51','56','57','59')  _x000d_and a.schclass='GLOBAL' and a.security is not null and a.UNITS&gt;0   and LAST_NET_ASSETS&gt;1 and f.schclass='GLOBAL' ) _x000d_where units &gt; 0 _x000d_order by 6 desc"/>
  </connection>
  <connection id="229" xr16:uid="{CA13DFA5-7C42-4B32-9FEA-96F7CE9B5D34}" name="Connection399"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Dec 2025' and units&lt;&gt;0 and a.security is not null AND A.scheme='TAF'_x000d_ order by 6 desc"/>
  </connection>
  <connection id="230" xr16:uid="{B0DE0F38-AE5A-4F49-AFED-73D5ABFA0A97}" name="Connection4" type="1" refreshedVersion="0" background="1">
    <dbPr connection="DRIVER={Microsoft ODBC for Oracle};UID=TATADB;pwd=TATADB9$;SERVER=MPLUSLIV;"/>
  </connection>
  <connection id="231" xr16:uid="{9CCFFBA5-781D-4693-BB77-2ACB0236A18B}" name="Connection40" type="1" refreshedVersion="0" background="1">
    <dbPr connection="DRIVER={Microsoft ODBC for Oracle};UID=TATADB;pwd=TATADB9$;SERVER=MPLUSLIV;"/>
  </connection>
  <connection id="232" xr16:uid="{A32EB364-761E-44CE-839E-4ED15BA242C8}" name="Connection40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AF' _x000d_ _x000d_and WEEKEND_DT='31 Dec 2025' and (A.ASSET_TYPE in('35','36','24') _x000d_and a.schclass='GLOBAL' and a.security is not null and a.UNITS&gt;0   and LAST_NET_ASSETS&gt;1 and f.schclass='GLOBAL' ) _x000d_AND (LAST_NET_ASSETS/100000) &gt; 0 order by 6 desc)"/>
  </connection>
  <connection id="233" xr16:uid="{232C855A-1970-465B-98A2-8922CD79E915}" name="Connection40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AF' _x000d_ _x000d_and WEEKEND_DT='31 Dec 2025' and a.ASSET_TYPE in('05','06','07','09','11','12','14','25','29','34','18','52') and LISTED_Y_N='Y'  _x000d_and a.schclass='GLOBAL' and a.security is not null and a.UNITS&gt;0  and LAST_NET_ASSETS&gt;1 and f.schclass='GLOBAL' ) _x000d_where MKTVAL &gt; 0) order by 6 desc"/>
  </connection>
  <connection id="234" xr16:uid="{1419B4D9-415A-4880-8DDB-709FB21BC193}" name="Connection40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AF' _x000d_ and LAST_NET_ASSETS&gt;1 and f.SCHCLASS='GLOBAL'_x000d_and WEEKEND_DT='31 Dec 2025' and a.ASSET_TYPE in('16','17','19','20','22','03','15'))  _x000d_where MKTVAL &gt; 0 order by 6 desc"/>
  </connection>
  <connection id="235" xr16:uid="{77192B20-0D48-4F79-B8A2-BD485703E075}" name="Connection41" type="1" refreshedVersion="0" background="1">
    <dbPr connection="DRIVER={Microsoft ODBC for Oracle};UID=TATADB;pwd=TATADB9$;SERVER=MPLUSLIV;"/>
  </connection>
  <connection id="236" xr16:uid="{99AA894C-71CC-44AE-AEC9-AB0C8489B567}" name="Connection4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37" xr16:uid="{8475C4D1-AC40-4538-8169-685C9D353DE7}" name="Connection41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BAF' _x000d_ _x000d_and WEEKEND_DT='31 Dec 2025' and a.ASSET_TYPE in ('01','45','51','56','57','59')  _x000d_and a.schclass='GLOBAL' and a.security is not null and a.UNITS&gt;0   and LAST_NET_ASSETS&gt;1 and f.schclass='GLOBAL' ) _x000d_where units &gt; 0 _x000d_order by 6 desc"/>
  </connection>
  <connection id="238" xr16:uid="{AC9FB579-4890-4B48-B3C6-7B40FF863311}" name="Connection413"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Dec 2025' and units&lt;&gt;0 and a.security is not null AND A.scheme='TBAF'_x000d_ order by 6 desc"/>
  </connection>
  <connection id="239" xr16:uid="{9ED24EFC-0F7E-4F20-8819-3F3C1F5BEEAB}" name="Connection4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BAF' _x000d_ _x000d_and WEEKEND_DT='31 Dec 2025' and a.ASSET_TYPE  in('02','04','38','46','47','53') _x000d_and a.schclass='GLOBAL' and a.security is not null and a.UNITS&gt;0   and LAST_NET_ASSETS&gt;1 and f.schclass='GLOBAL' ) _x000d_where units &gt; 0 _x000d_order by 6 desc"/>
  </connection>
  <connection id="240" xr16:uid="{F38E8E00-C3CC-4F7D-892E-DA8CDE3E1FCD}" name="Connection41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BAF' _x000d_ _x000d_and WEEKEND_DT='31 Dec 2025' and (A.ASSET_TYPE in('35','36','24') _x000d_and a.schclass='GLOBAL' and a.security is not null and a.UNITS&gt;0   and LAST_NET_ASSETS&gt;1 and f.schclass='GLOBAL' ) _x000d_AND (LAST_NET_ASSETS/100000) &gt; 0 order by 6 desc)"/>
  </connection>
  <connection id="241" xr16:uid="{62A8300E-3BEB-4987-81CA-E1F0F50C68AF}" name="Connection41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5' and a.scheme='TBAF' _x000d_ _x000d_and WEEKEND_DT='31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Dec 2025'_x000d_left outer join  tatamfplus.weeknav d on  d.weekend_dt='31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Dec 2025' and scheme='TBAF' group by app_refer,value_date _x000d_) f  on f.app_refer=a.deal_ID _x000d_WHERE del_date&lt;='31 Dec 2025' AND mat_date &gt;'31 Dec 2025' and  deal_stat &lt;&gt; 'MAT' and a.rectype='L'  and a.scheme='TBAF')_x000d_order by 6 desc"/>
  </connection>
  <connection id="242" xr16:uid="{86E7926C-4EB7-4302-8146-23712B9538B5}" name="Connection41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BAF' _x000d_ _x000d_and WEEKEND_DT='31 Dec 2025' and a.ASSET_TYPE in('05','06','07','09','11','12','14','25','29','34','18','52') and LISTED_Y_N='Y'  _x000d_and a.schclass='GLOBAL' and a.security is not null and a.UNITS&gt;0  and LAST_NET_ASSETS&gt;1 and f.schclass='GLOBAL' ) _x000d_where MKTVAL &gt; 0) order by 6 desc"/>
  </connection>
  <connection id="243" xr16:uid="{EE24B42C-6247-4ED3-B9A8-50EFB67AE125}" name="Connection42" type="1" refreshedVersion="0" background="1">
    <dbPr connection="DRIVER={Microsoft ODBC for Oracle};UID=TATADB;pwd=TATADB9$;SERVER=MPLUSLIV;"/>
  </connection>
  <connection id="244" xr16:uid="{417E4BA2-8599-430A-857D-C46BDD676BC1}" name="Connection420"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BAF' _x000d_ _x000d_and WEEKEND_DT='31 Dec 2025' and a.ASSET_TYPE in('32','33') _x000d_and a.schclass='GLOBAL' and a.security is not null and a.UNITS&gt;0  and LAST_NET_ASSETS&gt;1 and f.schclass='GLOBAL' ) _x000d_where MKTVAL &gt; 0 order by 6 desc"/>
  </connection>
  <connection id="245" xr16:uid="{BDC3E1BC-000F-4C3D-BC8F-367E8CAB17AC}" name="Connection422"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BAF' _x000d_ and LAST_NET_ASSETS&gt;1 and f.SCHCLASS='GLOBAL'_x000d_and WEEKEND_DT='31 Dec 2025' and a.ASSET_TYPE in('16','17','19','20','22','03','15'))  _x000d_where MKTVAL &gt; 0 order by 6 desc"/>
  </connection>
  <connection id="246" xr16:uid="{988C2AC4-077B-4FF0-8FFD-3316D0005C39}" name="Connection42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47" xr16:uid="{4B8FCE39-97F9-4941-8D2A-9403468BD19F}" name="Connection4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BFSF' _x000d_ _x000d_and WEEKEND_DT='31 Dec 2025' and a.ASSET_TYPE in ('01','45','51','56','57','59')  _x000d_and a.schclass='GLOBAL' and a.security is not null and a.UNITS&gt;0   and LAST_NET_ASSETS&gt;1 and f.schclass='GLOBAL' ) _x000d_where units &gt; 0 _x000d_order by 6 desc"/>
  </connection>
  <connection id="248" xr16:uid="{C0E949CD-1837-4F8A-8FBE-467AE05E936E}" name="Connection43" type="1" refreshedVersion="0" background="1">
    <dbPr connection="DRIVER={Microsoft ODBC for Oracle};UID=TATADB;pwd=TATADB9$;SERVER=MPLUSLIV;"/>
  </connection>
  <connection id="249" xr16:uid="{E7D4B1E3-2DC0-4C56-B575-004D75C4B387}" name="Connection43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50" xr16:uid="{68CEF226-DA5E-4E9D-9CF2-5BDB3AF8FC66}" name="Connection44" type="1" refreshedVersion="0" background="1">
    <dbPr connection="DRIVER={Microsoft ODBC for Oracle};UID=TATADB;pwd=TATADB9$;SERVER=MPLUSLIV;"/>
  </connection>
  <connection id="251" xr16:uid="{A66E9CA9-035E-4A94-9830-0BF2F7A46A23}" name="Connection44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BMCIF' _x000d_ _x000d_and WEEKEND_DT='31 Dec 2025' and a.ASSET_TYPE in ('01','45','51','56','57','59')  _x000d_and a.schclass='GLOBAL' and a.security is not null and a.UNITS&gt;0   and LAST_NET_ASSETS&gt;1 and f.schclass='GLOBAL' ) _x000d_where units &gt; 0 _x000d_order by 6 desc"/>
  </connection>
  <connection id="252" xr16:uid="{0A47A5A2-EF3C-4A1B-BBA5-578D543685E9}" name="Connection45" type="1" refreshedVersion="0" background="1">
    <dbPr connection="DRIVER={Microsoft ODBC for Oracle};UID=TATADB;pwd=TATADB9$;SERVER=MPLUSLIV;"/>
  </connection>
  <connection id="253" xr16:uid="{9E7B7F16-7278-44A2-A319-CB3749B20D8B}" name="Connection45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BMC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54" xr16:uid="{929A713A-798E-4507-98CD-7683D691F78F}" name="Connection45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BSEQIF' _x000d_ _x000d_and WEEKEND_DT='31 Dec 2025' and a.ASSET_TYPE in ('01','45','51','56','57','59')  _x000d_and a.schclass='GLOBAL' and a.security is not null and a.UNITS&gt;0   and LAST_NET_ASSETS&gt;1 and f.schclass='GLOBAL' ) _x000d_where units &gt; 0 _x000d_order by 6 desc"/>
  </connection>
  <connection id="255" xr16:uid="{6916C8FE-AB52-4119-A280-B3B0BC2B6DB6}" name="Connection46" type="1" refreshedVersion="0" background="1">
    <dbPr connection="DRIVER={Microsoft ODBC for Oracle};UID=TATADB;pwd=TATADB9$;SERVER=MPLUSLIV;"/>
  </connection>
  <connection id="256" xr16:uid="{B2509E8C-E18E-4288-A9B3-A6156868E0AA}" name="Connection46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BSEQ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57" xr16:uid="{95B11168-DEC1-4FA5-92AE-47B6504C88EC}" name="Connection4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BSBGIF' _x000d_ _x000d_and WEEKEND_DT='31 Dec 2025' and a.ASSET_TYPE in ('01','45','51','56','57','59')  _x000d_and a.schclass='GLOBAL' and a.security is not null and a.UNITS&gt;0   and LAST_NET_ASSETS&gt;1 and f.schclass='GLOBAL' ) _x000d_where units &gt; 0 _x000d_order by 6 desc"/>
  </connection>
  <connection id="258" xr16:uid="{27351B4E-3BB0-4883-AB86-287F5F2EE076}" name="Connection47" type="1" refreshedVersion="0" background="1">
    <dbPr connection="DRIVER={Microsoft ODBC for Oracle};UID=TATADB;pwd=TATADB9$;SERVER=MPLUSLIV;"/>
  </connection>
  <connection id="259" xr16:uid="{EF459AD1-07E5-4D9C-AAF4-792947EAF1E8}" name="Connection48" type="1" refreshedVersion="0" background="1">
    <dbPr connection="DRIVER={Microsoft ODBC for Oracle};UID=TATADB;pwd=TATADB9$;SERVER=MPLUSLIV;"/>
  </connection>
  <connection id="260" xr16:uid="{4C60A929-1190-4EFD-8C77-4A402591F415}" name="Connection48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BSBG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61" xr16:uid="{124526F8-73D2-4215-A448-6DA1D4AAF1F9}" name="Connection48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IFSA' _x000d_ _x000d_and WEEKEND_DT='31 Dec 2025' and a.ASSET_TYPE in ('01','45','51','56','57','59')  _x000d_and a.schclass='GLOBAL' and a.security is not null and a.UNITS&gt;0   and LAST_NET_ASSETS&gt;1 and f.schclass='GLOBAL' ) _x000d_where units &gt; 0 _x000d_order by 6 desc"/>
  </connection>
  <connection id="262" xr16:uid="{9ACE7098-FA8E-46EF-88F7-18E24A100CDB}" name="Connection49" type="1" refreshedVersion="0" background="1">
    <dbPr connection="DRIVER={Microsoft ODBC for Oracle};UID=TATADB;pwd=TATADB9$;SERVER=MPLUSLIV;"/>
  </connection>
  <connection id="263" xr16:uid="{4ACC3EC8-4F27-431D-ACE9-B25FE9405CA2}" name="Connection49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64" xr16:uid="{7D1A79CA-E44C-4F5A-B47E-E1AE9CAB5845}" name="Connection49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BCF' _x000d_ _x000d_and WEEKEND_DT='31 Dec 2025' and a.ASSET_TYPE in ('01','45','51','56','57','59')  _x000d_and a.schclass='GLOBAL' and a.security is not null and a.UNITS&gt;0   and LAST_NET_ASSETS&gt;1 and f.schclass='GLOBAL' ) _x000d_where units &gt; 0 _x000d_order by 6 desc"/>
  </connection>
  <connection id="265" xr16:uid="{36B2E0EB-6C3B-4C7D-BC14-DB3EC5E8D9D4}" name="Connection49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BCF' _x000d_ _x000d_and WEEKEND_DT='31 Dec 2025' and (A.ASSET_TYPE in('35','36','24') _x000d_and a.schclass='GLOBAL' and a.security is not null and a.UNITS&gt;0   and LAST_NET_ASSETS&gt;1 and f.schclass='GLOBAL' ) _x000d_AND (LAST_NET_ASSETS/100000) &gt; 0 order by 6 desc)"/>
  </connection>
  <connection id="266" xr16:uid="{27E44698-5344-407E-A1AF-95D1623D4142}" name="Connection5" type="1" refreshedVersion="0" background="1">
    <dbPr connection="DRIVER={Microsoft ODBC for Oracle};UID=TATADB;pwd=TATADB9$;SERVER=MPLUSLIV;"/>
  </connection>
  <connection id="267" xr16:uid="{8ED22106-7294-4FD1-942C-B80FFE4A40CB}" name="Connection50" type="1" refreshedVersion="0" background="1">
    <dbPr connection="DRIVER={Microsoft ODBC for Oracle};UID=TATADB;pwd=TATADB9$;SERVER=MPLUSLIV;"/>
  </connection>
  <connection id="268" xr16:uid="{D9BF7529-542A-48A2-B126-1325023DED6B}" name="Connection50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69" xr16:uid="{CCF0ACA7-C20F-4B82-BBE9-84EAB46CAF26}" name="Connection51" type="1" refreshedVersion="0" background="1">
    <dbPr connection="DRIVER={Microsoft ODBC for Oracle};UID=TATADB;pwd=TATADB9$;SERVER=MPLUSLIV;"/>
  </connection>
  <connection id="270" xr16:uid="{8958E730-5D90-42E2-9E61-FCB11FC4C287}" name="Connection51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YCF' _x000d_ _x000d_and WEEKEND_DT='31 Dec 2025' and a.ASSET_TYPE in ('01','45','51','56','57','59')  _x000d_and a.schclass='GLOBAL' and a.security is not null and a.UNITS&gt;0   and LAST_NET_ASSETS&gt;1 and f.schclass='GLOBAL' ) _x000d_where units &gt; 0 _x000d_order by 6 desc"/>
  </connection>
  <connection id="271" xr16:uid="{BDF36F0D-100D-40FF-8856-288AFA883120}" name="Connection51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YCF' _x000d_ _x000d_and WEEKEND_DT='31 Dec 2025' and a.ASSET_TYPE  in('02','04','38','46','47','53') _x000d_and a.schclass='GLOBAL' and a.security is not null and a.UNITS&gt;0   and LAST_NET_ASSETS&gt;1 and f.schclass='GLOBAL' ) _x000d_where units &gt; 0 _x000d_order by 6 desc"/>
  </connection>
  <connection id="272" xr16:uid="{21EDBBC9-3AD5-4956-AF9B-B3FC12DD7CE5}" name="Connection52" type="1" refreshedVersion="0" background="1">
    <dbPr connection="DRIVER={Microsoft ODBC for Oracle};UID=TATADB;pwd=TATADB9$;SERVER=MPLUSLIV;"/>
  </connection>
  <connection id="273" xr16:uid="{A4D77EAD-773C-402B-B216-EC6910DD9C5A}" name="Connection52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74" xr16:uid="{541BBA98-3D2E-481F-A23F-5C31D15EAA0A}" name="Connection52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DIF' _x000d_ _x000d_and WEEKEND_DT='31 Dec 2025' and a.ASSET_TYPE in ('01','45','51','56','57','59')  _x000d_and a.schclass='GLOBAL' and a.security is not null and a.UNITS&gt;0   and LAST_NET_ASSETS&gt;1 and f.schclass='GLOBAL' ) _x000d_where units &gt; 0 _x000d_order by 6 desc"/>
  </connection>
  <connection id="275" xr16:uid="{B240D7B3-D163-4808-A0BF-EB7F67ACE448}" name="Connection53" type="1" refreshedVersion="0" background="1">
    <dbPr connection="DRIVER={Microsoft ODBC for Oracle};UID=TATADB;pwd=TATADB9$;SERVER=MPLUSLIV;"/>
  </connection>
  <connection id="276" xr16:uid="{522A3DB7-42E9-4D63-8A3A-96431EC6342E}" name="Connection53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77" xr16:uid="{C86C1A8E-FCC2-4E41-A42D-2E31E7F765DA}" name="Connection53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DIVYF' _x000d_ _x000d_and WEEKEND_DT='31 Dec 2025' and a.ASSET_TYPE in ('01','45','51','56','57','59')  _x000d_and a.schclass='GLOBAL' and a.security is not null and a.UNITS&gt;0   and LAST_NET_ASSETS&gt;1 and f.schclass='GLOBAL' ) _x000d_where units &gt; 0 _x000d_order by 6 desc"/>
  </connection>
  <connection id="278" xr16:uid="{D03696D7-E6E4-4A2D-9874-1455AD20E63A}" name="Connection54" type="1" refreshedVersion="0" background="1">
    <dbPr connection="DRIVER={Microsoft ODBC for Oracle};UID=TATADB;pwd=TATADB9$;SERVER=MPLUSLIV;"/>
  </connection>
  <connection id="279" xr16:uid="{CB4EC5D4-DC0B-4183-90BB-DFB576C22963}" name="Connection54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DIVYF' _x000d_ _x000d_and WEEKEND_DT='31 Dec 2025' and a.ASSET_TYPE  in('02','04','38','46','47','53') _x000d_and a.schclass='GLOBAL' and a.security is not null and a.UNITS&gt;0   and LAST_NET_ASSETS&gt;1 and f.schclass='GLOBAL' ) _x000d_where units &gt; 0 _x000d_order by 6 desc"/>
  </connection>
  <connection id="280" xr16:uid="{35D746B9-776D-470F-A75F-DD28F56637F5}" name="Connection54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DIVYF' _x000d_ _x000d_and WEEKEND_DT='31 Dec 2025' and (A.ASSET_TYPE in('35','36','24') _x000d_and a.schclass='GLOBAL' and a.security is not null and a.UNITS&gt;0   and LAST_NET_ASSETS&gt;1 and f.schclass='GLOBAL' ) _x000d_AND (LAST_NET_ASSETS/100000) &gt; 0 order by 6 desc)"/>
  </connection>
  <connection id="281" xr16:uid="{0C2D1111-8946-4D3C-BDA4-467120828730}" name="Connection55" type="1" refreshedVersion="0" background="1">
    <dbPr connection="DRIVER={Microsoft ODBC for Oracle};UID=TATADB;pwd=TATADB9$;SERVER=MPLUSLIV;"/>
  </connection>
  <connection id="282" xr16:uid="{0B6D26B4-39B8-4CEF-95B0-27D525A85045}" name="Connection5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83" xr16:uid="{B57EF2F1-9C94-40AF-8902-84E128B4ED96}" name="Connection55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TSF96' _x000d_ _x000d_and WEEKEND_DT='31 Dec 2025' and a.ASSET_TYPE in ('01','45','51','56','57','59')  _x000d_and a.schclass='GLOBAL' and a.security is not null and a.UNITS&gt;0   and LAST_NET_ASSETS&gt;1 and f.schclass='GLOBAL' ) _x000d_where units &gt; 0 _x000d_order by 6 desc"/>
  </connection>
  <connection id="284" xr16:uid="{8501CA3D-C545-4BBC-8C62-2B975050CACD}" name="Connection56" type="1" refreshedVersion="0" background="1">
    <dbPr connection="DRIVER={Microsoft ODBC for Oracle};UID=TATADB;pwd=TATADB9$;SERVER=MPLUSLIV;"/>
  </connection>
  <connection id="285" xr16:uid="{21F9CAA5-EF1E-43FE-A8C5-DC8001914450}" name="Connection56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86" xr16:uid="{2CAE5F29-3998-487F-8AAD-6CBD7E533C1E}" name="Connection56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MIF' _x000d_ _x000d_and WEEKEND_DT='31 Dec 2025' and a.ASSET_TYPE in ('01','45','51','56','57','59')  _x000d_and a.schclass='GLOBAL' and a.security is not null and a.UNITS&gt;0   and LAST_NET_ASSETS&gt;1 and f.schclass='GLOBAL' ) _x000d_where units &gt; 0 _x000d_order by 6 desc"/>
  </connection>
  <connection id="287" xr16:uid="{102A839C-C2AF-40FC-87AD-19F58E889897}" name="Connection567"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Dec 2025' and units&lt;&gt;0 and a.security is not null AND A.scheme='TMIF'_x000d_ order by 6 desc"/>
  </connection>
  <connection id="288" xr16:uid="{B6362669-428F-4013-809D-26B4192F1841}" name="Connection5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MIF' _x000d_ _x000d_and WEEKEND_DT='31 Dec 2025' and a.ASSET_TYPE  in('02','04','38','46','47','53') _x000d_and a.schclass='GLOBAL' and a.security is not null and a.UNITS&gt;0   and LAST_NET_ASSETS&gt;1 and f.schclass='GLOBAL' ) _x000d_where units &gt; 0 _x000d_order by 6 desc"/>
  </connection>
  <connection id="289" xr16:uid="{2B6B04F8-EF41-403B-BF1D-B80796FF089D}" name="Connection56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MIF' _x000d_ _x000d_and WEEKEND_DT='31 Dec 2025' and (A.ASSET_TYPE in('35','36','24') _x000d_and a.schclass='GLOBAL' and a.security is not null and a.UNITS&gt;0   and LAST_NET_ASSETS&gt;1 and f.schclass='GLOBAL' ) _x000d_AND (LAST_NET_ASSETS/100000) &gt; 0 order by 6 desc)"/>
  </connection>
  <connection id="290" xr16:uid="{70D30E3F-BC0D-4A05-B379-A85A526DF513}" name="Connection57" type="1" refreshedVersion="0" background="1">
    <dbPr connection="DRIVER={Microsoft ODBC for Oracle};UID=TATADB;pwd=TATADB9$;SERVER=MPLUSLIV;"/>
  </connection>
  <connection id="291" xr16:uid="{0AA70CD7-0BE1-4528-90AF-22142FB9AB7C}" name="Connection57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5' and a.scheme='TMIF' _x000d_ _x000d_and WEEKEND_DT='31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Dec 2025'_x000d_left outer join  tatamfplus.weeknav d on  d.weekend_dt='31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Dec 2025' and scheme='TMIF' group by app_refer,value_date _x000d_) f  on f.app_refer=a.deal_ID _x000d_WHERE del_date&lt;='31 Dec 2025' AND mat_date &gt;'31 Dec 2025' and  deal_stat &lt;&gt; 'MAT' and a.rectype='L'  and a.scheme='TMIF')_x000d_order by 6 desc"/>
  </connection>
  <connection id="292" xr16:uid="{FA0F342D-BF98-4B16-A7E8-BD243E489BE4}" name="Connection57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93" xr16:uid="{B99B7B91-AA40-4CF5-89A9-F6763F9EDD59}" name="Connection58" type="1" refreshedVersion="0" background="1">
    <dbPr connection="DRIVER={Microsoft ODBC for Oracle};UID=TATADB;pwd=TATADB9$;SERVER=MPLUSLIV;"/>
  </connection>
  <connection id="294" xr16:uid="{F75781FB-B07E-4F97-9095-EBDD2F29A7BD}" name="Connection58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CS' _x000d_ _x000d_and WEEKEND_DT='31 Dec 2025' and a.ASSET_TYPE in ('01','45','51','56','57','59')  _x000d_and a.schclass='GLOBAL' and a.security is not null and a.UNITS&gt;0   and LAST_NET_ASSETS&gt;1 and f.schclass='GLOBAL' ) _x000d_where units &gt; 0 _x000d_order by 6 desc"/>
  </connection>
  <connection id="295" xr16:uid="{D41450CB-CCA7-4A8B-99C5-159C9ACB6F63}" name="Connection59" type="1" refreshedVersion="0" background="1">
    <dbPr connection="DRIVER={Microsoft ODBC for Oracle};UID=TATADB;pwd=TATADB9$;SERVER=MPLUSLIV;"/>
  </connection>
  <connection id="296" xr16:uid="{23713CD4-7F51-4632-949E-ACF5E58901B5}" name="Connection59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97" xr16:uid="{9694FA26-DEDE-473D-A804-FA44A247BAE8}" name="Connection5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MCAPF' _x000d_ _x000d_and WEEKEND_DT='31 Dec 2025' and a.ASSET_TYPE in ('01','45','51','56','57','59')  _x000d_and a.schclass='GLOBAL' and a.security is not null and a.UNITS&gt;0   and LAST_NET_ASSETS&gt;1 and f.schclass='GLOBAL' ) _x000d_where units &gt; 0 _x000d_order by 6 desc"/>
  </connection>
  <connection id="298" xr16:uid="{AC52C86D-599E-407B-A4B8-373C8666DEFF}" name="Connection59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MCAPF' _x000d_ _x000d_and WEEKEND_DT='31 Dec 2025' and a.ASSET_TYPE  in('02','04','38','46','47','53') _x000d_and a.schclass='GLOBAL' and a.security is not null and a.UNITS&gt;0   and LAST_NET_ASSETS&gt;1 and f.schclass='GLOBAL' ) _x000d_where units &gt; 0 _x000d_order by 6 desc"/>
  </connection>
  <connection id="299" xr16:uid="{7D9A0399-FF88-4783-AD2D-61BE3B4093F9}" name="Connection6" type="1" refreshedVersion="0" background="1">
    <dbPr connection="DRIVER={Microsoft ODBC for Oracle};UID=TATADB;pwd=TATADB9$;SERVER=MPLUSLIV;"/>
  </connection>
  <connection id="300" xr16:uid="{E3D2FAD5-9016-4A3A-9A9B-0EF86D8EA0AB}" name="Connection60" type="1" refreshedVersion="0" background="1">
    <dbPr connection="DRIVER={Microsoft ODBC for Oracle};UID=TATADB;pwd=TATADB9$;SERVER=MPLUSLIV;"/>
  </connection>
  <connection id="301" xr16:uid="{6F19290F-A799-43CB-8E4E-22385B12786B}" name="Connection60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02" xr16:uid="{36D1BCE4-9CD2-4AED-BB2E-F91FF667D46A}" name="Connection60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FEF' _x000d_ _x000d_and WEEKEND_DT='31 Dec 2025' and a.ASSET_TYPE in ('01','45','51','56','57','59')  _x000d_and a.schclass='GLOBAL' and a.security is not null and a.UNITS&gt;0   and LAST_NET_ASSETS&gt;1 and f.schclass='GLOBAL' ) _x000d_where units &gt; 0 _x000d_order by 6 desc"/>
  </connection>
  <connection id="303" xr16:uid="{D9D75E30-A9F9-41D6-B40B-7584C0701658}" name="Connection61" type="1" refreshedVersion="0" background="1">
    <dbPr connection="DRIVER={Microsoft ODBC for Oracle};UID=TATADB;pwd=TATADB9$;SERVER=MPLUSLIV;"/>
  </connection>
  <connection id="304" xr16:uid="{2700AD12-0140-4DE1-A2EA-200133CC7E8A}" name="Connection62" type="1" refreshedVersion="0" background="1">
    <dbPr connection="DRIVER={Microsoft ODBC for Oracle};UID=TATADB;pwd=TATADB9$;SERVER=MPLUSLIV;"/>
  </connection>
  <connection id="305" xr16:uid="{B6A4E15D-C82A-4578-862A-4567C4B71E9B}" name="Connection6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06" xr16:uid="{8B1A23D7-8F8B-402D-9D2A-5ADAD39F496D}" name="Connection62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HOF' _x000d_ _x000d_and WEEKEND_DT='31 Dec 2025' and a.ASSET_TYPE in ('01','45','51','56','57','59')  _x000d_and a.schclass='GLOBAL' and a.security is not null and a.UNITS&gt;0   and LAST_NET_ASSETS&gt;1 and f.schclass='GLOBAL' ) _x000d_where units &gt; 0 _x000d_order by 6 desc"/>
  </connection>
  <connection id="307" xr16:uid="{21F38B1D-6D15-4830-AA40-5F0AA9D17C76}" name="Connection63" type="1" refreshedVersion="0" background="1">
    <dbPr connection="DRIVER={Microsoft ODBC for Oracle};UID=TATADB;pwd=TATADB9$;SERVER=MPLUSLIV;"/>
  </connection>
  <connection id="308" xr16:uid="{4B790414-7A28-4172-BDD7-15A9F7966D7D}" name="Connection63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09" xr16:uid="{5736D62A-D63B-4DAE-A1C5-B033752C35A0}" name="Connection63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ICF' _x000d_ _x000d_and WEEKEND_DT='31 Dec 2025' and a.ASSET_TYPE in ('01','45','51','56','57','59')  _x000d_and a.schclass='GLOBAL' and a.security is not null and a.UNITS&gt;0   and LAST_NET_ASSETS&gt;1 and f.schclass='GLOBAL' ) _x000d_where units &gt; 0 _x000d_order by 6 desc"/>
  </connection>
  <connection id="310" xr16:uid="{B470B3EF-224E-4D58-A466-2D75D24B2489}" name="Connection64" type="1" refreshedVersion="0" background="1">
    <dbPr connection="DRIVER={Microsoft ODBC for Oracle};UID=TATADB;pwd=TATADB9$;SERVER=MPLUSLIV;"/>
  </connection>
  <connection id="311" xr16:uid="{3B4C783C-188B-4632-AAD5-38E208D9B9C6}" name="Connection64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12" xr16:uid="{4DC1A246-6726-46A3-B43B-10E2C5351502}" name="Connection65" type="1" refreshedVersion="0" background="1">
    <dbPr connection="DRIVER={Microsoft ODBC for Oracle};UID=TATADB;pwd=TATADB9$;SERVER=MPLUSLIV;"/>
  </connection>
  <connection id="313" xr16:uid="{CCD23212-3626-4C08-A786-F7286C5E4233}" name="Connection65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IIF' _x000d_ _x000d_and WEEKEND_DT='31 Dec 2025' and a.ASSET_TYPE in ('01','45','51','56','57','59')  _x000d_and a.schclass='GLOBAL' and a.security is not null and a.UNITS&gt;0   and LAST_NET_ASSETS&gt;1 and f.schclass='GLOBAL' ) _x000d_where units &gt; 0 _x000d_order by 6 desc"/>
  </connection>
  <connection id="314" xr16:uid="{E7B6712D-3B22-4E19-8ED9-516C878BD7F7}" name="Connection66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15" xr16:uid="{9E2089CC-9DF4-4858-A5C9-97441CA51CC0}" name="Connection66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IPHF' _x000d_ _x000d_and WEEKEND_DT='31 Dec 2025' and a.ASSET_TYPE in ('01','45','51','56','57','59')  _x000d_and a.schclass='GLOBAL' and a.security is not null and a.UNITS&gt;0   and LAST_NET_ASSETS&gt;1 and f.schclass='GLOBAL' ) _x000d_where units &gt; 0 _x000d_order by 6 desc"/>
  </connection>
  <connection id="316" xr16:uid="{196AE4E9-FF9F-4A33-A047-6333102DF00C}" name="Connection6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17" xr16:uid="{6C12758E-D1A9-45EE-B05E-ABBA175B0273}" name="Connection67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ISF' _x000d_ _x000d_and WEEKEND_DT='31 Dec 2025' and a.ASSET_TYPE in ('01','45','51','56','57','59')  _x000d_and a.schclass='GLOBAL' and a.security is not null and a.UNITS&gt;0   and LAST_NET_ASSETS&gt;1 and f.schclass='GLOBAL' ) _x000d_where units &gt; 0 _x000d_order by 6 desc"/>
  </connection>
  <connection id="318" xr16:uid="{4EBE88DB-14FD-42AB-BD13-831D905D1B36}" name="Connection68" type="1" refreshedVersion="0" background="1">
    <dbPr connection="DRIVER={Microsoft ODBC for Oracle};UID=TATADB;pwd=TATADB9$;SERVER=MPLUSLIV;"/>
  </connection>
  <connection id="319" xr16:uid="{0B50CDB3-9684-48C2-80C7-48492FB3C8BA}" name="Connection68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ISF' _x000d_ _x000d_and WEEKEND_DT='31 Dec 2025' and a.ASSET_TYPE  in('02','04','38','46','47','53') _x000d_and a.schclass='GLOBAL' and a.security is not null and a.UNITS&gt;0   and LAST_NET_ASSETS&gt;1 and f.schclass='GLOBAL' ) _x000d_where units &gt; 0 _x000d_order by 6 desc"/>
  </connection>
  <connection id="320" xr16:uid="{7DC72714-9FD9-43BD-A603-9CBBE568C906}" name="Connection69" type="1" refreshedVersion="0" background="1">
    <dbPr connection="DRIVER={Microsoft ODBC for Oracle};UID=TATADB;pwd=TATADB9$;SERVER=MPLUSLIV;"/>
  </connection>
  <connection id="321" xr16:uid="{52A51421-FCFC-4027-BAA3-62E173792139}" name="Connection6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22" xr16:uid="{AB99599B-8B21-4863-936F-B4364836F5DD}" name="Connection6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EOF' _x000d_ _x000d_and WEEKEND_DT='31 Dec 2025' and a.ASSET_TYPE in ('01','45','51','56','57','59')  _x000d_and a.schclass='GLOBAL' and a.security is not null and a.UNITS&gt;0   and LAST_NET_ASSETS&gt;1 and f.schclass='GLOBAL' ) _x000d_where units &gt; 0 _x000d_order by 6 desc"/>
  </connection>
  <connection id="323" xr16:uid="{84E79835-D72A-4448-AF0B-F45F8DADE517}" name="Connection7" type="1" refreshedVersion="0" background="1">
    <dbPr connection="DRIVER={Microsoft ODBC for Oracle};UID=TATADB;pwd=TATADB9$;SERVER=MPLUSLIV;"/>
  </connection>
  <connection id="324" xr16:uid="{AA85D3FB-76D4-4823-A7AD-6508C54CD849}" name="Connection70" type="1" refreshedVersion="0" background="1">
    <dbPr connection="DRIVER={Microsoft ODBC for Oracle};UID=TATADB;pwd=TATADB9$;SERVER=MPLUSLIV;"/>
  </connection>
  <connection id="325" xr16:uid="{16F4ACCA-812B-490A-B2D0-D389D78C4692}" name="Connection7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26" xr16:uid="{3B5A05AE-29C5-4D00-85E8-F6DDE6A324CB}" name="Connection70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TOFE' _x000d_ _x000d_and WEEKEND_DT='31 Dec 2025' and a.ASSET_TYPE in ('01','45','51','56','57','59')  _x000d_and a.schclass='GLOBAL' and a.security is not null and a.UNITS&gt;0   and LAST_NET_ASSETS&gt;1 and f.schclass='GLOBAL' ) _x000d_where units &gt; 0 _x000d_order by 6 desc"/>
  </connection>
  <connection id="327" xr16:uid="{2D7ED5AE-249C-4102-B916-380BACFB7E30}" name="Connection71" type="1" refreshedVersion="0" background="1">
    <dbPr connection="DRIVER={Microsoft ODBC for Oracle};UID=TATADB;pwd=TATADB9$;SERVER=MPLUSLIV;"/>
  </connection>
  <connection id="328" xr16:uid="{46CFADC2-CE04-45C0-947A-855AE0D5A956}" name="Connection7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29" xr16:uid="{A63CFB3C-A43E-4F04-96BC-C81D0918AB7D}" name="Connection72" type="1" refreshedVersion="0" background="1">
    <dbPr connection="DRIVER={Microsoft ODBC for Oracle};UID=TATADB;pwd=TATADB9$;SERVER=MPLUSLIV;"/>
  </connection>
  <connection id="330" xr16:uid="{B8E779DC-65D4-4E1A-9FC6-7890AC8A86D8}" name="Connection72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INR' _x000d_ _x000d_and WEEKEND_DT='31 Dec 2025' and a.ASSET_TYPE in ('01','45','51','56','57','59')  _x000d_and a.schclass='GLOBAL' and a.security is not null and a.UNITS&gt;0   and LAST_NET_ASSETS&gt;1 and f.schclass='GLOBAL' ) _x000d_where units &gt; 0 _x000d_order by 6 desc"/>
  </connection>
  <connection id="331" xr16:uid="{AD4F4794-2034-4966-8110-55B42B24D22E}" name="Connection72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Dec 2025' and units&lt;&gt;0 and a.security is not null AND A.scheme='TINR'_x000d_ order by 6 desc"/>
  </connection>
  <connection id="332" xr16:uid="{4C9CCA83-B6E9-4FC6-9A05-1794A160BD3B}" name="Connection73" type="1" refreshedVersion="0" background="1">
    <dbPr connection="DRIVER={Microsoft ODBC for Oracle};UID=TATADB;pwd=TATADB9$;SERVER=MPLUSLIV;"/>
  </connection>
  <connection id="333" xr16:uid="{BCBAFF2B-35C6-432E-90C9-754E36AEA93D}" name="Connection73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34" xr16:uid="{69896A42-9DEA-4A67-A773-0E81904F722F}" name="Connection73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MAOF' _x000d_ _x000d_and WEEKEND_DT='31 Dec 2025' and a.ASSET_TYPE in ('01','45','51','56','57','59')  _x000d_and a.schclass='GLOBAL' and a.security is not null and a.UNITS&gt;0   and LAST_NET_ASSETS&gt;1 and f.schclass='GLOBAL' ) _x000d_where units &gt; 0 _x000d_order by 6 desc"/>
  </connection>
  <connection id="335" xr16:uid="{70F77609-7D69-49AF-B072-EC0EAA249AF1}" name="Connection735"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Dec 2025' and units&lt;&gt;0 and a.security is not null AND A.scheme='TMAOF'_x000d_ order by 6 desc"/>
  </connection>
  <connection id="336" xr16:uid="{6A216462-FB7B-4B8F-B520-050EABA4908D}" name="Connection737"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MAOF' _x000d_ _x000d_and WEEKEND_DT='31 Dec 2025' and (A.ASSET_TYPE in('35','36','24') _x000d_and a.schclass='GLOBAL' and a.security is not null and a.UNITS&gt;0   and LAST_NET_ASSETS&gt;1 and f.schclass='GLOBAL' ) _x000d_AND (LAST_NET_ASSETS/100000) &gt; 0 order by 6 desc)"/>
  </connection>
  <connection id="337" xr16:uid="{DA2F757D-2495-4F07-BBAE-979A0490A81E}" name="Connection73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Dec 2025' and a.scheme='TMAOF' _x000d_ _x000d_and WEEKEND_DT='31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Dec 2025'_x000d_left outer join  tatamfplus.weeknav d on  d.weekend_dt='31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Dec 2025' and scheme='TMAOF' group by app_refer,value_date _x000d_) f  on f.app_refer=a.deal_ID _x000d_WHERE del_date&lt;='31 Dec 2025' AND mat_date &gt;'31 Dec 2025' and  deal_stat &lt;&gt; 'MAT' and a.rectype='L'  and a.scheme='TMAOF')_x000d_order by 6 desc"/>
  </connection>
  <connection id="338" xr16:uid="{27519F7E-15BA-4702-A907-5483A8FEB591}" name="Connection74" type="1" refreshedVersion="0" background="1">
    <dbPr connection="DRIVER={Microsoft ODBC for Oracle};UID=TATADB;pwd=TATADB9$;SERVER=MPLUSLIV;"/>
  </connection>
  <connection id="339" xr16:uid="{DB17C268-8FEB-476C-8776-AFBE1F240F76}" name="Connection74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MAOF' _x000d_ _x000d_and WEEKEND_DT='31 Dec 2025' and a.ASSET_TYPE in('05','06','07','09','11','12','14','25','29','34','18','52') and LISTED_Y_N='Y'  _x000d_and a.schclass='GLOBAL' and a.security is not null and a.UNITS&gt;0  and LAST_NET_ASSETS&gt;1 and f.schclass='GLOBAL' ) _x000d_where MKTVAL &gt; 0) order by 6 desc"/>
  </connection>
  <connection id="340" xr16:uid="{D09699DC-C345-4D3D-9236-DE27D107261D}" name="Connection744"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MAOF' _x000d_ and LAST_NET_ASSETS&gt;1 and f.SCHCLASS='GLOBAL'_x000d_and WEEKEND_DT='31 Dec 2025' and a.ASSET_TYPE in('16','17','19','20','22','03','15'))  _x000d_where MKTVAL &gt; 0 order by 6 desc"/>
  </connection>
  <connection id="341" xr16:uid="{C8454286-4C8C-4B0E-9524-59FCC3A0265C}" name="Connection7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42" xr16:uid="{01DA9296-D3EA-425D-B32C-3E55F08E4467}" name="Connection74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MULTICF' _x000d_ _x000d_and WEEKEND_DT='31 Dec 2025' and a.ASSET_TYPE in ('01','45','51','56','57','59')  _x000d_and a.schclass='GLOBAL' and a.security is not null and a.UNITS&gt;0   and LAST_NET_ASSETS&gt;1 and f.schclass='GLOBAL' ) _x000d_where units &gt; 0 _x000d_order by 6 desc"/>
  </connection>
  <connection id="343" xr16:uid="{8F5A230C-3D9B-472B-AF99-A5B66F3015DA}" name="Connection76" type="1" refreshedVersion="0" background="1">
    <dbPr connection="DRIVER={Microsoft ODBC for Oracle};UID=TATADB;pwd=TATADB9$;SERVER=MPLUSLIV;"/>
  </connection>
  <connection id="344" xr16:uid="{2D844C54-98FF-460C-83BF-FBFF37FCB311}" name="Connection7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MUL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45" xr16:uid="{85A3AB88-7740-4611-977D-7247E37ECF2F}" name="Connection76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NETF' _x000d_ _x000d_and WEEKEND_DT='31 Dec 2025' and a.ASSET_TYPE in ('01','45','51','56','57','59')  _x000d_and a.schclass='GLOBAL' and a.security is not null and a.UNITS&gt;0   and LAST_NET_ASSETS&gt;1 and f.schclass='GLOBAL' ) _x000d_where units &gt; 0 _x000d_order by 6 desc"/>
  </connection>
  <connection id="346" xr16:uid="{7AD1DF57-68BA-40FA-9918-CD94AEEB43F3}" name="Connection77" type="1" refreshedVersion="0" background="1">
    <dbPr connection="DRIVER={Microsoft ODBC for Oracle};UID=TATADB;pwd=TATADB9$;SERVER=MPLUSLIV;"/>
  </connection>
  <connection id="347" xr16:uid="{FF32B3CA-4FD0-49FB-A98A-B060F0A2B6DA}" name="Connection77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48" xr16:uid="{3E0F9DE4-8CDB-4480-ABAB-55FBEB1C8D40}" name="Connection7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IFNA' _x000d_ _x000d_and WEEKEND_DT='31 Dec 2025' and a.ASSET_TYPE in ('01','45','51','56','57','59')  _x000d_and a.schclass='GLOBAL' and a.security is not null and a.UNITS&gt;0   and LAST_NET_ASSETS&gt;1 and f.schclass='GLOBAL' ) _x000d_where units &gt; 0 _x000d_order by 6 desc"/>
  </connection>
  <connection id="349" xr16:uid="{B7BDB4C8-2555-4ED6-ABA2-D077D0890382}" name="Connection78" type="1" refreshedVersion="0" background="1">
    <dbPr connection="DRIVER={Microsoft ODBC for Oracle};UID=TATADB;pwd=TATADB9$;SERVER=MPLUSLIV;"/>
  </connection>
  <connection id="350" xr16:uid="{3DC56758-8278-4748-B087-C7F7A53980A9}" name="Connection78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51" xr16:uid="{2E9A4E4E-9EAF-4B82-8B65-F3031F666C90}" name="Connection79" type="1" refreshedVersion="0" background="1">
    <dbPr connection="DRIVER={Microsoft ODBC for Oracle};UID=TATADB;pwd=TATADB9$;SERVER=MPLUSLIV;"/>
  </connection>
  <connection id="352" xr16:uid="{382E8435-7A56-4256-9180-4CB896D1673F}" name="Connection79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NAIF' _x000d_ _x000d_and WEEKEND_DT='31 Dec 2025' and a.ASSET_TYPE in ('01','45','51','56','57','59')  _x000d_and a.schclass='GLOBAL' and a.security is not null and a.UNITS&gt;0   and LAST_NET_ASSETS&gt;1 and f.schclass='GLOBAL' ) _x000d_where units &gt; 0 _x000d_order by 6 desc"/>
  </connection>
  <connection id="353" xr16:uid="{CE26E4E2-4FF1-4B02-B52F-3EB5EE39194A}" name="Connection7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NAIF' _x000d_ _x000d_and WEEKEND_DT='31 Dec 2025' and a.ASSET_TYPE  in('02','04','38','46','47','53') _x000d_and a.schclass='GLOBAL' and a.security is not null and a.UNITS&gt;0   and LAST_NET_ASSETS&gt;1 and f.schclass='GLOBAL' ) _x000d_where units &gt; 0 _x000d_order by 6 desc"/>
  </connection>
  <connection id="354" xr16:uid="{F176509F-DCFF-461D-9EB4-BE1D8A733F5B}" name="Connection8" type="1" refreshedVersion="0" background="1">
    <dbPr connection="DRIVER={Microsoft ODBC for Oracle};UID=TATADB;pwd=TATADB9$;SERVER=MPLUSLIV;"/>
  </connection>
  <connection id="355" xr16:uid="{7143DDC6-ED92-4E57-BC94-E1153541DB26}" name="Connection80" type="1" refreshedVersion="0" background="1">
    <dbPr connection="DRIVER={Microsoft ODBC for Oracle};UID=TATADB;pwd=TATADB9$;SERVER=MPLUSLIV;"/>
  </connection>
  <connection id="356" xr16:uid="{F8B8164A-31FF-4237-9F70-787591D01246}" name="Connection8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NA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57" xr16:uid="{A6594B62-FF14-4B0E-901B-108DC0BF9A98}" name="Connection80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NCMIF' _x000d_ _x000d_and WEEKEND_DT='31 Dec 2025' and a.ASSET_TYPE in ('01','45','51','56','57','59')  _x000d_and a.schclass='GLOBAL' and a.security is not null and a.UNITS&gt;0   and LAST_NET_ASSETS&gt;1 and f.schclass='GLOBAL' ) _x000d_where units &gt; 0 _x000d_order by 6 desc"/>
  </connection>
  <connection id="358" xr16:uid="{05E28AAF-CDA6-462C-9076-FC32A267A52B}" name="Connection81" type="1" refreshedVersion="0" background="1">
    <dbPr connection="DRIVER={Microsoft ODBC for Oracle};UID=TATADB;pwd=TATADB9$;SERVER=MPLUSLIV;"/>
  </connection>
  <connection id="359" xr16:uid="{66718D88-0410-4145-8C93-2BB9B3663AB2}" name="Connection8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NC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60" xr16:uid="{EE6B21CB-977F-49DB-BC68-B6083CC822AA}" name="Connection81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NFSIF' _x000d_ _x000d_and WEEKEND_DT='31 Dec 2025' and a.ASSET_TYPE in ('01','45','51','56','57','59')  _x000d_and a.schclass='GLOBAL' and a.security is not null and a.UNITS&gt;0   and LAST_NET_ASSETS&gt;1 and f.schclass='GLOBAL' ) _x000d_where units &gt; 0 _x000d_order by 6 desc"/>
  </connection>
  <connection id="361" xr16:uid="{16D6B13C-D78A-4191-A1D0-6FEEBE786687}" name="Connection82" type="1" refreshedVersion="0" background="1">
    <dbPr connection="DRIVER={Microsoft ODBC for Oracle};UID=TATADB;pwd=TATADB9$;SERVER=MPLUSLIV;"/>
  </connection>
  <connection id="362" xr16:uid="{9FCBAD85-D974-4D55-83F8-B8AE5795C60A}" name="Connection83" type="1" refreshedVersion="0" background="1">
    <dbPr connection="DRIVER={Microsoft ODBC for Oracle};UID=TATADB;pwd=TATADB9$;SERVER=MPLUSLIV;"/>
  </connection>
  <connection id="363" xr16:uid="{9C2BE026-1972-4518-A4ED-25C3223ACADE}" name="Connection8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NFS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64" xr16:uid="{B63E2D3D-B3B1-4367-B14B-B366EFB69FFD}" name="Connection83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Dec 2025' and a.scheme='TNIDFOF' _x000d_ _x000d_and WEEKEND_DT='31 Dec 2025' and (A.ASSET_TYPE in('35','36','24') _x000d_and a.schclass='GLOBAL' and a.security is not null and a.UNITS&gt;0   and LAST_NET_ASSETS&gt;1 and f.schclass='GLOBAL' ) _x000d_AND (LAST_NET_ASSETS/100000) &gt; 0 order by 6 desc)"/>
  </connection>
  <connection id="365" xr16:uid="{460454D2-44F0-4BBB-91A8-5E6A3FE723C3}" name="Connection84" type="1" refreshedVersion="0" background="1">
    <dbPr connection="DRIVER={Microsoft ODBC for Oracle};UID=TATADB;pwd=TATADB9$;SERVER=MPLUSLIV;"/>
  </connection>
  <connection id="366" xr16:uid="{2D66974B-72F0-44C4-A08F-0BE5A9A82F08}" name="Connection84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67" xr16:uid="{6D628FB4-79A2-48A2-9299-F80FEF0F630E}" name="Connection8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NIDETF' _x000d_ _x000d_and WEEKEND_DT='31 Dec 2025' and a.ASSET_TYPE in ('01','45','51','56','57','59')  _x000d_and a.schclass='GLOBAL' and a.security is not null and a.UNITS&gt;0   and LAST_NET_ASSETS&gt;1 and f.schclass='GLOBAL' ) _x000d_where units &gt; 0 _x000d_order by 6 desc"/>
  </connection>
  <connection id="368" xr16:uid="{4F25C92A-6298-4E25-8BAB-681F852DC5DD}" name="Connection85" type="1" refreshedVersion="0" background="1">
    <dbPr connection="DRIVER={Microsoft ODBC for Oracle};UID=TATADB;pwd=TATADB9$;SERVER=MPLUSLIV;"/>
  </connection>
  <connection id="369" xr16:uid="{B1EFB57E-7419-415C-BCB2-BA14DDE35D62}" name="Connection85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70" xr16:uid="{F3377F18-6022-4B2F-8C72-B33287B39988}" name="Connection86" type="1" refreshedVersion="0" background="1">
    <dbPr connection="DRIVER={Microsoft ODBC for Oracle};UID=TATADB;pwd=TATADB9$;SERVER=MPLUSLIV;"/>
  </connection>
  <connection id="371" xr16:uid="{4206FBB4-6491-4A20-8E4D-456534D6DC5C}" name="Connection86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NITIF' _x000d_ _x000d_and WEEKEND_DT='31 Dec 2025' and a.ASSET_TYPE in ('01','45','51','56','57','59')  _x000d_and a.schclass='GLOBAL' and a.security is not null and a.UNITS&gt;0   and LAST_NET_ASSETS&gt;1 and f.schclass='GLOBAL' ) _x000d_where units &gt; 0 _x000d_order by 6 desc"/>
  </connection>
  <connection id="372" xr16:uid="{20E4DB7F-6CFD-410B-BA98-32D83FD7A3A1}" name="Connection87" type="1" refreshedVersion="0" background="1">
    <dbPr connection="DRIVER={Microsoft ODBC for Oracle};UID=TATADB;pwd=TATADB9$;SERVER=MPLUSLIV;"/>
  </connection>
  <connection id="373" xr16:uid="{09C6787C-1A49-49E8-B83B-22E1F7F596DE}" name="Connection8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NIT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74" xr16:uid="{A9781996-5F5F-4CDC-89B3-FA34DA4EE015}" name="Connection8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NMIF150' _x000d_ _x000d_and WEEKEND_DT='31 Dec 2025' and a.ASSET_TYPE in ('01','45','51','56','57','59')  _x000d_and a.schclass='GLOBAL' and a.security is not null and a.UNITS&gt;0   and LAST_NET_ASSETS&gt;1 and f.schclass='GLOBAL' ) _x000d_where units &gt; 0 _x000d_order by 6 desc"/>
  </connection>
  <connection id="375" xr16:uid="{65C941C7-6EFE-4E29-B565-72499C8B41DA}" name="Connection88" type="1" refreshedVersion="0" background="1">
    <dbPr connection="DRIVER={Microsoft ODBC for Oracle};UID=TATADB;pwd=TATADB9$;SERVER=MPLUSLIV;"/>
  </connection>
  <connection id="376" xr16:uid="{A119614F-1177-45FC-BBA6-CBC1BC6DB437}" name="Connection88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NMIF150'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77" xr16:uid="{D0222F82-465F-4DB0-A469-AD5BC11E0387}" name="Connection88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NMMIF' _x000d_ _x000d_and WEEKEND_DT='31 Dec 2025' and a.ASSET_TYPE in ('01','45','51','56','57','59')  _x000d_and a.schclass='GLOBAL' and a.security is not null and a.UNITS&gt;0   and LAST_NET_ASSETS&gt;1 and f.schclass='GLOBAL' ) _x000d_where units &gt; 0 _x000d_order by 6 desc"/>
  </connection>
  <connection id="378" xr16:uid="{AA89CB72-EB37-4AA6-B72C-9FB510F4E900}" name="Connection89" type="1" refreshedVersion="0" background="1">
    <dbPr connection="DRIVER={Microsoft ODBC for Oracle};UID=TATADB;pwd=TATADB9$;SERVER=MPLUSLIV;"/>
  </connection>
  <connection id="379" xr16:uid="{BA1CAE0C-7307-45A9-9A26-A70E09060397}" name="Connection9" type="1" refreshedVersion="0" background="1">
    <dbPr connection="DRIVER={Microsoft ODBC for Oracle};UID=TATADB;pwd=TATADB9$;SERVER=MPLUSLIV;"/>
  </connection>
  <connection id="380" xr16:uid="{A4790E2C-F77B-433D-9BB6-EBA6B39D3AF1}" name="Connection90" type="1" refreshedVersion="0" background="1">
    <dbPr connection="DRIVER={Microsoft ODBC for Oracle};UID=TATADB;pwd=TATADB9$;SERVER=MPLUSLIV;"/>
  </connection>
  <connection id="381" xr16:uid="{8F2C87FC-8462-4C4D-8383-3AF59F0B7ED3}" name="Connection90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82" xr16:uid="{44DC0B36-1607-42A6-80E5-95C047F04513}" name="Connection90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NMSHIF' _x000d_ _x000d_and WEEKEND_DT='31 Dec 2025' and a.ASSET_TYPE in ('01','45','51','56','57','59')  _x000d_and a.schclass='GLOBAL' and a.security is not null and a.UNITS&gt;0   and LAST_NET_ASSETS&gt;1 and f.schclass='GLOBAL' ) _x000d_where units &gt; 0 _x000d_order by 6 desc"/>
  </connection>
  <connection id="383" xr16:uid="{A3131B0D-08E8-4E23-B4EE-DB8893431688}" name="Connection91" type="1" refreshedVersion="0" background="1">
    <dbPr connection="DRIVER={Microsoft ODBC for Oracle};UID=TATADB;pwd=TATADB9$;SERVER=MPLUSLIV;"/>
  </connection>
  <connection id="384" xr16:uid="{3D6F4794-54A4-401E-973F-CA42E874C58A}" name="Connection91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NMSH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85" xr16:uid="{7610624D-CBB9-448A-B680-76D26A0D6496}" name="Connection91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NNIF' _x000d_ _x000d_and WEEKEND_DT='31 Dec 2025' and a.ASSET_TYPE in ('01','45','51','56','57','59')  _x000d_and a.schclass='GLOBAL' and a.security is not null and a.UNITS&gt;0   and LAST_NET_ASSETS&gt;1 and f.schclass='GLOBAL' ) _x000d_where units &gt; 0 _x000d_order by 6 desc"/>
  </connection>
  <connection id="386" xr16:uid="{98BFB3BC-448B-4711-8D43-1CA091196813}" name="Connection92" type="1" refreshedVersion="0" background="1">
    <dbPr connection="DRIVER={Microsoft ODBC for Oracle};UID=TATADB;pwd=TATADB9$;SERVER=MPLUSLIV;"/>
  </connection>
  <connection id="387" xr16:uid="{50BFC7C0-427B-4302-B1C8-875D81C11BFB}" name="Connection92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NN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88" xr16:uid="{73310A55-E660-4550-8195-BD639EE69A3E}" name="Connection93" type="1" refreshedVersion="0" background="1">
    <dbPr connection="DRIVER={Microsoft ODBC for Oracle};UID=TATADB;pwd=TATADB9$;SERVER=MPLUSLIV;"/>
  </connection>
  <connection id="389" xr16:uid="{8888660B-5E02-4BEB-962D-EC238DE5209A}" name="Connection93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NPBETF' _x000d_ _x000d_and WEEKEND_DT='31 Dec 2025' and a.ASSET_TYPE in ('01','45','51','56','57','59')  _x000d_and a.schclass='GLOBAL' and a.security is not null and a.UNITS&gt;0   and LAST_NET_ASSETS&gt;1 and f.schclass='GLOBAL' ) _x000d_where units &gt; 0 _x000d_order by 6 desc"/>
  </connection>
  <connection id="390" xr16:uid="{AC8B442F-9140-4BAD-866E-F9B4ADBBE51B}" name="Connection94" type="1" refreshedVersion="0" background="1">
    <dbPr connection="DRIVER={Microsoft ODBC for Oracle};UID=TATADB;pwd=TATADB9$;SERVER=MPLUSLIV;"/>
  </connection>
  <connection id="391" xr16:uid="{622F3EC8-5757-4E09-B68C-4B7A00C06A25}" name="Connection94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92" xr16:uid="{96CAAC03-FE2E-4235-87FC-687C68240B45}" name="Connection9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NRIF' _x000d_ _x000d_and WEEKEND_DT='31 Dec 2025' and a.ASSET_TYPE in ('01','45','51','56','57','59')  _x000d_and a.schclass='GLOBAL' and a.security is not null and a.UNITS&gt;0   and LAST_NET_ASSETS&gt;1 and f.schclass='GLOBAL' ) _x000d_where units &gt; 0 _x000d_order by 6 desc"/>
  </connection>
  <connection id="393" xr16:uid="{ADA3EFEF-50F6-4E78-82A2-11AB0F097054}" name="Connection95" type="1" refreshedVersion="0" background="1">
    <dbPr connection="DRIVER={Microsoft ODBC for Oracle};UID=TATADB;pwd=TATADB9$;SERVER=MPLUSLIV;"/>
  </connection>
  <connection id="394" xr16:uid="{0BB3A4C8-89FC-4B0C-AECA-C54DB1E9A492}" name="Connection95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NR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95" xr16:uid="{7243166D-E90C-462F-A73B-266DEBF83612}" name="Connection95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NA30IF' _x000d_ _x000d_and WEEKEND_DT='31 Dec 2025' and a.ASSET_TYPE in ('01','45','51','56','57','59')  _x000d_and a.schclass='GLOBAL' and a.security is not null and a.UNITS&gt;0   and LAST_NET_ASSETS&gt;1 and f.schclass='GLOBAL' ) _x000d_where units &gt; 0 _x000d_order by 6 desc"/>
  </connection>
  <connection id="396" xr16:uid="{29772332-AD8C-450D-928E-1246CD9B8CF1}" name="Connection96" type="1" refreshedVersion="0" background="1">
    <dbPr connection="DRIVER={Microsoft ODBC for Oracle};UID=TATADB;pwd=TATADB9$;SERVER=MPLUSLIV;"/>
  </connection>
  <connection id="397" xr16:uid="{2ABF003C-F40D-4079-85D0-BF3E5D61CEDC}" name="Connection97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NA30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98" xr16:uid="{ACCE7D04-5472-4384-8F19-519F882C2C2D}" name="Connection97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NMIMIF' _x000d_ _x000d_and WEEKEND_DT='31 Dec 2025' and a.ASSET_TYPE in ('01','45','51','56','57','59')  _x000d_and a.schclass='GLOBAL' and a.security is not null and a.UNITS&gt;0   and LAST_NET_ASSETS&gt;1 and f.schclass='GLOBAL' ) _x000d_where units &gt; 0 _x000d_order by 6 desc"/>
  </connection>
  <connection id="399" xr16:uid="{AF8BDD67-BF04-483B-9CB9-AAF0FF1D7694}" name="Connection98" type="1" refreshedVersion="0" background="1">
    <dbPr connection="DRIVER={Microsoft ODBC for Oracle};UID=TATADB;pwd=TATADB9$;SERVER=MPLUSLIV;"/>
  </connection>
  <connection id="400" xr16:uid="{96ACC9B6-BE15-4411-A598-04446DA70ED6}" name="Connection98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NMI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01" xr16:uid="{EC5D8B16-B893-42EC-B883-CB39F862CE1F}" name="Connection98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Dec 2025' and a.scheme='TNMIIF' _x000d_ _x000d_and WEEKEND_DT='31 Dec 2025' and a.ASSET_TYPE in ('01','45','51','56','57','59')  _x000d_and a.schclass='GLOBAL' and a.security is not null and a.UNITS&gt;0   and LAST_NET_ASSETS&gt;1 and f.schclass='GLOBAL' ) _x000d_where units &gt; 0 _x000d_order by 6 desc"/>
  </connection>
  <connection id="402" xr16:uid="{EDC87AC0-20C5-4193-B018-965E903AE817}" name="Connection99" type="1" refreshedVersion="0" background="1">
    <dbPr connection="DRIVER={Microsoft ODBC for Oracle};UID=TATADB;pwd=TATADB9$;SERVER=MPLUSLIV;"/>
  </connection>
  <connection id="403" xr16:uid="{FCEAF4E6-5365-4DE1-B484-51325267C081}" name="Connection99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Dec 2025',add_months('31 Dec 2025',-6)) AND A.SCHEME ='TNM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s>
</file>

<file path=xl/sharedStrings.xml><?xml version="1.0" encoding="utf-8"?>
<sst xmlns="http://schemas.openxmlformats.org/spreadsheetml/2006/main" count="27986" uniqueCount="4140">
  <si>
    <t>Index</t>
  </si>
  <si>
    <t>NAME OF THE INSTRUMENT</t>
  </si>
  <si>
    <t>YIELD ( IN % )</t>
  </si>
  <si>
    <t>RATINGS</t>
  </si>
  <si>
    <t>ISIN CODE</t>
  </si>
  <si>
    <t>QUANTITY</t>
  </si>
  <si>
    <t>MKT VAL(Rs. Lacs)</t>
  </si>
  <si>
    <t>% to NAV</t>
  </si>
  <si>
    <t>DEBT INSTRUMENTS</t>
  </si>
  <si>
    <t>A) LISTED/AWAITING LISTING ON STOCK EXCHANGES</t>
  </si>
  <si>
    <t>(I) GOVERNMENT SECURITIES</t>
  </si>
  <si>
    <t>SOV</t>
  </si>
  <si>
    <t>GOVERNMENT SECURITIES TOTAL</t>
  </si>
  <si>
    <t>NA</t>
  </si>
  <si>
    <t>C) REPO</t>
  </si>
  <si>
    <t>PORTFOLIO TOTAL</t>
  </si>
  <si>
    <t>CASH / NET CURRENT ASSET</t>
  </si>
  <si>
    <t>NET ASSETS</t>
  </si>
  <si>
    <t>* % OF MARKET VALUE OF SECURITIES TO NET ASSETS IS &lt; 0.01</t>
  </si>
  <si>
    <t>** THINLY TRADED / NON TRADED SECURITIES / ILLIQUID SECURITIES</t>
  </si>
  <si>
    <t>THE SCHEME RISK-O-METERS AND SCHEME BENCHMARK RISK-O-METERS ARE AS OF</t>
  </si>
  <si>
    <t>TOTAL NUMBER OF INSTANCES OF DEVIATION FROM VALUATION PRICE PROVIDED BY VALUATION AGENCIES</t>
  </si>
  <si>
    <t>NIL</t>
  </si>
  <si>
    <t>TOTAL BELOW INVESTMENT GRADE OR DEFAULT PROVIDED FOR:</t>
  </si>
  <si>
    <t>TOTAL OUTSTANDING EXPOSURE IN DERIVATIVE INSTRUMENTS :</t>
  </si>
  <si>
    <t>As mentioned below</t>
  </si>
  <si>
    <t>DIVIDEND DECLARED: NIL</t>
  </si>
  <si>
    <t>Portfolio Information</t>
  </si>
  <si>
    <t>Scheme Name :</t>
  </si>
  <si>
    <t>Description (if any)</t>
  </si>
  <si>
    <t>Annualised Portfolio YTM* :</t>
  </si>
  <si>
    <t>Macaulay Duration</t>
  </si>
  <si>
    <t>Residual Maturity</t>
  </si>
  <si>
    <t xml:space="preserve">As on (Date) </t>
  </si>
  <si>
    <t>* in case of semi annual YTM,  it will be annualised </t>
  </si>
  <si>
    <t>Details of Intra Scheme Investments as per given below Table</t>
  </si>
  <si>
    <t>Name of the Schemes</t>
  </si>
  <si>
    <t>Amount Invested ( Rs Crores)</t>
  </si>
  <si>
    <t>% of Investment by the Invested scheme</t>
  </si>
  <si>
    <t xml:space="preserve">^ Hedging positions through futures as on </t>
  </si>
  <si>
    <t>Underlying</t>
  </si>
  <si>
    <t>Long/Short</t>
  </si>
  <si>
    <t>Future price when purchased</t>
  </si>
  <si>
    <t>Current Price of the contract</t>
  </si>
  <si>
    <t>Margin maintained in Rs.lakhs</t>
  </si>
  <si>
    <t>Total % of Existing assets hedged through equity futures :</t>
  </si>
  <si>
    <t>Total Number of Contracts where stock futures were Bought :</t>
  </si>
  <si>
    <t>Nos.</t>
  </si>
  <si>
    <t>Total Number of Contracts where stock futures were Sold :</t>
  </si>
  <si>
    <t>Gross Notional Value of Contracts where stock futures were Bought :</t>
  </si>
  <si>
    <t xml:space="preserve"> Rs.</t>
  </si>
  <si>
    <t>Gross Notional Value of Contracts where stock futures were Sold :</t>
  </si>
  <si>
    <t>Net Profit/(Net Loss) on all contracts combined :</t>
  </si>
  <si>
    <t xml:space="preserve">Other than Hedging positions through futures as on  </t>
  </si>
  <si>
    <t>Number of Contracts</t>
  </si>
  <si>
    <t>Option Price when purchased</t>
  </si>
  <si>
    <t>Current Option Price</t>
  </si>
  <si>
    <t>Total %age of existing assets hedged through put options</t>
  </si>
  <si>
    <t>Total Number of contracts entered into</t>
  </si>
  <si>
    <t>Gross Notional Value of Contracts :</t>
  </si>
  <si>
    <t>Rs.</t>
  </si>
  <si>
    <t>Net Profit/Loss on all contracts</t>
  </si>
  <si>
    <t>Call / Put</t>
  </si>
  <si>
    <t>Position</t>
  </si>
  <si>
    <t>Instrument Type</t>
  </si>
  <si>
    <t>Maturity/Next Interest Fixing Date **</t>
  </si>
  <si>
    <t>Notional Value (in Lakhs)</t>
  </si>
  <si>
    <t>**The maturity equivalent is the next interest fixing date in case of the floating Leg and for the Fixed leg it is the final maturity date of the contract.</t>
  </si>
  <si>
    <t>B) MONEY MARKET INSTRUMENTS</t>
  </si>
  <si>
    <t>MONEY MARKET INSTRUMENTS TOTAL</t>
  </si>
  <si>
    <t>INDUSTRY</t>
  </si>
  <si>
    <t/>
  </si>
  <si>
    <t>EQUITY &amp; EQUITY RELATED</t>
  </si>
  <si>
    <t>HDFC BANK LTD.</t>
  </si>
  <si>
    <t>Banks</t>
  </si>
  <si>
    <t>INE040A01034</t>
  </si>
  <si>
    <t>ITC LTD.</t>
  </si>
  <si>
    <t>Diversified FMCG</t>
  </si>
  <si>
    <t>INE154A01025</t>
  </si>
  <si>
    <t>Retailing</t>
  </si>
  <si>
    <t>ICICI BANK LTD.</t>
  </si>
  <si>
    <t>INE090A01021</t>
  </si>
  <si>
    <t>Chemicals &amp; Petrochemicals</t>
  </si>
  <si>
    <t>Agricultural Food &amp; other Products</t>
  </si>
  <si>
    <t>Consumer Durables</t>
  </si>
  <si>
    <t>Auto Components</t>
  </si>
  <si>
    <t>OIL INDIA LTD.</t>
  </si>
  <si>
    <t>Oil</t>
  </si>
  <si>
    <t>INE274J01014</t>
  </si>
  <si>
    <t>Realty</t>
  </si>
  <si>
    <t>Healthcare Services</t>
  </si>
  <si>
    <t>Automobiles</t>
  </si>
  <si>
    <t>HDFC LIFE INSURANCE CO. LTD.</t>
  </si>
  <si>
    <t>Insurance</t>
  </si>
  <si>
    <t>INE795G01014</t>
  </si>
  <si>
    <t>EQUITY &amp; EQUITY RELATED TOTAL</t>
  </si>
  <si>
    <t>GOI - 7.02% (18/06/2031)</t>
  </si>
  <si>
    <t>IN0020240076</t>
  </si>
  <si>
    <t>CLASSIFICATION</t>
  </si>
  <si>
    <t>SCHEME CODE</t>
  </si>
  <si>
    <t>SCHEME NAME</t>
  </si>
  <si>
    <t>N</t>
  </si>
  <si>
    <t>MARICO LTD.</t>
  </si>
  <si>
    <t>INE196A01026</t>
  </si>
  <si>
    <t>LIFE INSURANCE CORPORATION OF INDIA</t>
  </si>
  <si>
    <t>INE0J1Y01017</t>
  </si>
  <si>
    <t>NTPC Ltd.</t>
  </si>
  <si>
    <t>Power</t>
  </si>
  <si>
    <t>INE733E01010</t>
  </si>
  <si>
    <t>PAGE INDUSTRIES LTD.</t>
  </si>
  <si>
    <t>Textiles &amp; Apparels</t>
  </si>
  <si>
    <t>INE761H01022</t>
  </si>
  <si>
    <t>MAHINDRA &amp; MAHINDRA LTD.</t>
  </si>
  <si>
    <t>INE101A01026</t>
  </si>
  <si>
    <t>AMBUJA CEMENTS LTD.</t>
  </si>
  <si>
    <t>Cement &amp; Cement Products</t>
  </si>
  <si>
    <t>INE079A01024</t>
  </si>
  <si>
    <t>TATA CHEMICALS LTD.</t>
  </si>
  <si>
    <t>INE092A01019</t>
  </si>
  <si>
    <t>INDUSIND BANK LTD.</t>
  </si>
  <si>
    <t>INE095A01012</t>
  </si>
  <si>
    <t>SONA BLW PRECISION FORGINGS LTD.</t>
  </si>
  <si>
    <t>INE073K01018</t>
  </si>
  <si>
    <t>OIL &amp; NATURAL GAS CO.</t>
  </si>
  <si>
    <t>INE213A01029</t>
  </si>
  <si>
    <t>TATA COMMUNICATIONS LTD.</t>
  </si>
  <si>
    <t>Telecom - Services</t>
  </si>
  <si>
    <t>INE151A01013</t>
  </si>
  <si>
    <t>HAVELLS INDIA LTD.</t>
  </si>
  <si>
    <t>INE176B01034</t>
  </si>
  <si>
    <t>INFO EDGE (INDIA) LTD.</t>
  </si>
  <si>
    <t>INE663F01032</t>
  </si>
  <si>
    <t>BHARTI AIRTEL LTD.</t>
  </si>
  <si>
    <t>INE397D01024</t>
  </si>
  <si>
    <t>JINDAL STEEL LTD.</t>
  </si>
  <si>
    <t>Ferrous Metals</t>
  </si>
  <si>
    <t>INE749A01030</t>
  </si>
  <si>
    <t>TATA MOTORS PASSENGER VEHICLES LTD.</t>
  </si>
  <si>
    <t>INE155A01022</t>
  </si>
  <si>
    <t>PRESTIGE ESTATES PROJECTS LTD.</t>
  </si>
  <si>
    <t>INE811K01011</t>
  </si>
  <si>
    <t>SHREE CEMENT LTD.</t>
  </si>
  <si>
    <t>INE070A01015</t>
  </si>
  <si>
    <t>SYNGENE INTERNATIONAL LTD.</t>
  </si>
  <si>
    <t>INE398R01022</t>
  </si>
  <si>
    <t>BROOKFIELD INDIA REAL ESTATE TRUST</t>
  </si>
  <si>
    <t>INE0FDU25010</t>
  </si>
  <si>
    <t xml:space="preserve">TOTAL VALUE AND PERCENTAGE OF ILLIQUID EQUITY SHARES : </t>
  </si>
  <si>
    <t>TATA CORPORATE BOND FUND</t>
  </si>
  <si>
    <t>Tata Corporate Bond Fund</t>
  </si>
  <si>
    <t>(An open-ended debt scheme predominantly investing in AA+ and above rated corporate bonds, with flexibility of any Macaulay Duration and relatively high interest rate risk and moderate credit risk. Pursuant to SEBI approval dated April 26, 2024 Tata Banking PSU Debt Fund is merged with Tata Corporate Bond Fund w.e.f. June 15, 2024)</t>
  </si>
  <si>
    <t>This product is suitable for investors who are seeking*:</t>
  </si>
  <si>
    <t>•Regular income for medium term.</t>
  </si>
  <si>
    <t>• Predominant investment in corporate debt securities</t>
  </si>
  <si>
    <t>*Investors should consult their financial advisors if in doubt about whether the product is suitable for them</t>
  </si>
  <si>
    <t>Scheme Risk-O-Meter</t>
  </si>
  <si>
    <t>Benchmark Risk-O-Meter</t>
  </si>
  <si>
    <t>Potential Risk Class</t>
  </si>
  <si>
    <t>Credit Risk →</t>
  </si>
  <si>
    <t>Relatively Low (Class A)</t>
  </si>
  <si>
    <t>Moderate (Class B)</t>
  </si>
  <si>
    <t>Relatively High (Class C)</t>
  </si>
  <si>
    <t>Interest Rate Risk ↓</t>
  </si>
  <si>
    <t>Relatively Low (Class I)</t>
  </si>
  <si>
    <t>Moderate (Class II)</t>
  </si>
  <si>
    <t>Relatively High (Class III)</t>
  </si>
  <si>
    <t>B-III</t>
  </si>
  <si>
    <t>PRC Matrix</t>
  </si>
  <si>
    <t>as on 31-12-25</t>
  </si>
  <si>
    <t>GOI - 6.79% (07/10/2034)</t>
  </si>
  <si>
    <t>IN0020240126</t>
  </si>
  <si>
    <t>GOI - 6.33% (05/05/2035)</t>
  </si>
  <si>
    <t>IN0020250026</t>
  </si>
  <si>
    <t>GOI - 7.34% (22/04/2064)</t>
  </si>
  <si>
    <t>IN0020240035</t>
  </si>
  <si>
    <t>GOI - 6.92% (18/11/2039)</t>
  </si>
  <si>
    <t>IN0020240134</t>
  </si>
  <si>
    <t>GOI - 6.48% (06/10/2035)</t>
  </si>
  <si>
    <t>IN0020250091</t>
  </si>
  <si>
    <t>GOI - 7.10% (08/04/2034)</t>
  </si>
  <si>
    <t>IN0020240019</t>
  </si>
  <si>
    <t>SGS GUJARAT 7.64% (10/01/2031)</t>
  </si>
  <si>
    <t>IN1520230187</t>
  </si>
  <si>
    <t>GOI - 7.18% (14/08/2033)</t>
  </si>
  <si>
    <t>IN0020230085</t>
  </si>
  <si>
    <t>GOI - 7.18% (24/07/2037)</t>
  </si>
  <si>
    <t>IN0020230077</t>
  </si>
  <si>
    <t>SGS UTTAR PRADESH 7.51% (27/03/2038)</t>
  </si>
  <si>
    <t>IN3320230375</t>
  </si>
  <si>
    <t>SDL MAHARASHTRA 7.10% (04/08/2036)</t>
  </si>
  <si>
    <t>IN2220210206</t>
  </si>
  <si>
    <t>SGS MAHARASHTRA 7.45% (20/03/2037)</t>
  </si>
  <si>
    <t>IN2220230295</t>
  </si>
  <si>
    <t>GOI - 7.09% (25/11/2074)</t>
  </si>
  <si>
    <t>IN0020240142</t>
  </si>
  <si>
    <t>GOI - 7.23% (15/04/2039)</t>
  </si>
  <si>
    <t>IN0020240027</t>
  </si>
  <si>
    <t>SGS UTTAR PRADESH 7.41% (14/06/2034)</t>
  </si>
  <si>
    <t>IN3320230037</t>
  </si>
  <si>
    <t>SGS TAMILNADU 7.35% (03/07/2034)</t>
  </si>
  <si>
    <t>IN3120240137</t>
  </si>
  <si>
    <t>SGS MAHARASHTRA 7.72% (23/03/2032)</t>
  </si>
  <si>
    <t>IN2220220239</t>
  </si>
  <si>
    <t>SGS KARNATAKA 7.68% (27/12/2037)</t>
  </si>
  <si>
    <t>IN1920230159</t>
  </si>
  <si>
    <t>SGS MAHARASHTRA 7.23% (04/09/2035)</t>
  </si>
  <si>
    <t>IN2220240229</t>
  </si>
  <si>
    <t>GOI - 6.68% (07/07/2040)</t>
  </si>
  <si>
    <t>IN0020250042</t>
  </si>
  <si>
    <t>SGS MAHARASHTRA 7.73% (10/01/2036)</t>
  </si>
  <si>
    <t>IN2220230188</t>
  </si>
  <si>
    <t xml:space="preserve">GOI - 6.68% (17/09/2031) </t>
  </si>
  <si>
    <t>IN0020170042</t>
  </si>
  <si>
    <t>SGS MAHARASHTRA 7.63% (31/01/2036)</t>
  </si>
  <si>
    <t>IN2220230204</t>
  </si>
  <si>
    <t>GOI - 7.09% (05/08/2054)</t>
  </si>
  <si>
    <t>IN0020240118</t>
  </si>
  <si>
    <t>GOI - 7.30% (19/06/2053)</t>
  </si>
  <si>
    <t>IN0020230051</t>
  </si>
  <si>
    <t>SGS KARNATAKA 7.42% (06/03/2035)</t>
  </si>
  <si>
    <t>IN1920230290</t>
  </si>
  <si>
    <t>GOI - 7.69% (17/06/2043)</t>
  </si>
  <si>
    <t>IN0020190040</t>
  </si>
  <si>
    <t>SGS MAHARASHTRA 7.70% (08/11/2034)</t>
  </si>
  <si>
    <t>IN2220230147</t>
  </si>
  <si>
    <t>(II) NON-CONVERTIBLE DEBENTURES/BONDS/ZCB</t>
  </si>
  <si>
    <t>** 07.53 % NABARD - 24/03/2028</t>
  </si>
  <si>
    <t>CRISIL-AAA</t>
  </si>
  <si>
    <t>INE261F08EM1</t>
  </si>
  <si>
    <t>** 07.48 % NABARD - 15/09/2028</t>
  </si>
  <si>
    <t>INE261F08EO7</t>
  </si>
  <si>
    <t>** 07.59 % NATIONAL HOUSING BANK - 08/09/2027</t>
  </si>
  <si>
    <t>INE557F08FZ1</t>
  </si>
  <si>
    <t>** 07.34 % SMALL INDUST DEVLOP BANK  OF INDIA - 26/02/2029</t>
  </si>
  <si>
    <t>INE556F08KS8</t>
  </si>
  <si>
    <t>** 07.60 % POONAWALLA FINCORP LTD. - 28/05/2027</t>
  </si>
  <si>
    <t>INE511C07870</t>
  </si>
  <si>
    <t>** 06.59 % POWER FINANCE CORPORATION - 15/10/2030</t>
  </si>
  <si>
    <t>INE134E08NU7</t>
  </si>
  <si>
    <t>** 07.68 % NABARD - 30/04/2029</t>
  </si>
  <si>
    <t>INE261F08EG3</t>
  </si>
  <si>
    <t>** 07.20 % MINDSPACE BUSINESS PARKS REIT - 10/05/2030</t>
  </si>
  <si>
    <t>INE0CCU07140</t>
  </si>
  <si>
    <t>** 08.85 % POWER FINANCE CORPORATION - 25/05/2029</t>
  </si>
  <si>
    <t>INE134E08KC1</t>
  </si>
  <si>
    <t>CRISIL-AA+</t>
  </si>
  <si>
    <t>INE233A08154</t>
  </si>
  <si>
    <t>** 09.10 % CHOLAMANDALAM INVT &amp; FIN  CO LTD. - 27/06/2031</t>
  </si>
  <si>
    <t>ICRA-AA+</t>
  </si>
  <si>
    <t>INE121A08PP7</t>
  </si>
  <si>
    <t>INE752E08551</t>
  </si>
  <si>
    <t>INE053F07AY7</t>
  </si>
  <si>
    <t>** 08.75 % BHARTI TELECOM LTD. - 05/11/2029</t>
  </si>
  <si>
    <t>INE403D08264</t>
  </si>
  <si>
    <t>INE414G07JI3</t>
  </si>
  <si>
    <t>** 07.47 % SMALL INDUST DEVLOP BANK  OF INDIA - 05/09/2029</t>
  </si>
  <si>
    <t>INE556F08KR0</t>
  </si>
  <si>
    <t>** 07.49 % SMALL INDUST DEVLOP BANK  OF INDIA - 11/06/2029</t>
  </si>
  <si>
    <t>INE556F08KX8</t>
  </si>
  <si>
    <t>** 07.35 % NATIONAL HOUSING BANK - 02/01/2032</t>
  </si>
  <si>
    <t>INE557F08GD6</t>
  </si>
  <si>
    <t>** 07.68 % SMALL INDUST DEVLOP BANK  OF INDIA - 10/09/2027</t>
  </si>
  <si>
    <t>INE556F08KQ2</t>
  </si>
  <si>
    <t>** 07.68 % SMALL INDUST DEVLOP BANK  OF INDIA - 10/08/2027</t>
  </si>
  <si>
    <t>INE556F08KP4</t>
  </si>
  <si>
    <t>INE020B08FF1</t>
  </si>
  <si>
    <t>** 07.44 % POWER FINANCE CORPORATION - 11/06/2027</t>
  </si>
  <si>
    <t>INE134E08JC3</t>
  </si>
  <si>
    <t>** 08.05 % MUTHOOT FINANCE LTD. - 25/11/2027</t>
  </si>
  <si>
    <t>INE414G07JQ6</t>
  </si>
  <si>
    <t>** 07.69 % NEXUS SELECT TRUST - 28/05/2027</t>
  </si>
  <si>
    <t>INE0NDH07043</t>
  </si>
  <si>
    <t>** 07.24 % POWER FINANCE CORPORATION - 15/01/2035</t>
  </si>
  <si>
    <t>INE134E08NJ0</t>
  </si>
  <si>
    <t>** 07.20 % KNOWLEDGE REALTY TRUST - 26/09/2028</t>
  </si>
  <si>
    <t>INE1JAR07010</t>
  </si>
  <si>
    <t>** 07.40 % BHARTI TELECOM LTD. - 01/02/2029</t>
  </si>
  <si>
    <t>INE403D08298</t>
  </si>
  <si>
    <t>INE053F08510</t>
  </si>
  <si>
    <t>** 06.07 % NABARD - 19/11/2027</t>
  </si>
  <si>
    <t>INE261F08CM5</t>
  </si>
  <si>
    <t>INE115A07OF5</t>
  </si>
  <si>
    <t>INE414G07JL7</t>
  </si>
  <si>
    <t>INE053F08387</t>
  </si>
  <si>
    <t>INE115A07RF8</t>
  </si>
  <si>
    <t>INE752E07MU0</t>
  </si>
  <si>
    <t>INE403D08249</t>
  </si>
  <si>
    <t>INE020B08DT7</t>
  </si>
  <si>
    <t>INE020B08EH0</t>
  </si>
  <si>
    <t>INE020B08FB0</t>
  </si>
  <si>
    <t>** 07.74 % POWER FINANCE CORPORATION - 29/01/2028</t>
  </si>
  <si>
    <t>INE134E08JI0</t>
  </si>
  <si>
    <t>INE115A07QN4</t>
  </si>
  <si>
    <t>INE414G07JM5</t>
  </si>
  <si>
    <t>INE115A07QR5</t>
  </si>
  <si>
    <t>INE033L07HY2</t>
  </si>
  <si>
    <t>INE121A08PS1</t>
  </si>
  <si>
    <t>** 07.45 % REC LTD. - 29/04/2034</t>
  </si>
  <si>
    <t>INE020B08EZ2</t>
  </si>
  <si>
    <t>INE115A07QW5</t>
  </si>
  <si>
    <t>** 07.40 % NABARD - 29/04/2030</t>
  </si>
  <si>
    <t>INE261F08EL3</t>
  </si>
  <si>
    <t>** 07.45 % POWER FINANCE CORPORATION - 15/07/2028</t>
  </si>
  <si>
    <t>INE134E08NP7</t>
  </si>
  <si>
    <t>INE115A07QS3</t>
  </si>
  <si>
    <t>INE020B08FR6</t>
  </si>
  <si>
    <t>INE071G07603</t>
  </si>
  <si>
    <t>INE572E07167</t>
  </si>
  <si>
    <t>IND-AAA</t>
  </si>
  <si>
    <t>INE357L07499</t>
  </si>
  <si>
    <t>INE033L07HQ8</t>
  </si>
  <si>
    <t>** 08.28 % GIC HOUSING FINANCE LTD. - 21/08/2026</t>
  </si>
  <si>
    <t>INE289B07099</t>
  </si>
  <si>
    <t>** 08.02 % MINDSPACE BUSINESS PARKS REIT - 13/04/2026</t>
  </si>
  <si>
    <t>INE0CCU07074</t>
  </si>
  <si>
    <t>INE296A07TJ4</t>
  </si>
  <si>
    <t>INE115A07RH4</t>
  </si>
  <si>
    <t>INE377Y07565</t>
  </si>
  <si>
    <t>INE020B08FZ9</t>
  </si>
  <si>
    <t>INE00V208132</t>
  </si>
  <si>
    <t>INE537P07877</t>
  </si>
  <si>
    <t>** 07.95 % MINDSPACE BUSINESS PARKS REIT - 27/07/2027</t>
  </si>
  <si>
    <t>INE0CCU07066</t>
  </si>
  <si>
    <t>** INDIAN RAILWAYS FINANCE CORPORATION LTD. - 01/12/2035 - ZCB</t>
  </si>
  <si>
    <t>INE053F08536</t>
  </si>
  <si>
    <t>CRISIL-AAA(CE)</t>
  </si>
  <si>
    <t>INE103D08039</t>
  </si>
  <si>
    <t>** 09.10 % POWER FINANCE CORPORATION - 23/03/2029</t>
  </si>
  <si>
    <t>INE134E08JX9</t>
  </si>
  <si>
    <t>INE020B08CU7</t>
  </si>
  <si>
    <t>INE414G07JO1</t>
  </si>
  <si>
    <t>INE053F07BA5</t>
  </si>
  <si>
    <t>INE115A07OR0</t>
  </si>
  <si>
    <t>INE053F07BC1</t>
  </si>
  <si>
    <t>** 06.75 % SIKKA PORTS AND TERMINALS LTD. - 22/04/2026</t>
  </si>
  <si>
    <t>INE941D07208</t>
  </si>
  <si>
    <t>** 06.92 % INDIAN RAILWAYS FINANCE CORPORATION LTD. - 31/08/2031</t>
  </si>
  <si>
    <t>INE053F08122</t>
  </si>
  <si>
    <t>NON-CONVERTIBLE DEBENTURES/BONDS TOTAL</t>
  </si>
  <si>
    <t>** 07.58 % SIDDHIVINAYAK SECURITISATION TRUST - 28/09/2030</t>
  </si>
  <si>
    <t>INE2I7F15012</t>
  </si>
  <si>
    <t>** 08.60 % SANSAR JAN 2025 TRUST - 25/10/2028</t>
  </si>
  <si>
    <t>CRISIL-AAA(SO)</t>
  </si>
  <si>
    <t>INE1WMT15017</t>
  </si>
  <si>
    <t>** 08.20 % INDIA UNIVERSAL TRUST AL1 - 20/09/2030</t>
  </si>
  <si>
    <t>IND-AAA(SO)</t>
  </si>
  <si>
    <t>INE16J715035</t>
  </si>
  <si>
    <t>** 08.85 % SANSAR JUNE 2024 TRUST - 25/08/2027</t>
  </si>
  <si>
    <t>INE0YWN15017</t>
  </si>
  <si>
    <t>** 08.17 % INDIA UNIVERSAL TRUST AL2 - 21/11/2030</t>
  </si>
  <si>
    <t>INE1CBK15037</t>
  </si>
  <si>
    <t>AIF CAT</t>
  </si>
  <si>
    <t>SBIMF AIF - CAT I (CDMDF)27/10/2038</t>
  </si>
  <si>
    <t>INF0RQ622028</t>
  </si>
  <si>
    <t>AIF TOTAL</t>
  </si>
  <si>
    <t>31st December 2025</t>
  </si>
  <si>
    <t>NAV AS ON 31-DEC-25: RS.12.6961 (REGULAR - MONTHLY IDCW)</t>
  </si>
  <si>
    <t>NAV AS ON 31-DEC-25: RS.12.6961 (REGULAR - QUARTERLY IDCW)</t>
  </si>
  <si>
    <t>NAV AS ON 31-DEC-25: RS.12.6961 (REGULAR - PERIODIC IDCW)</t>
  </si>
  <si>
    <t>NAV AS ON 31-DEC-25: RS.12.6961 (REGULAR - GROWTH)</t>
  </si>
  <si>
    <t>NAV AS ON 31-DEC-25: RS.12.9929 (DIRECT - MONTHLY IDCW)</t>
  </si>
  <si>
    <t>NAV AS ON 31-DEC-25: RS.12.9929 (DIRECT - QUARTERLY IDCW)</t>
  </si>
  <si>
    <t>NAV AS ON 31-DEC-25: RS.12.9929 (DIRECT - PERIODIC IDCW)</t>
  </si>
  <si>
    <t>NAV AS ON 31-DEC-25: RS.12.9929 (DIRECT - GROWTH)</t>
  </si>
  <si>
    <t>NAV AS ON 30-JUN-25: RS.12.4054 (REGULAR - MONTHLY IDCW)</t>
  </si>
  <si>
    <t>NAV AS ON 30-JUN-25: RS.12.4054 (REGULAR - QUARTERLY IDCW)</t>
  </si>
  <si>
    <t>NAV AS ON 30-JUN-25: RS.12.4054 (REGULAR - PERIODIC IDCW)</t>
  </si>
  <si>
    <t>NAV AS ON 30-JUN-25: RS.12.4054 (REGULAR - GROWTH)</t>
  </si>
  <si>
    <t>NAV AS ON 30-JUN-25: RS.12.6607 (DIRECT - MONTHLY IDCW)</t>
  </si>
  <si>
    <t>NAV AS ON 30-JUN-25: RS.12.6607 (DIRECT - QUARTERLY IDCW)</t>
  </si>
  <si>
    <t>NAV AS ON 30-JUN-25: RS.12.6607 (DIRECT - PERIODIC IDCW)</t>
  </si>
  <si>
    <t>NAV AS ON 30-JUN-25: RS.12.6607 (DIRECT - GROWTH)</t>
  </si>
  <si>
    <t xml:space="preserve">For the period ended 31st December 2025 the following for hedging transactions through futures which have been squared off/expired </t>
  </si>
  <si>
    <t>Hedging Positions through Put Options as on 31st December 2025</t>
  </si>
  <si>
    <t>For the period ended 31st December 2025 the following for hedging transactions through options which have already been exercised/expired</t>
  </si>
  <si>
    <t>Other than Hedging Positions through Options as on 31st December 2025</t>
  </si>
  <si>
    <t>Hedging Positions through Interest Rate Swaps as on 31st December 2025</t>
  </si>
  <si>
    <t>TATA CRISIL-IBX GILT INDEX - APRIL 2026 INDEX FUND</t>
  </si>
  <si>
    <t>(An open-ended Target Maturity Index Fund investing in constituents of CRISIL-IBX Gilt Index – April 2026. A Scheme with Relatively High Interest Rate Risk and Relatively Low Credit Risk.)</t>
  </si>
  <si>
    <t>• Income over the target maturity period.</t>
  </si>
  <si>
    <t>• Investing in constituents similar to composition of CRISIL-IBX Gilt Index – April 2026.</t>
  </si>
  <si>
    <t>A-III</t>
  </si>
  <si>
    <t>GOI - 5.63% (12/04/2026)</t>
  </si>
  <si>
    <t>IN0020210012</t>
  </si>
  <si>
    <t>GOI - 6.99% (17/04/2026)</t>
  </si>
  <si>
    <t>IN0020230028</t>
  </si>
  <si>
    <t>GOI - 7.27% (08/04/2026)</t>
  </si>
  <si>
    <t>IN0020190016</t>
  </si>
  <si>
    <t>GOI - 7.59% (11/01/2026)</t>
  </si>
  <si>
    <t>IN0020150093</t>
  </si>
  <si>
    <t>B) REPO</t>
  </si>
  <si>
    <t>NAV AS ON 31-DEC-25: RS.12.4847 (REGULAR - IDCW)</t>
  </si>
  <si>
    <t>NAV AS ON 31-DEC-25: RS.12.4847 (REGULAR - GROWTH)</t>
  </si>
  <si>
    <t>NAV AS ON 31-DEC-25: RS.12.5884 (DIRECT - IDCW)</t>
  </si>
  <si>
    <t>NAV AS ON 31-DEC-25: RS.12.5884 (DIRECT - GROWTH)</t>
  </si>
  <si>
    <t>NAV AS ON 30-JUN-25: RS.12.1621 (REGULAR - IDCW)</t>
  </si>
  <si>
    <t>NAV AS ON 30-JUN-25: RS.12.1621 (REGULAR - GROWTH)</t>
  </si>
  <si>
    <t>NAV AS ON 30-JUN-25: RS.12.2489 (DIRECT - IDCW)</t>
  </si>
  <si>
    <t>NAV AS ON 30-JUN-25: RS.12.2489 (DIRECT - GROWTH)</t>
  </si>
  <si>
    <t>AVERAGE MATURITY : 0.27 YEARS</t>
  </si>
  <si>
    <t>TATA FLOATING RATE FUND</t>
  </si>
  <si>
    <t>Tata Floating Rate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</si>
  <si>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</si>
  <si>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</si>
  <si>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</si>
  <si>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SGS ANDHRA PRADESH 7.70% (06/12/2029)</t>
  </si>
  <si>
    <t>IN1020230620</t>
  </si>
  <si>
    <t>SDL MAHARASHTRA 6.81% (07/10/2028)</t>
  </si>
  <si>
    <t>IN2220200215</t>
  </si>
  <si>
    <t>GOI - 6.54% (17/01/2032)</t>
  </si>
  <si>
    <t>IN0020210244</t>
  </si>
  <si>
    <t>(II) NON-CONVERTIBLE DEBENTURES/BONDS</t>
  </si>
  <si>
    <t>INE514E08GE8</t>
  </si>
  <si>
    <t>INE020B08AA3</t>
  </si>
  <si>
    <t>INE511C07912</t>
  </si>
  <si>
    <t>** 06.66 % SMALL INDUST DEVLOP BANK  OF INDIA - 25/10/2028</t>
  </si>
  <si>
    <t>INE556F08KZ3</t>
  </si>
  <si>
    <t>** 05.00 % GMR AIRPORTS LTD - 13/02/2027</t>
  </si>
  <si>
    <t>CARE-A</t>
  </si>
  <si>
    <t>INE776C08083</t>
  </si>
  <si>
    <t>INE00V208124</t>
  </si>
  <si>
    <t>ICRA-AAA</t>
  </si>
  <si>
    <t>INE477A07423</t>
  </si>
  <si>
    <t>** 08.30 % TATA PROJECTS LTD. - 07/01/2028</t>
  </si>
  <si>
    <t>CRISIL-AA</t>
  </si>
  <si>
    <t>INE725H08238</t>
  </si>
  <si>
    <t>** 08.30 % GODREJ PROPERTIES LTD. - 19/03/2027</t>
  </si>
  <si>
    <t>INE484J08055</t>
  </si>
  <si>
    <t>INE721A07RQ0</t>
  </si>
  <si>
    <t>INE0NR607058</t>
  </si>
  <si>
    <t>INE115A07MW4</t>
  </si>
  <si>
    <t>INE261F08DV4</t>
  </si>
  <si>
    <t>NET CURRENT LIABILITIES</t>
  </si>
  <si>
    <t>NAV AS ON 31-DEC-25: RS.13.1569 (REGULAR - MONTHLY IDCW)</t>
  </si>
  <si>
    <t>NAV AS ON 31-DEC-25: RS.13.1569 (REGULAR - QUARTERLY IDCW)</t>
  </si>
  <si>
    <t>NAV AS ON 31-DEC-25: RS.13.1569 (REGULAR - PERIODIC IDCW)</t>
  </si>
  <si>
    <t>NAV AS ON 31-DEC-25: RS.13.1569 (REGULAR - GROWTH)</t>
  </si>
  <si>
    <t>NAV AS ON 31-DEC-25: RS.13.4165 (DIRECT - MONTHLY IDCW)</t>
  </si>
  <si>
    <t>NAV AS ON 31-DEC-25: RS.13.4165 (DIRECT - QUARTERLY IDCW)</t>
  </si>
  <si>
    <t>NAV AS ON 31-DEC-25: RS.13.4165 (DIRECT - PERIODIC IDCW)</t>
  </si>
  <si>
    <t>NAV AS ON 31-DEC-25: RS.13.4165 (DIRECT - GROWTH)</t>
  </si>
  <si>
    <t>NAV AS ON 30-JUN-25: RS.12.8077 (REGULAR - MONTHLY IDCW)</t>
  </si>
  <si>
    <t>NAV AS ON 30-JUN-25: RS.12.8077 (REGULAR - QUARTERLY IDCW)</t>
  </si>
  <si>
    <t>NAV AS ON 30-JUN-25: RS.12.8077 (REGULAR - PERIODIC IDCW)</t>
  </si>
  <si>
    <t>NAV AS ON 30-JUN-25: RS.12.8077 (REGULAR - GROWTH)</t>
  </si>
  <si>
    <t>NAV AS ON 30-JUN-25: RS.13.0318 (DIRECT - MONTHLY IDCW)</t>
  </si>
  <si>
    <t>NAV AS ON 30-JUN-25: RS.13.0318 (DIRECT - QUARTERLY IDCW)</t>
  </si>
  <si>
    <t>NAV AS ON 30-JUN-25: RS.13.0318 (DIRECT - PERIODIC IDCW)</t>
  </si>
  <si>
    <t>NAV AS ON 30-JUN-25: RS.13.0318 (DIRECT - GROWTH)</t>
  </si>
  <si>
    <t>TATA GILT SECURITIES FUND</t>
  </si>
  <si>
    <t>Tata GILT Securities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</si>
  <si>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</si>
  <si>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</si>
  <si>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</si>
  <si>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GOI - 7.24% (18/08/2055)</t>
  </si>
  <si>
    <t>IN0020250075</t>
  </si>
  <si>
    <t>GOI - 6.90% (15/04/2065)</t>
  </si>
  <si>
    <t>IN0020250018</t>
  </si>
  <si>
    <t>SGS ANDHRA PRADESH 6.84% (04/06/2038)</t>
  </si>
  <si>
    <t>IN1020250149</t>
  </si>
  <si>
    <t>NAV AS ON 31-DEC-25: RS.21.7569 (REGULAR - IDCW)</t>
  </si>
  <si>
    <t>NAV AS ON 31-DEC-25: RS.24.8749 (DIRECT - IDCW)</t>
  </si>
  <si>
    <t>NAV AS ON 31-DEC-25: RS.88.3418 (DIRECT - GROWTH)</t>
  </si>
  <si>
    <t>NAV AS ON 31-DEC-25: RS.78.4845 (REGULAR - GROWTH)</t>
  </si>
  <si>
    <t>NAV AS ON 30-JUN-25: RS.21.7344 (REGULAR - IDCW)</t>
  </si>
  <si>
    <t>NAV AS ON 30-JUN-25: RS.24.7105 (DIRECT - IDCW)</t>
  </si>
  <si>
    <t>NAV AS ON 30-JUN-25: RS.87.7688 (DIRECT - GROWTH)</t>
  </si>
  <si>
    <t>NAV AS ON 30-JUN-25: RS.78.405 (REGULAR - GROWTH)</t>
  </si>
  <si>
    <t>TATA MONEY MARKET FUND</t>
  </si>
  <si>
    <t>Tata Money Market Fund</t>
  </si>
  <si>
    <t>(An open ended debt scheme investing in money market instruments. A Relatively Low Interest Rate Risk and Moderate Credit Risk.)</t>
  </si>
  <si>
    <t>•Regular Income Over Short Term.</t>
  </si>
  <si>
    <t>•Investment in Money Market Instruments.</t>
  </si>
  <si>
    <t>B-I</t>
  </si>
  <si>
    <t>** - BANK OF BARODA - CD - 06/04/2026</t>
  </si>
  <si>
    <t>IND-A1+</t>
  </si>
  <si>
    <t>INE028A16JG9</t>
  </si>
  <si>
    <t>CRISIL-A1+</t>
  </si>
  <si>
    <t>INE238AD6BO6</t>
  </si>
  <si>
    <t>** - BANK OF BARODA - CD - 06/11/2026</t>
  </si>
  <si>
    <t>INE028A16KI3</t>
  </si>
  <si>
    <t>INE040A16HN4</t>
  </si>
  <si>
    <t>** - PUNJAB NATIONAL BANK - CD - 18/03/2026</t>
  </si>
  <si>
    <t>INE160A16RK5</t>
  </si>
  <si>
    <t>INE171A16MW8</t>
  </si>
  <si>
    <t>** - SMALL INDUST DEVLOP BANK  OF INDIA - CD - 11/03/2026</t>
  </si>
  <si>
    <t>INE556F16BD2</t>
  </si>
  <si>
    <t>** - INDIAN BANK - CD - 17/09/2026</t>
  </si>
  <si>
    <t>INE562A16PO8</t>
  </si>
  <si>
    <t>** - SMALL INDUST DEVLOP BANK  OF INDIA - CD - 27/10/2026</t>
  </si>
  <si>
    <t>INE556F16BN1</t>
  </si>
  <si>
    <t>** - KOTAK MAHINDRA BANK - CD - 27/11/2026</t>
  </si>
  <si>
    <t>INE237AD6091</t>
  </si>
  <si>
    <t>** - PUNJAB NATIONAL BANK - CD - 05/03/2026</t>
  </si>
  <si>
    <t>INE160A16TS4</t>
  </si>
  <si>
    <t>INE040A16GN6</t>
  </si>
  <si>
    <t>** - NABARD - CD - 27/02/2026</t>
  </si>
  <si>
    <t>INE261F16967</t>
  </si>
  <si>
    <t>INE238AD6BK4</t>
  </si>
  <si>
    <t>** - SMALL INDUST DEVLOP BANK  OF INDIA - CD - 06/11/2026</t>
  </si>
  <si>
    <t>INE556F16BQ4</t>
  </si>
  <si>
    <t>INE040A16HW5</t>
  </si>
  <si>
    <t>INE095A161C4</t>
  </si>
  <si>
    <t>** - UNION BANK OF INDIA - CD - 26/05/2026</t>
  </si>
  <si>
    <t>ICRA-A1+</t>
  </si>
  <si>
    <t>INE692A16KG0</t>
  </si>
  <si>
    <t>INE095A163C0</t>
  </si>
  <si>
    <t>** - NABARD - CD - 10/03/2026</t>
  </si>
  <si>
    <t>INE261F16975</t>
  </si>
  <si>
    <t>INE700G14QH8</t>
  </si>
  <si>
    <t>INE763G14XS9</t>
  </si>
  <si>
    <t>INE168A16MZ7</t>
  </si>
  <si>
    <t>INE377Y14BQ1</t>
  </si>
  <si>
    <t>** - SMALL INDUST DEVLOP BANK  OF INDIA - CD - 26/03/2026</t>
  </si>
  <si>
    <t>INE556F16BG5</t>
  </si>
  <si>
    <t>INE0AD514339</t>
  </si>
  <si>
    <t>** - CANARA BANK - CD - 15/05/2026</t>
  </si>
  <si>
    <t>INE476A16E79</t>
  </si>
  <si>
    <t>INE763G14ZL9</t>
  </si>
  <si>
    <t>INE01WN14BO6</t>
  </si>
  <si>
    <t>INE095A166B5</t>
  </si>
  <si>
    <t>INE338I14LI2</t>
  </si>
  <si>
    <t>** TREASURY BILL 364 DAYS (25/12/2026)</t>
  </si>
  <si>
    <t>IN002025Z393</t>
  </si>
  <si>
    <t>** TREASURY BILL 364 DAYS (26/03/2026)</t>
  </si>
  <si>
    <t>IN002024Z503</t>
  </si>
  <si>
    <t>** - EQUITAS SMALL FINANCE BANK LTD - CD - 30/11/2026</t>
  </si>
  <si>
    <t>INE063P16BH9</t>
  </si>
  <si>
    <t>INE516Y14HV1</t>
  </si>
  <si>
    <t>** - CANARA BANK - CD - 27/01/2026</t>
  </si>
  <si>
    <t>INE476A16E12</t>
  </si>
  <si>
    <t>INE516Y14HO6</t>
  </si>
  <si>
    <t>INE008A16Y15</t>
  </si>
  <si>
    <t>INE891K14OT7</t>
  </si>
  <si>
    <t>** - CANARA BANK - CD - 12/03/2026</t>
  </si>
  <si>
    <t>INE476A16B23</t>
  </si>
  <si>
    <t>** - NABARD - CD - 13/03/2026</t>
  </si>
  <si>
    <t>INE261F16983</t>
  </si>
  <si>
    <t>INE095A169B9</t>
  </si>
  <si>
    <t>INE144H14HI4</t>
  </si>
  <si>
    <t>INE824H14RC3</t>
  </si>
  <si>
    <t>INE095A16X93</t>
  </si>
  <si>
    <t>INE095A163B2</t>
  </si>
  <si>
    <t>INE121A14XV7</t>
  </si>
  <si>
    <t>** - MASHREQ BANK - CD - 27/02/2026</t>
  </si>
  <si>
    <t>INE0JOL16041</t>
  </si>
  <si>
    <t>INE539K14BX1</t>
  </si>
  <si>
    <t>INE763G14XX9</t>
  </si>
  <si>
    <t>INE121E14383</t>
  </si>
  <si>
    <t>** - BANK OF BARODA - CD - 15/05/2026</t>
  </si>
  <si>
    <t>INE028A16KJ1</t>
  </si>
  <si>
    <t>** - BANK OF BARODA - CD - 03/06/2026</t>
  </si>
  <si>
    <t>INE028A16KG7</t>
  </si>
  <si>
    <t>INE879F14MC2</t>
  </si>
  <si>
    <t>INE824H14SY5</t>
  </si>
  <si>
    <t>INE121A14XM6</t>
  </si>
  <si>
    <t>** TREASURY BILL 364 DAYS (03/12/2026)</t>
  </si>
  <si>
    <t>IN002025Z369</t>
  </si>
  <si>
    <t>** - MASHREQ BANK - CD - 30/01/2026</t>
  </si>
  <si>
    <t>INE0JOL16033</t>
  </si>
  <si>
    <t>INE377Y14BP3</t>
  </si>
  <si>
    <t>INE036D16II4</t>
  </si>
  <si>
    <t>** - MUTHOOT FINCORP - CP - 27/02/2026</t>
  </si>
  <si>
    <t>INE549K14BW2</t>
  </si>
  <si>
    <t>INE028E14TK7</t>
  </si>
  <si>
    <t>** - EXIM - CD - 20/03/2026</t>
  </si>
  <si>
    <t>INE514E16CK7</t>
  </si>
  <si>
    <t>** TREASURY BILL 182 DAYS (16/04/2026)</t>
  </si>
  <si>
    <t>IN002025Y297</t>
  </si>
  <si>
    <t>IN002025Y388</t>
  </si>
  <si>
    <t>** - SMALL INDUST DEVLOP BANK  OF INDIA - CD - 10/11/2026</t>
  </si>
  <si>
    <t>INE556F16BR2</t>
  </si>
  <si>
    <t>** - MUTHOOT FINCORP - CP - 30/10/2026</t>
  </si>
  <si>
    <t>INE549K14CE8</t>
  </si>
  <si>
    <t>** - SMALL INDUST DEVLOP BANK  OF INDIA - CP - 03/03/2026</t>
  </si>
  <si>
    <t>INE556F14LG9</t>
  </si>
  <si>
    <t>** - KOTAK MAHINDRA BANK - CD - 24/03/2026</t>
  </si>
  <si>
    <t>INE237AD6026</t>
  </si>
  <si>
    <t>INE040A16GS5</t>
  </si>
  <si>
    <t>INE121A14XU9</t>
  </si>
  <si>
    <t>INE040A16GD7</t>
  </si>
  <si>
    <t>INE238AD6AN0</t>
  </si>
  <si>
    <t>INE202B14PL0</t>
  </si>
  <si>
    <t>INE168A16NB6</t>
  </si>
  <si>
    <t>** TREASURY BILL 182 DAYS (30/04/2026)</t>
  </si>
  <si>
    <t>IN002025Y313</t>
  </si>
  <si>
    <t>INE121A14XT1</t>
  </si>
  <si>
    <t>INE732I14CM7</t>
  </si>
  <si>
    <t>INE732I14CN5</t>
  </si>
  <si>
    <t>INE763G14XI0</t>
  </si>
  <si>
    <t>INE338I14JI6</t>
  </si>
  <si>
    <t>INE704I14KM9</t>
  </si>
  <si>
    <t>INE732I14BY4</t>
  </si>
  <si>
    <t>IN002025Y396</t>
  </si>
  <si>
    <t>INE238AD6AZ4</t>
  </si>
  <si>
    <t>** TREASURY BILL 364 DAYS (19/11/2026)</t>
  </si>
  <si>
    <t>IN002025Z344</t>
  </si>
  <si>
    <t>** TREASURY BILL 364 DAYS (26/11/2026)</t>
  </si>
  <si>
    <t>IN002025Z351</t>
  </si>
  <si>
    <t>** - SMALL INDUST DEVLOP BANK  OF INDIA - CD - 28/10/2026</t>
  </si>
  <si>
    <t>INE556F16BO9</t>
  </si>
  <si>
    <t>** - BANK OF BARODA - CD - 05/11/2026</t>
  </si>
  <si>
    <t>INE028A16KH5</t>
  </si>
  <si>
    <t>** - MUTHOOT FINCORP - CP - 08/01/2026</t>
  </si>
  <si>
    <t>INE549K14BV4</t>
  </si>
  <si>
    <t>** - BANK OF INDIA - CD - 03/02/2026</t>
  </si>
  <si>
    <t>INE084A16DA8</t>
  </si>
  <si>
    <t>INE238AD6AO8</t>
  </si>
  <si>
    <t>** - INDIAN BANK - CD - 12/03/2026</t>
  </si>
  <si>
    <t>INE562A16OI3</t>
  </si>
  <si>
    <t>INE140A146O5</t>
  </si>
  <si>
    <t>** TREASURY BILL 364 DAYS (06/11/2026)</t>
  </si>
  <si>
    <t>IN002025Z328</t>
  </si>
  <si>
    <t>** - KOTAK MAHINDRA BANK - CD - 15/01/2026</t>
  </si>
  <si>
    <t>INE237A162Z2</t>
  </si>
  <si>
    <t>** TREASURY BILL 364 DAYS (12/02/2026)</t>
  </si>
  <si>
    <t>IN002024Z446</t>
  </si>
  <si>
    <t>NAV AS ON 31-DEC-25: RS.4875.672 (REGULAR - GROWTH)</t>
  </si>
  <si>
    <t>NAV AS ON 31-DEC-25: RS.1114.52 (REGULAR - DAILY IDCW)</t>
  </si>
  <si>
    <t>NAV AS ON 31-DEC-25: RS.4973.2248 (DIRECT - GROWTH)</t>
  </si>
  <si>
    <t>NAV AS ON 31-DEC-25: RS.1114.52 (DIRECT - DAILY IDCW)</t>
  </si>
  <si>
    <t>NAV AS ON 30-JUN-25: RS.4733.3506 (REGULAR - GROWTH)</t>
  </si>
  <si>
    <t>NAV AS ON 30-JUN-25: RS.1114.52 (REGULAR - DAILY IDCW)</t>
  </si>
  <si>
    <t>NAV AS ON 30-JUN-25: RS.4822.1736 (DIRECT - GROWTH)</t>
  </si>
  <si>
    <t>NAV AS ON 30-JUN-25: RS.1114.52 (DIRECT - DAILY IDCW)</t>
  </si>
  <si>
    <t>TATA NIFTY G-SEC DEC 2026 INDEX FUND</t>
  </si>
  <si>
    <t>An open-ended Target Maturity Index Fund investing in constituents of Nifty G-Sec Dec 2026 Index. A Scheme with Relatively High Interest Rate Risk and Relatively Low Credit Risk</t>
  </si>
  <si>
    <t>•Income over the target maturity period.</t>
  </si>
  <si>
    <t>•Investing in constituents similar to composition of Nifty G-Sec Dec 2026 Index.</t>
  </si>
  <si>
    <t>GOI - 8.15% (24/11/2026)</t>
  </si>
  <si>
    <t>IN0020140060</t>
  </si>
  <si>
    <t>GOI - 5.74% (15/11/2026)</t>
  </si>
  <si>
    <t>IN0020210186</t>
  </si>
  <si>
    <t>GOI - 6.97% (06/09/2026)</t>
  </si>
  <si>
    <t>IN0020160035</t>
  </si>
  <si>
    <t>NAV AS ON 31-DEC-25: RS.12.2672 (REGULAR - IDCW)</t>
  </si>
  <si>
    <t>NAV AS ON 31-DEC-25: RS.12.2672 (REGULAR - GROWTH)</t>
  </si>
  <si>
    <t>NAV AS ON 31-DEC-25: RS.12.3889 (DIRECT - IDCW)</t>
  </si>
  <si>
    <t>NAV AS ON 31-DEC-25: RS.12.3889 (DIRECT - GROWTH)</t>
  </si>
  <si>
    <t>NAV AS ON 30-JUN-25: RS.11.9488 (REGULAR - IDCW)</t>
  </si>
  <si>
    <t>NAV AS ON 30-JUN-25: RS.11.9488 (REGULAR - GROWTH)</t>
  </si>
  <si>
    <t>NAV AS ON 30-JUN-25: RS.12.0484 (DIRECT - IDCW)</t>
  </si>
  <si>
    <t>NAV AS ON 30-JUN-25: RS.12.0484 (DIRECT - GROWTH)</t>
  </si>
  <si>
    <t>TATA NIFTY G-SEC DEC 2029 INDEX FUND</t>
  </si>
  <si>
    <t>An open-ended Target Maturity Index Fund investing in constituents of Nifty G-Sec Dec 2029 Index. A Scheme with Relatively High Interest Rate Risk and Relatively Low Credit Risk</t>
  </si>
  <si>
    <t>•Investing in constituents similar to composition of  Nifty G-Sec Dec 2029 Index.</t>
  </si>
  <si>
    <t>GOI - 7.10% (18/04/2029)</t>
  </si>
  <si>
    <t>IN0020220011</t>
  </si>
  <si>
    <t>GOI - 6.79% (26/12/2029)</t>
  </si>
  <si>
    <t>IN0020160118</t>
  </si>
  <si>
    <t>NAV AS ON 31-DEC-25: RS.12.5604 (REGULAR - IDCW)</t>
  </si>
  <si>
    <t>NAV AS ON 31-DEC-25: RS.12.5604 (REGULAR - GROWTH)</t>
  </si>
  <si>
    <t>NAV AS ON 31-DEC-25: RS.12.6886 (DIRECT - IDCW)</t>
  </si>
  <si>
    <t>NAV AS ON 31-DEC-25: RS.12.6886 (DIRECT - GROWTH)</t>
  </si>
  <si>
    <t>NAV AS ON 30-JUN-25: RS.12.2515 (REGULAR - IDCW)</t>
  </si>
  <si>
    <t>NAV AS ON 30-JUN-25: RS.12.2515 (REGULAR - GROWTH)</t>
  </si>
  <si>
    <t>NAV AS ON 30-JUN-25: RS.12.3567 (DIRECT - IDCW)</t>
  </si>
  <si>
    <t>NAV AS ON 30-JUN-25: RS.12.3567 (DIRECT - GROWTH)</t>
  </si>
  <si>
    <t>TATA NIFTY SDL PLUS AAA PSU BOND DEC 2027 60 40 INDEX FUND</t>
  </si>
  <si>
    <t>TATA NIFTY SDL PLUS AAA PSU BOND DEC 2027 6040 INDEX FUND</t>
  </si>
  <si>
    <t>An open-ended Target Maturity Index Fund investing in constituents of Nifty SDL Plus AAA PSU Bond Dec 2027 60: 40 Index. A Scheme with Relatively High Interest Rate Risk and Relatively Low Credit Risk.</t>
  </si>
  <si>
    <t>•Investing in constituents similar to composition of Nifty SDL Plus AAA PSU Bond Dec 2027 60:40 Index.</t>
  </si>
  <si>
    <t>SDL GUJARAT  7.64% (08/11/2027)</t>
  </si>
  <si>
    <t>IN1520170128</t>
  </si>
  <si>
    <t>SDL TAMILNADU 7.65% (06/12/2027)</t>
  </si>
  <si>
    <t>IN3120170094</t>
  </si>
  <si>
    <t>SDL GUJARAT  7.75% (13/12/2027)</t>
  </si>
  <si>
    <t>IN1520170136</t>
  </si>
  <si>
    <t>SDL KARNATAKA 7.76% (13/12/2027)</t>
  </si>
  <si>
    <t>IN1920170116</t>
  </si>
  <si>
    <t>SDL UTTAR PRADESH 7.85% (27/12/2027)</t>
  </si>
  <si>
    <t>IN3320170167</t>
  </si>
  <si>
    <t>SDL WEST BENGAL 7.72% (20/12/2027)</t>
  </si>
  <si>
    <t>IN3420170158</t>
  </si>
  <si>
    <t>SDL UTTAR PRADESH 7.67% (29/11/2027)</t>
  </si>
  <si>
    <t>IN3320170142</t>
  </si>
  <si>
    <t>SDL RAJASTHAN 7.86% (27/12/2027)</t>
  </si>
  <si>
    <t>IN2920170122</t>
  </si>
  <si>
    <t>SDL GUJARAT  7.80% (27/12/2027)</t>
  </si>
  <si>
    <t>IN1520170151</t>
  </si>
  <si>
    <t>SDL KARNATAKA 7.70% (15/11/2027)</t>
  </si>
  <si>
    <t>IN1920170074</t>
  </si>
  <si>
    <t>SDL RAJASTHAN 7.64% (01/11/2027)</t>
  </si>
  <si>
    <t>IN2920170098</t>
  </si>
  <si>
    <t>SDL UTTAR PRADESH 7.59% (25/10/2027)</t>
  </si>
  <si>
    <t>IN3320170126</t>
  </si>
  <si>
    <t>GOI - 7.38% (20/06/2027)</t>
  </si>
  <si>
    <t>IN0020220037</t>
  </si>
  <si>
    <t>SDL KARNATAKA 7.82% (27/12/2027)</t>
  </si>
  <si>
    <t>IN1920170132</t>
  </si>
  <si>
    <t>SDL TAMILNADU 7.69% (20/12/2027)</t>
  </si>
  <si>
    <t>IN3120170102</t>
  </si>
  <si>
    <t>SDL WEST BENGAL 7.68% (06/12/2027)</t>
  </si>
  <si>
    <t>IN3420170133</t>
  </si>
  <si>
    <t>SDL RAJASTHAN 7.65% (29/11/2027)</t>
  </si>
  <si>
    <t>IN2920170106</t>
  </si>
  <si>
    <t>SDL KARNATAKA 7.65% (06/12/2027)</t>
  </si>
  <si>
    <t>IN1920170108</t>
  </si>
  <si>
    <t>SDL KARNATAKA 7.64% (08/11/2027)</t>
  </si>
  <si>
    <t>IN1920170066</t>
  </si>
  <si>
    <t>SDL GUJARAT  7.62% (01/11/2027)</t>
  </si>
  <si>
    <t>IN1520170110</t>
  </si>
  <si>
    <t>SDL KARNATAKA 7.69% (20/12/2027)</t>
  </si>
  <si>
    <t>IN1920170124</t>
  </si>
  <si>
    <t>SDL GUJARAT  7.19% (23/10/2027)</t>
  </si>
  <si>
    <t>IN1520190126</t>
  </si>
  <si>
    <t>SDL GUJARAT  7.69% (20/12/2027)</t>
  </si>
  <si>
    <t>IN1520170144</t>
  </si>
  <si>
    <t>INE020B08AQ9</t>
  </si>
  <si>
    <t>INE053F07AD1</t>
  </si>
  <si>
    <t>INE752E07OF7</t>
  </si>
  <si>
    <t>INE752E07OG5</t>
  </si>
  <si>
    <t>INE053F07983</t>
  </si>
  <si>
    <t>** 07.65 % POWER FINANCE CORPORATION - 22/11/2027</t>
  </si>
  <si>
    <t>INE134E08JG4</t>
  </si>
  <si>
    <t>NAV AS ON 31-DEC-25: RS.12.7634 (REGULAR - IDCW)</t>
  </si>
  <si>
    <t>NAV AS ON 31-DEC-25: RS.12.7634 (REGULAR - GROWTH)</t>
  </si>
  <si>
    <t>NAV AS ON 31-DEC-25: RS.12.8948 (DIRECT - IDCW)</t>
  </si>
  <si>
    <t>NAV AS ON 31-DEC-25: RS.12.8948 (DIRECT - GROWTH)</t>
  </si>
  <si>
    <t>NAV AS ON 30-JUN-25: RS.12.4294 (REGULAR - IDCW)</t>
  </si>
  <si>
    <t>NAV AS ON 30-JUN-25: RS.12.4294 (REGULAR - GROWTH)</t>
  </si>
  <si>
    <t>NAV AS ON 30-JUN-25: RS.12.5421 (DIRECT - IDCW)</t>
  </si>
  <si>
    <t>NAV AS ON 30-JUN-25: RS.12.5421 (DIRECT - GROWTH)</t>
  </si>
  <si>
    <t>TATA OVERNIGHT FUND</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</si>
  <si>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</si>
  <si>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</si>
  <si>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</si>
  <si>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</si>
  <si>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</si>
  <si>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YIELD</t>
  </si>
  <si>
    <t>A) MONEY MARKET INSTRUMENTS</t>
  </si>
  <si>
    <t>IN002025X315</t>
  </si>
  <si>
    <t>IN002024Z396</t>
  </si>
  <si>
    <t>IN002025X281</t>
  </si>
  <si>
    <t>(B) TREPS</t>
  </si>
  <si>
    <t>NAV AS ON 31-DEC-25: RS.1000 (REGULAR - DAILY IDCW)</t>
  </si>
  <si>
    <t>NAV AS ON 31-DEC-25: RS.1393.3662 (REGULAR - GROWTH)</t>
  </si>
  <si>
    <t>NAV AS ON 31-DEC-25: RS.1000 (DIRECT - DAILY IDCW)</t>
  </si>
  <si>
    <t>NAV AS ON 31-DEC-25: RS.1404.0226 (DIRECT - GROWTH)</t>
  </si>
  <si>
    <t>NAV AS ON 30-JUN-25: RS.1000.0007 (REGULAR - DAILY IDCW)</t>
  </si>
  <si>
    <t>NAV AS ON 30-JUN-25: RS.1357.1531 (REGULAR - GROWTH)</t>
  </si>
  <si>
    <t>NAV AS ON 30-JUN-25: RS.1000.0007 (DIRECT - DAILY IDCW)</t>
  </si>
  <si>
    <t>NAV AS ON 30-JUN-25: RS.1366.6957 (DIRECT - GROWTH)</t>
  </si>
  <si>
    <t>AVERAGE MATURITY : 0 YEARS</t>
  </si>
  <si>
    <t>TATA RETIREMENT SAVINGS FUND-CONSERVATIVE PLAN</t>
  </si>
  <si>
    <t>(An open ended retirement solution oriented scheme having a lock-in of 5 years or till retirement age (whichever is earlier))</t>
  </si>
  <si>
    <t>TRSF-CONSERVATIVE PLAN: • Long Term Capital Appreciation &amp; Current Income. • A debt oriented (between 70%-100%) savings scheme which provides tool for retirement planning to individual investors</t>
  </si>
  <si>
    <t>RELIANCE INDUSTRIES LTD.</t>
  </si>
  <si>
    <t>Petroleum Products</t>
  </si>
  <si>
    <t>INE002A01018</t>
  </si>
  <si>
    <t>SOLAR INDUSTRIES INDIA LTD.</t>
  </si>
  <si>
    <t>INE343H01029</t>
  </si>
  <si>
    <t>ETERNAL LTD.</t>
  </si>
  <si>
    <t>INE758T01015</t>
  </si>
  <si>
    <t>TATA CONSULTANCY SERVICES LTD.</t>
  </si>
  <si>
    <t>IT - Software</t>
  </si>
  <si>
    <t>INE467B01029</t>
  </si>
  <si>
    <t>RADICO KHAITAN LTD.</t>
  </si>
  <si>
    <t>Beverages</t>
  </si>
  <si>
    <t>INE944F01028</t>
  </si>
  <si>
    <t>BSE LTD.</t>
  </si>
  <si>
    <t>Capital Markets</t>
  </si>
  <si>
    <t>INE118H01025</t>
  </si>
  <si>
    <t>DOMS INDUSTRIES LTD.</t>
  </si>
  <si>
    <t>Household Products</t>
  </si>
  <si>
    <t>INE321T01012</t>
  </si>
  <si>
    <t>MULTI COMMODITY EXCHANGE OF IND LTD.</t>
  </si>
  <si>
    <t>INE745G01035</t>
  </si>
  <si>
    <t>NIPPON LIFE INDIA  ASSET MANAGEMENT LTD.</t>
  </si>
  <si>
    <t>INE298J01013</t>
  </si>
  <si>
    <t>KARUR VYSYA BANK LTD.</t>
  </si>
  <si>
    <t>INE036D01028</t>
  </si>
  <si>
    <t>BIKAJI FOODS INTERNATIONAL LTD</t>
  </si>
  <si>
    <t>Food Products</t>
  </si>
  <si>
    <t>INE00E101023</t>
  </si>
  <si>
    <t>HCL TECHNOLOGIES LTD.</t>
  </si>
  <si>
    <t>INE860A01027</t>
  </si>
  <si>
    <t>TATA CONSUMER PRODUCTS LTD.</t>
  </si>
  <si>
    <t>INE192A01025</t>
  </si>
  <si>
    <t>KOTAK MAHINDRA BANK LTD.</t>
  </si>
  <si>
    <t>INE237A01028</t>
  </si>
  <si>
    <t>360 ONE WAM LTD.</t>
  </si>
  <si>
    <t>INE466L01038</t>
  </si>
  <si>
    <t>MUTHOOT FINANCE LTD.</t>
  </si>
  <si>
    <t>Finance</t>
  </si>
  <si>
    <t>INE414G01012</t>
  </si>
  <si>
    <t>TITAN COMPANY LTD.</t>
  </si>
  <si>
    <t>INE280A01028</t>
  </si>
  <si>
    <t>MAHANAGAR GAS LTD.</t>
  </si>
  <si>
    <t>Gas</t>
  </si>
  <si>
    <t>INE002S01010</t>
  </si>
  <si>
    <t>POLYCAB INDIA LTD.</t>
  </si>
  <si>
    <t>Industrial Products</t>
  </si>
  <si>
    <t>INE455K01017</t>
  </si>
  <si>
    <t>EXIDE INDUSTRIES LTD.</t>
  </si>
  <si>
    <t>INE302A01020</t>
  </si>
  <si>
    <t>LARSEN &amp; TOUBRO LTD.</t>
  </si>
  <si>
    <t>Construction</t>
  </si>
  <si>
    <t>INE018A01030</t>
  </si>
  <si>
    <t>METRO BRANDS LTD.</t>
  </si>
  <si>
    <t>INE317I01021</t>
  </si>
  <si>
    <t>ADANI PORTS AND SPECIAL ECONOMIC ZONE LTD.</t>
  </si>
  <si>
    <t>Transport Infrastructure</t>
  </si>
  <si>
    <t>INE742F01042</t>
  </si>
  <si>
    <t>GODREJ PROPERTIES LTD.</t>
  </si>
  <si>
    <t>INE484J01027</t>
  </si>
  <si>
    <t>BANK OF BARODA</t>
  </si>
  <si>
    <t>INE028A01039</t>
  </si>
  <si>
    <t>RAINBOW CHILDRENS MEDICARE LTD.</t>
  </si>
  <si>
    <t>INE961O01016</t>
  </si>
  <si>
    <t>MANAPPURAM FINANCE LTD.</t>
  </si>
  <si>
    <t>INE522D01027</t>
  </si>
  <si>
    <t>UNITED SPIRITS LTD.</t>
  </si>
  <si>
    <t>INE854D01024</t>
  </si>
  <si>
    <t>NESTLE INDIA LTD.</t>
  </si>
  <si>
    <t>INE239A01024</t>
  </si>
  <si>
    <t>BILLIONBRAINS GARAGE VENTURES LIMITED (GROWW)</t>
  </si>
  <si>
    <t>INE0HOQ01053</t>
  </si>
  <si>
    <t>IDFC FIRST BANK LTD.</t>
  </si>
  <si>
    <t>INE092T01019</t>
  </si>
  <si>
    <t>SHRIRAM FINANCE LTD.</t>
  </si>
  <si>
    <t>INE721A01047</t>
  </si>
  <si>
    <t>KIRLOSKAR PNEUMATIC COMPANY LTD.</t>
  </si>
  <si>
    <t>INE811A01020</t>
  </si>
  <si>
    <t>ZENSAR TECHNOLOGIES LTD.</t>
  </si>
  <si>
    <t>INE520A01027</t>
  </si>
  <si>
    <t>TATA CAPITAL LTD</t>
  </si>
  <si>
    <t>INE976I01016</t>
  </si>
  <si>
    <t>COFORGE LTD.</t>
  </si>
  <si>
    <t>INE591G01025</t>
  </si>
  <si>
    <t>GODREJ INDUSTRIES LTD</t>
  </si>
  <si>
    <t>Diversified</t>
  </si>
  <si>
    <t>INE233A01035</t>
  </si>
  <si>
    <t>GODREJ AGROVET LTD.</t>
  </si>
  <si>
    <t>INE850D01014</t>
  </si>
  <si>
    <t>FUJIYAMA POWER SYSTEMS LTD.</t>
  </si>
  <si>
    <t>Electrical Equipment</t>
  </si>
  <si>
    <t>INE12UR01024</t>
  </si>
  <si>
    <t>GOI - 7.17% (17/04/2030)</t>
  </si>
  <si>
    <t>IN0020230036</t>
  </si>
  <si>
    <t>GOI - 7.36% (12/09/2052)</t>
  </si>
  <si>
    <t>IN0020220086</t>
  </si>
  <si>
    <t>GOI 8.24% 15/02/2027</t>
  </si>
  <si>
    <t>IN0020060078</t>
  </si>
  <si>
    <t>** 06.40 % JAMNAGAR UTILITIES &amp; POWER PVT. LTD. - 29/09/2026</t>
  </si>
  <si>
    <t>INE936D07174</t>
  </si>
  <si>
    <t>** 07.51 % SHIVSHAKTI SECURITISATION TRUST - 28/09/2029</t>
  </si>
  <si>
    <t>INE2I7G15010</t>
  </si>
  <si>
    <t>NAV AS ON 31-DEC-25: RS.31.9948 (REGULAR - GROWTH)</t>
  </si>
  <si>
    <t>NAV AS ON 31-DEC-25: RS.37.6648 (DIRECT - GROWTH)</t>
  </si>
  <si>
    <t>NAV AS ON 30-JUN-25: RS.31.9418 (REGULAR - GROWTH)</t>
  </si>
  <si>
    <t>NAV AS ON 30-JUN-25: RS.37.3789 (DIRECT - GROWTH)</t>
  </si>
  <si>
    <t>TATA SHORT TERM BOND FUND</t>
  </si>
  <si>
    <t>Tata Short Term Bond Fund</t>
  </si>
  <si>
    <t>(An open ended short term debt scheme investing in instruments with Macaulay duration between 1 year and 3 years (Refer to page no. 15 of SID). A Relatively High Interest Rate Risk and Moderate Credit Risk.)</t>
  </si>
  <si>
    <t>•Regular Fixed Income for Short Term.</t>
  </si>
  <si>
    <t>•Investment in Debt / Money Market instruments / GovernmentSecurities.</t>
  </si>
  <si>
    <t xml:space="preserve">Interest Rate Risk </t>
  </si>
  <si>
    <t>↓</t>
  </si>
  <si>
    <t>ROADSTAR INFRA INVESTMENT TRUST - INV-IT</t>
  </si>
  <si>
    <t>INE0JEI23010</t>
  </si>
  <si>
    <t>MUTUAL FUND UNITS</t>
  </si>
  <si>
    <t>CAPITAL MARKETS</t>
  </si>
  <si>
    <t>INF277KA1372</t>
  </si>
  <si>
    <t>GOI - 7.32% (13/11/2030)</t>
  </si>
  <si>
    <t>IN0020230135</t>
  </si>
  <si>
    <t>SDL GUJARAT 7.11% (17/03/2031)</t>
  </si>
  <si>
    <t>IN1520200297</t>
  </si>
  <si>
    <t>SGS ANDHRA PRADESH 6.77% (06/08/2031)</t>
  </si>
  <si>
    <t>IN1020250255</t>
  </si>
  <si>
    <t>SGS MAHARASHTRA 6.76% (23/04/2037)</t>
  </si>
  <si>
    <t>IN2220250012</t>
  </si>
  <si>
    <t>SGS MAHARASHTRA 7.49% (07/02/2036)</t>
  </si>
  <si>
    <t>IN2220230220</t>
  </si>
  <si>
    <t>SGS MADHYA PRADESH 7.45% (12/11/2041)</t>
  </si>
  <si>
    <t>IN2120250229</t>
  </si>
  <si>
    <t>SGS TAMILNADU 7.44% (05/06/2034)</t>
  </si>
  <si>
    <t>IN3120240103</t>
  </si>
  <si>
    <t>SGS TAMILNADU 7.44% (20/03/2034)</t>
  </si>
  <si>
    <t>IN3120230484</t>
  </si>
  <si>
    <t>SGS TAMILNADU 7.42% (03/04/2034)</t>
  </si>
  <si>
    <t>IN3120240012</t>
  </si>
  <si>
    <t>SGS MAHARASHTRA 7.63% (31/01/2035)</t>
  </si>
  <si>
    <t>IN2220230196</t>
  </si>
  <si>
    <t>SDL TAMILNADU 8.18% (19/12/2028)</t>
  </si>
  <si>
    <t>IN3120180192</t>
  </si>
  <si>
    <t>INE403D08272</t>
  </si>
  <si>
    <t>** 08.65 % BHARTI TELECOM LTD. - 05/11/2027</t>
  </si>
  <si>
    <t>INE403D08231</t>
  </si>
  <si>
    <t>** 07.83 % SMALL INDUST DEVLOP BANK  OF INDIA - 24/11/2028</t>
  </si>
  <si>
    <t>INE556F08KL3</t>
  </si>
  <si>
    <t>** 07.59 % POWER FINANCE CORPORATION - 17/01/2028</t>
  </si>
  <si>
    <t>INE134E08LX5</t>
  </si>
  <si>
    <t>** 07.70 % NABARD - 30/09/2027</t>
  </si>
  <si>
    <t>INE261F08EI9</t>
  </si>
  <si>
    <t>INE377Y07532</t>
  </si>
  <si>
    <t>INE115A07QO2</t>
  </si>
  <si>
    <t>INE936D07182</t>
  </si>
  <si>
    <t>** 07.45 % EXIM - 12/04/2028</t>
  </si>
  <si>
    <t>INE514E08GB4</t>
  </si>
  <si>
    <t>** 07.51 % SMALL INDUST DEVLOP BANK  OF INDIA - 12/06/2028</t>
  </si>
  <si>
    <t>INE556F08KU4</t>
  </si>
  <si>
    <t>INE020B08EK4</t>
  </si>
  <si>
    <t>** 07.55 % SMALL INDUST DEVLOP BANK  OF INDIA - 22/09/2026</t>
  </si>
  <si>
    <t>INE556F08KJ7</t>
  </si>
  <si>
    <t>INE115A07RG6</t>
  </si>
  <si>
    <t>INE033L07IM5</t>
  </si>
  <si>
    <t>INE115A07QY1</t>
  </si>
  <si>
    <t>** 07.44 % SMALL INDUST DEVLOP BANK  OF INDIA - 10/04/2028</t>
  </si>
  <si>
    <t>INE556F08KT6</t>
  </si>
  <si>
    <t>INE053F08502</t>
  </si>
  <si>
    <t>** 08.27 % NATIONAL HIGHWAYS AUTHORITY OF INDIA - 28/03/2029</t>
  </si>
  <si>
    <t>INE906B07GP0</t>
  </si>
  <si>
    <t>** 08.09 % INDIA UNIVERSAL TRUST AL2 - 21/10/2027</t>
  </si>
  <si>
    <t>INE1CBK15029</t>
  </si>
  <si>
    <t>** 08.12 % INDIA UNIVERSAL TRUST AL1 - 20/05/2027</t>
  </si>
  <si>
    <t>INE16J715027</t>
  </si>
  <si>
    <t>** 08.02 % INDIA UNIVERSAL TRUST AL1 - 20/07/2026</t>
  </si>
  <si>
    <t>INE16J715019</t>
  </si>
  <si>
    <t>C) MONEY MARKET INSTRUMENTS</t>
  </si>
  <si>
    <t>D) REPO</t>
  </si>
  <si>
    <t>NAV AS ON 31-DEC-25: RS.22.1389 (REGULAR - MONTHLY IDCW)</t>
  </si>
  <si>
    <t>NAV AS ON 31-DEC-25: RS.49.0242 (REGULAR - GROWTH)</t>
  </si>
  <si>
    <t>NAV AS ON 31-DEC-25: RS.24.7375 (DIRECT - MONTHLY IDCW)</t>
  </si>
  <si>
    <t>NAV AS ON 31-DEC-25: RS.54.4629 (DIRECT - GROWTH)</t>
  </si>
  <si>
    <t>NAV AS ON 31-DEC-25: RS.25.9752 (REGULAR - PERIODIC IDCW)</t>
  </si>
  <si>
    <t>NAV AS ON 31-DEC-25: RS.28.9003 (DIRECT - PERIODIC IDCW)</t>
  </si>
  <si>
    <t>NAV AS ON 30-JUN-25: RS.21.6907 (REGULAR - MONTHLY IDCW)</t>
  </si>
  <si>
    <t>NAV AS ON 30-JUN-25: RS.48.0285 (REGULAR - GROWTH)</t>
  </si>
  <si>
    <t>NAV AS ON 30-JUN-25: RS.24.1357 (DIRECT - MONTHLY IDCW)</t>
  </si>
  <si>
    <t>NAV AS ON 30-JUN-25: RS.53.1375 (DIRECT - GROWTH)</t>
  </si>
  <si>
    <t>NAV AS ON 30-JUN-25: RS.25.4487 (REGULAR - PERIODIC IDCW)</t>
  </si>
  <si>
    <t>NAV AS ON 30-JUN-25: RS.28.1967 (DIRECT - PERIODIC IDCW)</t>
  </si>
  <si>
    <t>TATA TREASURY ADVANTAGE FUND</t>
  </si>
  <si>
    <t>Tata Treasury Advantage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</si>
  <si>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</si>
  <si>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</si>
  <si>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</si>
  <si>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</si>
  <si>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IN2020160155</t>
  </si>
  <si>
    <t>IN2020200290</t>
  </si>
  <si>
    <t>SDL ANDHRA PRADESH 6.55% (27/05/2028)</t>
  </si>
  <si>
    <t>IN1020200144</t>
  </si>
  <si>
    <t>SDL GUJARAT 7.45% (24/03/2030)</t>
  </si>
  <si>
    <t>IN1520190225</t>
  </si>
  <si>
    <t>SDL ANDHRA PRADESH 7.02% (26/02/2030)</t>
  </si>
  <si>
    <t>IN1020190493</t>
  </si>
  <si>
    <t>SDL HARYANA 7.63% (01/06/2028)</t>
  </si>
  <si>
    <t>IN1620220070</t>
  </si>
  <si>
    <t>SDL MAHARASHTRA 6.54% (27/05/2030)</t>
  </si>
  <si>
    <t>IN2220200033</t>
  </si>
  <si>
    <t>SDL MADHYA PRADESH 8.42% (08/08/2028)</t>
  </si>
  <si>
    <t>IN2120180053</t>
  </si>
  <si>
    <t xml:space="preserve">SDL GUJARAT 8.50% (28/11/2028) </t>
  </si>
  <si>
    <t>IN1520180200</t>
  </si>
  <si>
    <t>SDL MAHARASHTRA 7.60% (15/04/2030)</t>
  </si>
  <si>
    <t>IN2220200025</t>
  </si>
  <si>
    <t>SDL GUJARAT 6.45% (06/01/2030)</t>
  </si>
  <si>
    <t>IN1520200248</t>
  </si>
  <si>
    <t>SDL KARNATAKA 8.06% (27/03/2029)</t>
  </si>
  <si>
    <t>IN1920180222</t>
  </si>
  <si>
    <t>SDL GUJARAT 8.53% (20/11/2028)</t>
  </si>
  <si>
    <t>IN1520180192</t>
  </si>
  <si>
    <t>SDL GUJARAT 8.17% (19/12/2028)</t>
  </si>
  <si>
    <t>IN1520180226</t>
  </si>
  <si>
    <t>SDL GUJARAT 8.08% (26/12/2028)</t>
  </si>
  <si>
    <t>IN1520180234</t>
  </si>
  <si>
    <t>SGS GUJARAT 7.66% (22/02/2030)</t>
  </si>
  <si>
    <t>IN1520220246</t>
  </si>
  <si>
    <t>SGS GUJARAT 7.38% (26/04/2030)</t>
  </si>
  <si>
    <t>IN1520230013</t>
  </si>
  <si>
    <t>SDL KARNATAKA 08.08% (26/12/2028)</t>
  </si>
  <si>
    <t>IN1920180115</t>
  </si>
  <si>
    <t>SDL TAMILNADU 8.28% (21/02/2028)</t>
  </si>
  <si>
    <t>IN3120170128</t>
  </si>
  <si>
    <t>SDL TAMILNADU 08.68% (10/10/2028)</t>
  </si>
  <si>
    <t>IN3120180143</t>
  </si>
  <si>
    <t>SDL KARNATAKA 8.52% (28/11/2028)</t>
  </si>
  <si>
    <t>IN1920180081</t>
  </si>
  <si>
    <t>** 07.80 % NABARD - 15/03/2027</t>
  </si>
  <si>
    <t>INE261F08EF5</t>
  </si>
  <si>
    <t>INE186K07122</t>
  </si>
  <si>
    <t>** 07.58 % POONAWALLA FINCORP LTD. - 08/09/2028</t>
  </si>
  <si>
    <t>INE511C07938</t>
  </si>
  <si>
    <t>** 06.77 % TATA COMMUNICATIONS LTD. - 07/08/2028</t>
  </si>
  <si>
    <t>INE151A08356</t>
  </si>
  <si>
    <t>** 08.10 % ICICI HOME FINANCE CO.LTD. - 05/03/2027</t>
  </si>
  <si>
    <t>INE071G07660</t>
  </si>
  <si>
    <t>** 07.50 % NABARD - 31/08/2026</t>
  </si>
  <si>
    <t>INE261F08EA6</t>
  </si>
  <si>
    <t>INE660A07QV2</t>
  </si>
  <si>
    <t>INE756I07EO2</t>
  </si>
  <si>
    <t>INE477A07415</t>
  </si>
  <si>
    <t>INE306N07MX0</t>
  </si>
  <si>
    <t>INE667F07IZ4</t>
  </si>
  <si>
    <t>** 07.40 % NATIONAL HOUSING BANK - 16/07/2026</t>
  </si>
  <si>
    <t>INE557F08FS6</t>
  </si>
  <si>
    <t>INE071G07819</t>
  </si>
  <si>
    <t>INE033L07IO1</t>
  </si>
  <si>
    <t>** 07.08 % JIO CREDIT LTD - 26/05/2028</t>
  </si>
  <si>
    <t>INE282H07026</t>
  </si>
  <si>
    <t>** 08.00 % NEXUS SELECT TRUST - 16/06/2028</t>
  </si>
  <si>
    <t>INE0NDH07027</t>
  </si>
  <si>
    <t>INE756I07EN4</t>
  </si>
  <si>
    <t>INE498L07160</t>
  </si>
  <si>
    <t>INE071G07462</t>
  </si>
  <si>
    <t>INE733E07KA6</t>
  </si>
  <si>
    <t>INE692Q07431</t>
  </si>
  <si>
    <t>INE511C07946</t>
  </si>
  <si>
    <t>** 08.03 % INDIA UNIVERSAL TRUST AL2 - 21/10/2026</t>
  </si>
  <si>
    <t>INE1CBK15011</t>
  </si>
  <si>
    <t>INE040A16HF0</t>
  </si>
  <si>
    <t>** - SMALL INDUST DEVLOP BANK  OF INDIA - CD - 27/02/2026</t>
  </si>
  <si>
    <t>INE556F16BB6</t>
  </si>
  <si>
    <t>** - INDIAN BANK - CD - 04/02/2026</t>
  </si>
  <si>
    <t>INE562A16OA0</t>
  </si>
  <si>
    <t>** - BANK OF BARODA - CD - 24/02/2026</t>
  </si>
  <si>
    <t>INE028A16JJ3</t>
  </si>
  <si>
    <t>INE110L14UL4</t>
  </si>
  <si>
    <t>** - UNION BANK OF INDIA - CD - 27/03/2026</t>
  </si>
  <si>
    <t>INE692A16KJ4</t>
  </si>
  <si>
    <t>INE040A16HY1</t>
  </si>
  <si>
    <t>** TREASURY BILL 364 DAYS (29/01/2026)</t>
  </si>
  <si>
    <t>IN002024Z420</t>
  </si>
  <si>
    <t>INE296A14D47</t>
  </si>
  <si>
    <t>INE238AD6BB3</t>
  </si>
  <si>
    <t>** TREASURY BILL 182 DAYS (19/02/2026)</t>
  </si>
  <si>
    <t>IN002025Y214</t>
  </si>
  <si>
    <t>** - INDIAN BANK - CD - 19/03/2026</t>
  </si>
  <si>
    <t>INE562A16OL7</t>
  </si>
  <si>
    <t>** - SMALL INDUST DEVLOP BANK  OF INDIA - CD - 05/05/2026</t>
  </si>
  <si>
    <t>INE556F16BH3</t>
  </si>
  <si>
    <t>INE238AD6BC1</t>
  </si>
  <si>
    <t>INE296A14D21</t>
  </si>
  <si>
    <t>INE144H14HQ7</t>
  </si>
  <si>
    <t>** - SMALL INDUST DEVLOP BANK  OF INDIA - CD - 24/09/2026</t>
  </si>
  <si>
    <t>INE556F16BK7</t>
  </si>
  <si>
    <t>INE403D14585</t>
  </si>
  <si>
    <t>NAV AS ON 31-DEC-25: RS.1003.5288 (REGULAR - DAILY IDCW)</t>
  </si>
  <si>
    <t>NAV AS ON 31-DEC-25: RS.1008.6384 (REGULAR - WEEKLY IDCW)</t>
  </si>
  <si>
    <t>NAV AS ON 31-DEC-25: RS.4051.5263 (REGULAR - GROWTH)</t>
  </si>
  <si>
    <t>NAV AS ON 31-DEC-25: RS.2567.9645 (REGULAR - PERIODIC IDCW)</t>
  </si>
  <si>
    <t>NAV AS ON 31-DEC-25: RS.1003.5316 (DIRECT - DAILY IDCW)</t>
  </si>
  <si>
    <t>NAV AS ON 31-DEC-25: RS.1008.6479 (DIRECT - WEEKLY IDCW)</t>
  </si>
  <si>
    <t>NAV AS ON 31-DEC-25: RS.4173.489 (DIRECT - GROWTH)</t>
  </si>
  <si>
    <t>NAV AS ON 31-DEC-25: RS.2647.1858 (DIRECT - PERIODIC IDCW)</t>
  </si>
  <si>
    <t>NAV AS ON 30-JUN-25: RS.1005.0439 (REGULAR - DAILY IDCW)</t>
  </si>
  <si>
    <t>NAV AS ON 30-JUN-25: RS.1008.9644 (REGULAR - WEEKLY IDCW)</t>
  </si>
  <si>
    <t>NAV AS ON 30-JUN-25: RS.3938.9406 (REGULAR - GROWTH)</t>
  </si>
  <si>
    <t>NAV AS ON 30-JUN-25: RS.2496.3132 (REGULAR - PERIODIC IDCW)</t>
  </si>
  <si>
    <t>NAV AS ON 30-JUN-25: RS.1005.044 (DIRECT - DAILY IDCW)</t>
  </si>
  <si>
    <t>NAV AS ON 30-JUN-25: RS.1009.0203 (DIRECT - WEEKLY IDCW)</t>
  </si>
  <si>
    <t>NAV AS ON 30-JUN-25: RS.4050.8381 (DIRECT - GROWTH)</t>
  </si>
  <si>
    <t>NAV AS ON 30-JUN-25: RS.2568.9911 (DIRECT - PERIODIC IDCW)</t>
  </si>
  <si>
    <t>TATA ULTRA SHORT TERM FUND</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</si>
  <si>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</si>
  <si>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</si>
  <si>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•Investment in Debt &amp; Money Market instruments such that the Macaulay Duration of the portfolio is between 3 months - 6 months.</t>
  </si>
  <si>
    <t>** 08.45 % CAN FIN HOMES LTD. - 27/05/2026</t>
  </si>
  <si>
    <t>INE477A07373</t>
  </si>
  <si>
    <t>INE733E08254</t>
  </si>
  <si>
    <t>** 09.20 % SHRIRAM FINANCE LTD. - 22/05/2026</t>
  </si>
  <si>
    <t>INE721A07SB0</t>
  </si>
  <si>
    <t>ICRA-AA</t>
  </si>
  <si>
    <t>INE202B07JR4</t>
  </si>
  <si>
    <t>INE289B07081</t>
  </si>
  <si>
    <t>** 07.57 % NABARD - 19/03/2026</t>
  </si>
  <si>
    <t>INE261F08DW2</t>
  </si>
  <si>
    <t>** 08.15 % GODREJ PROPERTIES LTD. - 03/07/2026</t>
  </si>
  <si>
    <t>INE484J08048</t>
  </si>
  <si>
    <t>INE539K07270</t>
  </si>
  <si>
    <t>** 07.70 % POWER FINANCE CORPORATION - 15/09/2026</t>
  </si>
  <si>
    <t>INE134E08MK0</t>
  </si>
  <si>
    <t>** 08.75 % SHRIRAM FINANCE LTD. - 15/06/2026</t>
  </si>
  <si>
    <t>INE721A07RH9</t>
  </si>
  <si>
    <t>INE020B08EM0</t>
  </si>
  <si>
    <t>** 07.43 % SMALL INDUST DEVLOP BANK  OF INDIA - 31/08/2026</t>
  </si>
  <si>
    <t>INE556F08KH1</t>
  </si>
  <si>
    <t>INE530B07435</t>
  </si>
  <si>
    <t>** 07.49 % GIC HOUSING FINANCE LTD. - 24/02/2027</t>
  </si>
  <si>
    <t>INE289B07115</t>
  </si>
  <si>
    <t>INE516Y07519</t>
  </si>
  <si>
    <t>INE721A07RZ1</t>
  </si>
  <si>
    <t>CRISIL-AA-</t>
  </si>
  <si>
    <t>INE896L07AI0</t>
  </si>
  <si>
    <t>INE012I07041</t>
  </si>
  <si>
    <t>** 07.44 % SMALL INDUST DEVLOP BANK  OF INDIA - 04/09/2026</t>
  </si>
  <si>
    <t>INE556F08KI9</t>
  </si>
  <si>
    <t>INE896L07AH2</t>
  </si>
  <si>
    <t>** - BANK OF INDIA - CD - 10/03/2026</t>
  </si>
  <si>
    <t>INE084A16EK5</t>
  </si>
  <si>
    <t>INE700G14RE3</t>
  </si>
  <si>
    <t>INE036D16JK8</t>
  </si>
  <si>
    <t>** - AU SMALL FINANCE BANK - CD - 06/11/2026</t>
  </si>
  <si>
    <t>INE949L16DZ6</t>
  </si>
  <si>
    <t>INE040A16HX3</t>
  </si>
  <si>
    <t>** TREASURY BILL 182 DAYS (21/05/2026)</t>
  </si>
  <si>
    <t>IN002025Y347</t>
  </si>
  <si>
    <t>INE896L14EO6</t>
  </si>
  <si>
    <t>** - MUTHOOT FINCORP - CP - 23/06/2026</t>
  </si>
  <si>
    <t>INE549K14BZ5</t>
  </si>
  <si>
    <t>NAV AS ON 31-DEC-25: RS.10.3813 (REGULAR - WEEKLY IDCW)</t>
  </si>
  <si>
    <t>NAV AS ON 31-DEC-25: RS.14.5828 (REGULAR - MONTHLY IDCW)</t>
  </si>
  <si>
    <t>NAV AS ON 31-DEC-25: RS.14.5795 (REGULAR - GROWTH)</t>
  </si>
  <si>
    <t>NAV AS ON 31-DEC-25: RS.10.4081 (DIRECT - WEEKLY IDCW)</t>
  </si>
  <si>
    <t>NAV AS ON 31-DEC-25: RS.15.4051 (DIRECT - MONTHLY IDCW)</t>
  </si>
  <si>
    <t>NAV AS ON 31-DEC-25: RS.15.3887 (DIRECT - GROWTH)</t>
  </si>
  <si>
    <t>NAV AS ON 30-JUN-25: RS.10.3861 (REGULAR - WEEKLY IDCW)</t>
  </si>
  <si>
    <t>NAV AS ON 30-JUN-25: RS.14.1841 (REGULAR - MONTHLY IDCW)</t>
  </si>
  <si>
    <t>NAV AS ON 30-JUN-25: RS.14.1822 (REGULAR - GROWTH)</t>
  </si>
  <si>
    <t>NAV AS ON 30-JUN-25: RS.10.4141 (DIRECT - WEEKLY IDCW)</t>
  </si>
  <si>
    <t>NAV AS ON 30-JUN-25: RS.14.9198 (DIRECT - MONTHLY IDCW)</t>
  </si>
  <si>
    <t>NAV AS ON 30-JUN-25: RS.14.9052 (DIRECT - GROWTH)</t>
  </si>
  <si>
    <t>TATA AGGRESSIVE HYBRID FUND</t>
  </si>
  <si>
    <t>Tata Aggressive Hybrid Fund</t>
  </si>
  <si>
    <t>(An open-ended hybrid scheme investing predominantly in equity &amp; equity related instruments)</t>
  </si>
  <si>
    <t>•Long Term Capital Appreciation.</t>
  </si>
  <si>
    <t>•Investment predominantly in equity &amp; equity related instruments (65% - 80%) &amp; some portion (between 20% to 35%) in fixed income instruments.</t>
  </si>
  <si>
    <t>RBL BANK LTD.</t>
  </si>
  <si>
    <t>INE976G01028</t>
  </si>
  <si>
    <t>INFOSYS LTD.</t>
  </si>
  <si>
    <t>INE009A01021</t>
  </si>
  <si>
    <t>STATE BANK OF INDIA</t>
  </si>
  <si>
    <t>INE062A01020</t>
  </si>
  <si>
    <t>ULTRATECH CEMENT LTD.</t>
  </si>
  <si>
    <t>INE481G01011</t>
  </si>
  <si>
    <t>VARUN BEVERAGES LTD.</t>
  </si>
  <si>
    <t>INE200M01039</t>
  </si>
  <si>
    <t>AXIS BANK LTD.</t>
  </si>
  <si>
    <t>INE238A01034</t>
  </si>
  <si>
    <t>PATANJALI FOODS LTD.</t>
  </si>
  <si>
    <t>INE619A01035</t>
  </si>
  <si>
    <t>PI INDUSTRIES LTD.</t>
  </si>
  <si>
    <t>Fertilizers &amp; Agrochemicals</t>
  </si>
  <si>
    <t>INE603J01030</t>
  </si>
  <si>
    <t>TORRENT PHARMACEUTICALS LTD.</t>
  </si>
  <si>
    <t>Pharmaceuticals &amp; Biotechnology</t>
  </si>
  <si>
    <t>INE685A01028</t>
  </si>
  <si>
    <t>GRANULES INDIA LTD.</t>
  </si>
  <si>
    <t>INE101D01020</t>
  </si>
  <si>
    <t>HINDUSTAN UNILEVER LTD.</t>
  </si>
  <si>
    <t>INE030A01027</t>
  </si>
  <si>
    <t>VEDANTA LTD.</t>
  </si>
  <si>
    <t>Diversified Metals</t>
  </si>
  <si>
    <t>INE205A01025</t>
  </si>
  <si>
    <t>BAJAJ FINSERV LTD.</t>
  </si>
  <si>
    <t>INE918I01026</t>
  </si>
  <si>
    <t>MARUTI SUZUKI INDIA LTD.</t>
  </si>
  <si>
    <t>INE585B01010</t>
  </si>
  <si>
    <t>TEGA INDUSTRIES LTD</t>
  </si>
  <si>
    <t>Industrial Manufacturing</t>
  </si>
  <si>
    <t>INE011K01018</t>
  </si>
  <si>
    <t>JSW CEMENT LTD.</t>
  </si>
  <si>
    <t>INE718I01012</t>
  </si>
  <si>
    <t>ICICI PRUDENTIAL ASSET MANAGEMENT COMPANY LTD.</t>
  </si>
  <si>
    <t>INE346A01027</t>
  </si>
  <si>
    <t>ARVIND FASHIONS LTD.</t>
  </si>
  <si>
    <t>INE955V01021</t>
  </si>
  <si>
    <t>ADANI ENERGY SOLUTIONS LTD.</t>
  </si>
  <si>
    <t>INE931S01010</t>
  </si>
  <si>
    <t>CUMMINS INDIA LTD.</t>
  </si>
  <si>
    <t>INE298A01020</t>
  </si>
  <si>
    <t>HERO MOTOCORP LTD.</t>
  </si>
  <si>
    <t>INE158A01026</t>
  </si>
  <si>
    <t>SAMVARDHANA MOTHERSON INTERNATIONAL LTD.</t>
  </si>
  <si>
    <t>INE775A01035</t>
  </si>
  <si>
    <t>DABUR INDIA LTD.</t>
  </si>
  <si>
    <t>Personal Products</t>
  </si>
  <si>
    <t>INE016A01026</t>
  </si>
  <si>
    <t>PNC INFRATECH LTD.</t>
  </si>
  <si>
    <t>INE195J01029</t>
  </si>
  <si>
    <t>GREENPANEL INDUSTRIES LTD.</t>
  </si>
  <si>
    <t>INE08ZM01014</t>
  </si>
  <si>
    <t>EPACK DURABLE LTD.</t>
  </si>
  <si>
    <t>INE0G5901015</t>
  </si>
  <si>
    <t>TRUALT BIOENERGY LIMITED.</t>
  </si>
  <si>
    <t>INE0MWH01014</t>
  </si>
  <si>
    <t>ANANT RAJ LTD.</t>
  </si>
  <si>
    <t>INE242C01024</t>
  </si>
  <si>
    <t>KWALITY WALLS INDIA LTD</t>
  </si>
  <si>
    <t>SHRIRAM FINANCE LTD.^</t>
  </si>
  <si>
    <t>VEDANTA LTD.^</t>
  </si>
  <si>
    <t>INF277KA1224</t>
  </si>
  <si>
    <t>SGS MAHARASHTRA 6.77% (30/04/2037)</t>
  </si>
  <si>
    <t>IN2220250053</t>
  </si>
  <si>
    <t>GOI - 7.26% (22/08/2032)</t>
  </si>
  <si>
    <t>IN0020220060</t>
  </si>
  <si>
    <t>SGS UTTAR PRADESH 7.62% (20/12/2034)</t>
  </si>
  <si>
    <t>IN3320230227</t>
  </si>
  <si>
    <t>SGS WEST BENGAL 7.53% (27/03/2044)</t>
  </si>
  <si>
    <t>IN3420230317</t>
  </si>
  <si>
    <t>GOI - 8.13% (22/06/2045)</t>
  </si>
  <si>
    <t>IN0020150044</t>
  </si>
  <si>
    <t>GOI - 7.25% (12/06/2063)</t>
  </si>
  <si>
    <t>IN0020230044</t>
  </si>
  <si>
    <t>GOI -  8.30% (02/07/2040)</t>
  </si>
  <si>
    <t>IN0020100031</t>
  </si>
  <si>
    <t>SGS MAHARASHTRA 7.21% (21/08/2035)</t>
  </si>
  <si>
    <t>IN2220240146</t>
  </si>
  <si>
    <t>GOI - 6.19% (16/09/2034)</t>
  </si>
  <si>
    <t>IN0020200096</t>
  </si>
  <si>
    <t>GOI - 7.26% (14/01/2029)</t>
  </si>
  <si>
    <t>IN0020180454</t>
  </si>
  <si>
    <t>SDL MAHARASHTRA 7.33% (13/09/2027)</t>
  </si>
  <si>
    <t>IN2220170103</t>
  </si>
  <si>
    <t>GOI - 6.57% (05/12/2033)</t>
  </si>
  <si>
    <t>IN0020160100</t>
  </si>
  <si>
    <t>** 08.75 % LIC HOUSING FINANCE LTD. - 08/12/2028</t>
  </si>
  <si>
    <t>INE115A07NP6</t>
  </si>
  <si>
    <t>** 08.50 % CHOLAMANDALAM INVT &amp; FIN  CO LTD. - 25/07/2027</t>
  </si>
  <si>
    <t>INE121A07SG2</t>
  </si>
  <si>
    <t>** 07.26 % JIO CREDIT LTD - 18/11/2030</t>
  </si>
  <si>
    <t>INE282H07042</t>
  </si>
  <si>
    <t>** 08.15 % HDFC ERGO GENERAL INSURANCE COMPANY LIMITED - 26/09/2033</t>
  </si>
  <si>
    <t>INE225R08048</t>
  </si>
  <si>
    <t>** 07.13 % NHPC LTD. - 09/02/2029</t>
  </si>
  <si>
    <t>INE848E07BB9</t>
  </si>
  <si>
    <t>NAV AS ON 31-DEC-25: RS.453.1763 (REGULAR - GROWTH)</t>
  </si>
  <si>
    <t>NAV AS ON 31-DEC-25: RS.92.3589 (REGULAR - IDCW)</t>
  </si>
  <si>
    <t>NAV AS ON 31-DEC-25: RS.89.0827 (REGULAR - MONTHLY IDCW)</t>
  </si>
  <si>
    <t>NAV AS ON 31-DEC-25: RS.510.9573 (DIRECT - GROWTH)</t>
  </si>
  <si>
    <t>NAV AS ON 31-DEC-25: RS.111.9659 (DIRECT - IDCW)</t>
  </si>
  <si>
    <t>NAV AS ON 31-DEC-25: RS.106.18 (DIRECT - MONTHLY IDCW)</t>
  </si>
  <si>
    <t>NAV AS ON 30-JUN-25: RS.438.6001 (REGULAR - GROWTH)</t>
  </si>
  <si>
    <t>NAV AS ON 30-JUN-25: RS.89.3883 (REGULAR - IDCW)</t>
  </si>
  <si>
    <t>NAV AS ON 30-JUN-25: RS.88.4012 (REGULAR - MONTHLY IDCW)</t>
  </si>
  <si>
    <t>NAV AS ON 30-JUN-25: RS.492.1861 (DIRECT - GROWTH)</t>
  </si>
  <si>
    <t>NAV AS ON 30-JUN-25: RS.107.925 (DIRECT - IDCW)</t>
  </si>
  <si>
    <t>NAV AS ON 30-JUN-25: RS.104.4264 (DIRECT - MONTHLY IDCW)</t>
  </si>
  <si>
    <t>AVERAGE MATURITY : 1.48 YEARS</t>
  </si>
  <si>
    <t>TOTAL INVESTMENTS IN FOREIGN SECURITIES / ADRS / GDRS: NIL</t>
  </si>
  <si>
    <t>Disclosure of Margins as of 31st December 2025 is as given below   :</t>
  </si>
  <si>
    <t>Amount of Margins_x000D_( Rs. in Lakhs )</t>
  </si>
  <si>
    <t>Cash As Margin</t>
  </si>
  <si>
    <t>-</t>
  </si>
  <si>
    <t>Fixed Deposits</t>
  </si>
  <si>
    <t>Government Securities (Face Value)</t>
  </si>
  <si>
    <t>T-Bills (Face Value)</t>
  </si>
  <si>
    <t>Mutual Fund Units(Amt)</t>
  </si>
  <si>
    <t>Equity Margin</t>
  </si>
  <si>
    <t>Total Gross Margin</t>
  </si>
  <si>
    <t>SHRIRAM FINANCE LTD.-FUT-27-JAN-26</t>
  </si>
  <si>
    <t>VEDANTA LTD.-FUT-27-JAN-26</t>
  </si>
  <si>
    <t>SHRIRAM FINANCE LTD.-FUT-30-DEC-25</t>
  </si>
  <si>
    <t>TATA ARBITRAGE FUND</t>
  </si>
  <si>
    <t>Tata Arbitrage Fund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</si>
  <si>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</si>
  <si>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</si>
  <si>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</si>
  <si>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HINDALCO INDUSTRIES LTD.</t>
  </si>
  <si>
    <t>Non - Ferrous Metals</t>
  </si>
  <si>
    <t>INE038A01020</t>
  </si>
  <si>
    <t>JSW STEEL LTD.</t>
  </si>
  <si>
    <t>INE019A01038</t>
  </si>
  <si>
    <t>BHARAT ELECTRONICS LTD.</t>
  </si>
  <si>
    <t>Aerospace and Defense</t>
  </si>
  <si>
    <t>INE263A01024</t>
  </si>
  <si>
    <t>JIO FINANCIAL SERVICES LTD</t>
  </si>
  <si>
    <t>INE758E01017</t>
  </si>
  <si>
    <t>HINDUSTAN AERONAUTICS LTD.</t>
  </si>
  <si>
    <t>INE066F01020</t>
  </si>
  <si>
    <t>VODAFONE IDEA LTD.</t>
  </si>
  <si>
    <t>INE669E01016</t>
  </si>
  <si>
    <t>DLF LTD.</t>
  </si>
  <si>
    <t>INE271C01023</t>
  </si>
  <si>
    <t>BHARTI AIRTEL LTD. (RIGHT 14/10/2021) (PARTLY PAID)</t>
  </si>
  <si>
    <t>IN9397D01014</t>
  </si>
  <si>
    <t>CONTAINER CORPORATION OF INDIA LTD.</t>
  </si>
  <si>
    <t>Transport Services</t>
  </si>
  <si>
    <t>INE111A01025</t>
  </si>
  <si>
    <t>MAX FINANCIAL SERVICES LTD.</t>
  </si>
  <si>
    <t>INE180A01020</t>
  </si>
  <si>
    <t>HDFC ASSET MANAGEMENT COMPANY LTD.</t>
  </si>
  <si>
    <t>INE127D01025</t>
  </si>
  <si>
    <t>GLENMARK PHARMACEUTICALS LTD.</t>
  </si>
  <si>
    <t>INE935A01035</t>
  </si>
  <si>
    <t>STEEL AUTHORITY INDIA LTD.</t>
  </si>
  <si>
    <t>INE114A01011</t>
  </si>
  <si>
    <t>TRENT LTD.</t>
  </si>
  <si>
    <t>INE849A01020</t>
  </si>
  <si>
    <t>ADITYA BIRLA CAPITAL LTD.</t>
  </si>
  <si>
    <t>INE674K01013</t>
  </si>
  <si>
    <t>POWER FINANCE CORPORATION  LTD.</t>
  </si>
  <si>
    <t>INE134E01011</t>
  </si>
  <si>
    <t>ADANI GREEN ENERGY LTD.</t>
  </si>
  <si>
    <t>INE364U01010</t>
  </si>
  <si>
    <t>MAX HEALTHCARE INSTITUTE LTD.</t>
  </si>
  <si>
    <t>INE027H01010</t>
  </si>
  <si>
    <t>BIOCON LTD.</t>
  </si>
  <si>
    <t>INE376G01013</t>
  </si>
  <si>
    <t>REC LTD.</t>
  </si>
  <si>
    <t>INE020B01018</t>
  </si>
  <si>
    <t>AUROBINDO PHARMA LTD.</t>
  </si>
  <si>
    <t>INE406A01037</t>
  </si>
  <si>
    <t>TATA STEEL LTD.</t>
  </si>
  <si>
    <t>INE081A01020</t>
  </si>
  <si>
    <t>INDIAN OIL CORPORATION LTD.</t>
  </si>
  <si>
    <t>INE242A01010</t>
  </si>
  <si>
    <t>INDUS TOWERS LTD.</t>
  </si>
  <si>
    <t>INE121J01017</t>
  </si>
  <si>
    <t>LAURUS LABS LTD.</t>
  </si>
  <si>
    <t>INE947Q01028</t>
  </si>
  <si>
    <t>PUNJAB NATIONAL BANK</t>
  </si>
  <si>
    <t>INE160A01022</t>
  </si>
  <si>
    <t>SAMMAAN CAPITAL LTD.</t>
  </si>
  <si>
    <t>INE148I01020</t>
  </si>
  <si>
    <t>KALYAN JEWELLERS INDIA LTD</t>
  </si>
  <si>
    <t>INE303R01014</t>
  </si>
  <si>
    <t>JSW ENERGY LTD.</t>
  </si>
  <si>
    <t>INE121E01018</t>
  </si>
  <si>
    <t>INDIAN HOTELS CO. LTD.</t>
  </si>
  <si>
    <t>Leisure Services</t>
  </si>
  <si>
    <t>INE053A01029</t>
  </si>
  <si>
    <t>HINDUSTAN ZINC LTD.</t>
  </si>
  <si>
    <t>INE267A01025</t>
  </si>
  <si>
    <t>NBCC INDIA LTD.</t>
  </si>
  <si>
    <t>INE095N01031</t>
  </si>
  <si>
    <t>NMDC LTD.</t>
  </si>
  <si>
    <t>Minerals &amp; Mining</t>
  </si>
  <si>
    <t>INE584A01023</t>
  </si>
  <si>
    <t>YES BANK LTD.</t>
  </si>
  <si>
    <t>INE528G01035</t>
  </si>
  <si>
    <t>LIC HOUSING FINANCE LTD.</t>
  </si>
  <si>
    <t>INE115A01026</t>
  </si>
  <si>
    <t>PETRONET LNG LTD.</t>
  </si>
  <si>
    <t>INE347G01014</t>
  </si>
  <si>
    <t>INTERGLOBE AVIATION LTD.</t>
  </si>
  <si>
    <t>INE646L01027</t>
  </si>
  <si>
    <t>MPHASIS LTD.</t>
  </si>
  <si>
    <t>INE356A01018</t>
  </si>
  <si>
    <t>BANK OF INDIA</t>
  </si>
  <si>
    <t>INE084A01016</t>
  </si>
  <si>
    <t>CROMPTON GREAVES CONSUMER ELECTRICALS LTD.</t>
  </si>
  <si>
    <t>INE299U01018</t>
  </si>
  <si>
    <t>PNB HOUSING FINANCE LTD.</t>
  </si>
  <si>
    <t>INE572E01012</t>
  </si>
  <si>
    <t>BANDHAN BANK LTD.</t>
  </si>
  <si>
    <t>INE545U01014</t>
  </si>
  <si>
    <t>BHARAT HEAVY ELECTRICALS LTD.</t>
  </si>
  <si>
    <t>INE257A01026</t>
  </si>
  <si>
    <t>LODHA DEVELOPERS LTD.</t>
  </si>
  <si>
    <t>INE670K01029</t>
  </si>
  <si>
    <t>ICICI PRUDENTIAL LIFE INSURANCE COMPANY LTD.</t>
  </si>
  <si>
    <t>INE726G01019</t>
  </si>
  <si>
    <t>TVS MOTOR COMPANY LTD.</t>
  </si>
  <si>
    <t>INE494B01023</t>
  </si>
  <si>
    <t>DIXON TECHNOLOGIES (INDIA) LTD.</t>
  </si>
  <si>
    <t>INE935N01020</t>
  </si>
  <si>
    <t>APL APOLLO TUBES LTD.</t>
  </si>
  <si>
    <t>INE702C01027</t>
  </si>
  <si>
    <t>UNION BANK OF INDIA</t>
  </si>
  <si>
    <t>INE692A01016</t>
  </si>
  <si>
    <t>BAJAJ FINANCE LTD.</t>
  </si>
  <si>
    <t>INE296A01032</t>
  </si>
  <si>
    <t>GMR AIRPORTS LTD</t>
  </si>
  <si>
    <t>INE776C01039</t>
  </si>
  <si>
    <t>SUZLON ENERGY LTD.</t>
  </si>
  <si>
    <t>INE040H01021</t>
  </si>
  <si>
    <t>TATA ELXSI LTD.</t>
  </si>
  <si>
    <t>INE670A01012</t>
  </si>
  <si>
    <t>HINDUSTAN PETROLEUM CORPORATION LTD.</t>
  </si>
  <si>
    <t>INE094A01015</t>
  </si>
  <si>
    <t>ZYDUS LIFESCIENCES LTD.</t>
  </si>
  <si>
    <t>INE010B01027</t>
  </si>
  <si>
    <t>NATIONAL ALUMINIUM CO. LTD.</t>
  </si>
  <si>
    <t>INE139A01034</t>
  </si>
  <si>
    <t>POWER GRID CORPORATION OF INDIA LTD.</t>
  </si>
  <si>
    <t>INE752E01010</t>
  </si>
  <si>
    <t>AU SMALL FINANCE BANK LTD.</t>
  </si>
  <si>
    <t>INE949L01017</t>
  </si>
  <si>
    <t>TUBE INVESTMENTS OF INDIA LIMITED.</t>
  </si>
  <si>
    <t>INE974X01010</t>
  </si>
  <si>
    <t>NHPC LTD.</t>
  </si>
  <si>
    <t>INE848E01016</t>
  </si>
  <si>
    <t>UPL LTD.</t>
  </si>
  <si>
    <t>INE628A01036</t>
  </si>
  <si>
    <t>TECH MAHINDRA LTD.</t>
  </si>
  <si>
    <t>INE669C01036</t>
  </si>
  <si>
    <t>INOX WIND LTD</t>
  </si>
  <si>
    <t>INE066P01011</t>
  </si>
  <si>
    <t>HOUSING &amp; URBAN DEVELOPMENT CORPORATION LTD.</t>
  </si>
  <si>
    <t>INE031A01017</t>
  </si>
  <si>
    <t>TATA POWER COMPANY LTD.</t>
  </si>
  <si>
    <t>INE245A01021</t>
  </si>
  <si>
    <t>PERSISTENT SYSTEMS LTD.</t>
  </si>
  <si>
    <t>INE262H01021</t>
  </si>
  <si>
    <t>MAZAGON DOCK SHIPBUILDERS LTD</t>
  </si>
  <si>
    <t>INE249Z01020</t>
  </si>
  <si>
    <t>BHARAT DYNAMICS LTD.</t>
  </si>
  <si>
    <t>INE171Z01026</t>
  </si>
  <si>
    <t>SRF LTD.</t>
  </si>
  <si>
    <t>INE647A01010</t>
  </si>
  <si>
    <t>GRASIM INDUSTRIES LTD.</t>
  </si>
  <si>
    <t>INE047A01021</t>
  </si>
  <si>
    <t>APOLLO HOSPITALS ENTERPRISE LTD.</t>
  </si>
  <si>
    <t>INE437A01024</t>
  </si>
  <si>
    <t>DALMIA BHARAT LTD.</t>
  </si>
  <si>
    <t>INE00R701025</t>
  </si>
  <si>
    <t>FORTIS HEALTHCARE LTD.</t>
  </si>
  <si>
    <t>INE061F01013</t>
  </si>
  <si>
    <t>DIVI LABORATORIES LTD.</t>
  </si>
  <si>
    <t>INE361B01024</t>
  </si>
  <si>
    <t>BOSCH LTD.</t>
  </si>
  <si>
    <t>INE323A01026</t>
  </si>
  <si>
    <t>DELHIVERY LTD.</t>
  </si>
  <si>
    <t>INE148O01028</t>
  </si>
  <si>
    <t>BRITANNIA INDUSTRIES LTD.</t>
  </si>
  <si>
    <t>INE216A01030</t>
  </si>
  <si>
    <t>THE PHOENIX MILLS LTD.</t>
  </si>
  <si>
    <t>INE211B01039</t>
  </si>
  <si>
    <t>PIRAMAL PHARMA LTD</t>
  </si>
  <si>
    <t>INE0DK501011</t>
  </si>
  <si>
    <t>GAIL ( INDIA ) LTD.</t>
  </si>
  <si>
    <t>INE129A01019</t>
  </si>
  <si>
    <t>EICHER MOTORS LTD.</t>
  </si>
  <si>
    <t>INE066A01021</t>
  </si>
  <si>
    <t>INDIAN RAILWAY CATERING AND TOURISM CORPORATION LTD.</t>
  </si>
  <si>
    <t>INE335Y01020</t>
  </si>
  <si>
    <t>ONE 97 COMMUNICATIONS LTD.</t>
  </si>
  <si>
    <t>Financial Technology (Fintech)</t>
  </si>
  <si>
    <t>INE982J01020</t>
  </si>
  <si>
    <t>INDIAN ENERGY EXCHANGE LTD.</t>
  </si>
  <si>
    <t>INE022Q01020</t>
  </si>
  <si>
    <t>PB FINTECH LTD.</t>
  </si>
  <si>
    <t>INE417T01026</t>
  </si>
  <si>
    <t>TORRENT POWER LTD.</t>
  </si>
  <si>
    <t>INE813H01021</t>
  </si>
  <si>
    <t>COMPUTER AGE MANAGEMENT SERVICES LTD</t>
  </si>
  <si>
    <t>INE596I01020</t>
  </si>
  <si>
    <t>PIDILITE INDUSTRIES  LTD.</t>
  </si>
  <si>
    <t>INE318A01026</t>
  </si>
  <si>
    <t>ALKEM LABORATORIES LTD.</t>
  </si>
  <si>
    <t>INE540L01014</t>
  </si>
  <si>
    <t>BHARAT FORGE LTD.</t>
  </si>
  <si>
    <t>INE465A01025</t>
  </si>
  <si>
    <t>SBI LIFE INSURANCE COMPANY LTD.</t>
  </si>
  <si>
    <t>INE123W01016</t>
  </si>
  <si>
    <t>COLGATE-PALMOLIVE INDIA LTD.</t>
  </si>
  <si>
    <t>INE259A01022</t>
  </si>
  <si>
    <t>LUPIN LTD.</t>
  </si>
  <si>
    <t>INE326A01037</t>
  </si>
  <si>
    <t>CG POWER AND INDUSTRIAL SOLUTIONS LTD.</t>
  </si>
  <si>
    <t>INE067A01029</t>
  </si>
  <si>
    <t>CHOLAMANDALAM INVESTMENT &amp; FINANCE CO LTD.</t>
  </si>
  <si>
    <t>INE121A01024</t>
  </si>
  <si>
    <t>CIPLA LTD.</t>
  </si>
  <si>
    <t>INE059A01026</t>
  </si>
  <si>
    <t>GODREJ CONSUMER PRODUCTS LTD.</t>
  </si>
  <si>
    <t>INE102D01028</t>
  </si>
  <si>
    <t>ICICI LOMBARD GENERAL INSURANCE CO. LTD.</t>
  </si>
  <si>
    <t>INE765G01017</t>
  </si>
  <si>
    <t>ABB INDIA LTD.</t>
  </si>
  <si>
    <t>INE117A01022</t>
  </si>
  <si>
    <t>*</t>
  </si>
  <si>
    <t>SWIGGY LTD.</t>
  </si>
  <si>
    <t>INE00H001014</t>
  </si>
  <si>
    <t>MANKIND PHARMA LTD</t>
  </si>
  <si>
    <t>INE634S01028</t>
  </si>
  <si>
    <t>LTIMINDTREE LTD.</t>
  </si>
  <si>
    <t>INE214T01019</t>
  </si>
  <si>
    <t>COAL INDIA LTD.</t>
  </si>
  <si>
    <t>Consumable Fuels</t>
  </si>
  <si>
    <t>INE522F01014</t>
  </si>
  <si>
    <t>INFO EDGE (INDIA) LTD.^</t>
  </si>
  <si>
    <t>COAL INDIA LTD.^</t>
  </si>
  <si>
    <t>ADANI PORTS AND SPECIAL ECONOMIC ZONE LTD.^</t>
  </si>
  <si>
    <t>LTIMINDTREE LTD.^</t>
  </si>
  <si>
    <t>ADANI GREEN ENERGY LTD.^</t>
  </si>
  <si>
    <t>DLF LTD.^</t>
  </si>
  <si>
    <t>PUNJAB NATIONAL BANK^</t>
  </si>
  <si>
    <t>MANKIND PHARMA LTD^</t>
  </si>
  <si>
    <t>CIPLA LTD.^</t>
  </si>
  <si>
    <t>TATA POWER COMPANY LTD.^</t>
  </si>
  <si>
    <t>SWIGGY LTD.^</t>
  </si>
  <si>
    <t>BAJAJ FINSERV LTD.^</t>
  </si>
  <si>
    <t>HERO MOTOCORP LTD.^</t>
  </si>
  <si>
    <t>CUMMINS INDIA LTD.^</t>
  </si>
  <si>
    <t>TORRENT PHARMACEUTICALS LTD.^</t>
  </si>
  <si>
    <t>STATE BANK OF INDIA^</t>
  </si>
  <si>
    <t>BAJAJ FINANCE LTD.^</t>
  </si>
  <si>
    <t>HINDUSTAN UNILEVER LTD.^</t>
  </si>
  <si>
    <t>ICICI BANK LTD.^</t>
  </si>
  <si>
    <t>JSW STEEL LTD.^</t>
  </si>
  <si>
    <t>INDUSIND BANK LTD.^</t>
  </si>
  <si>
    <t>ABB INDIA LTD.^</t>
  </si>
  <si>
    <t>IDFC FIRST BANK LTD.^</t>
  </si>
  <si>
    <t>ICICI LOMBARD GENERAL INSURANCE CO. LTD.^</t>
  </si>
  <si>
    <t>TATA CONSUMER PRODUCTS LTD.^</t>
  </si>
  <si>
    <t>AXIS BANK LTD.^</t>
  </si>
  <si>
    <t>CROMPTON GREAVES CONSUMER ELECTRICALS LTD.^</t>
  </si>
  <si>
    <t>ETERNAL LTD.^</t>
  </si>
  <si>
    <t>GODREJ CONSUMER PRODUCTS LTD.^</t>
  </si>
  <si>
    <t>MAX HEALTHCARE INSTITUTE LTD.^</t>
  </si>
  <si>
    <t>HDFC BANK LTD.^</t>
  </si>
  <si>
    <t>MAHINDRA &amp; MAHINDRA LTD.^</t>
  </si>
  <si>
    <t>CHOLAMANDALAM INVESTMENT &amp; FINANCE CO LTD.^</t>
  </si>
  <si>
    <t>CG POWER AND INDUSTRIAL SOLUTIONS LTD.^</t>
  </si>
  <si>
    <t>LUPIN LTD.^</t>
  </si>
  <si>
    <t>COLGATE-PALMOLIVE INDIA LTD.^</t>
  </si>
  <si>
    <t>SBI LIFE INSURANCE COMPANY LTD.^</t>
  </si>
  <si>
    <t>INFOSYS LTD.^</t>
  </si>
  <si>
    <t>TATA MOTORS PASSENGER VEHICLES LTD.^</t>
  </si>
  <si>
    <t>RELIANCE INDUSTRIES LTD.^</t>
  </si>
  <si>
    <t>JIO FINANCIAL SERVICES LTD^</t>
  </si>
  <si>
    <t>BHARAT FORGE LTD.^</t>
  </si>
  <si>
    <t>ALKEM LABORATORIES LTD.^</t>
  </si>
  <si>
    <t>PIDILITE INDUSTRIES  LTD.^</t>
  </si>
  <si>
    <t>COMPUTER AGE MANAGEMENT SERVICES LTD^</t>
  </si>
  <si>
    <t>TORRENT POWER LTD.^</t>
  </si>
  <si>
    <t>PB FINTECH LTD.^</t>
  </si>
  <si>
    <t>INDIAN ENERGY EXCHANGE LTD.^</t>
  </si>
  <si>
    <t>MUTHOOT FINANCE LTD.^</t>
  </si>
  <si>
    <t>LARSEN &amp; TOUBRO LTD.^</t>
  </si>
  <si>
    <t>ONE 97 COMMUNICATIONS LTD.^</t>
  </si>
  <si>
    <t>DABUR INDIA LTD.^</t>
  </si>
  <si>
    <t>SONA BLW PRECISION FORGINGS LTD.^</t>
  </si>
  <si>
    <t>INDIAN RAILWAY CATERING AND TOURISM CORPORATION LTD.^</t>
  </si>
  <si>
    <t>HDFC LIFE INSURANCE CO. LTD.^</t>
  </si>
  <si>
    <t>EICHER MOTORS LTD.^</t>
  </si>
  <si>
    <t>SYNGENE INTERNATIONAL LTD.^</t>
  </si>
  <si>
    <t>HAVELLS INDIA LTD.^</t>
  </si>
  <si>
    <t>GAIL ( INDIA ) LTD.^</t>
  </si>
  <si>
    <t>PIRAMAL PHARMA LTD^</t>
  </si>
  <si>
    <t>THE PHOENIX MILLS LTD.^</t>
  </si>
  <si>
    <t>BRITANNIA INDUSTRIES LTD.^</t>
  </si>
  <si>
    <t>DELHIVERY LTD.^</t>
  </si>
  <si>
    <t>BOSCH LTD.^</t>
  </si>
  <si>
    <t>DIVI LABORATORIES LTD.^</t>
  </si>
  <si>
    <t>LIFE INSURANCE CORPORATION OF INDIA^</t>
  </si>
  <si>
    <t>FORTIS HEALTHCARE LTD.^</t>
  </si>
  <si>
    <t>DALMIA BHARAT LTD.^</t>
  </si>
  <si>
    <t>APOLLO HOSPITALS ENTERPRISE LTD.^</t>
  </si>
  <si>
    <t>GRASIM INDUSTRIES LTD.^</t>
  </si>
  <si>
    <t>SRF LTD.^</t>
  </si>
  <si>
    <t>HCL TECHNOLOGIES LTD.^</t>
  </si>
  <si>
    <t>BHARAT DYNAMICS LTD.^</t>
  </si>
  <si>
    <t>BSE LTD.^</t>
  </si>
  <si>
    <t>MAZAGON DOCK SHIPBUILDERS LTD^</t>
  </si>
  <si>
    <t>PERSISTENT SYSTEMS LTD.^</t>
  </si>
  <si>
    <t>HOUSING &amp; URBAN DEVELOPMENT CORPORATION LTD.^</t>
  </si>
  <si>
    <t>ULTRATECH CEMENT LTD.^</t>
  </si>
  <si>
    <t>MARUTI SUZUKI INDIA LTD.^</t>
  </si>
  <si>
    <t>INOX WIND LTD^</t>
  </si>
  <si>
    <t>TECH MAHINDRA LTD.^</t>
  </si>
  <si>
    <t>UPL LTD.^</t>
  </si>
  <si>
    <t>TITAN COMPANY LTD.^</t>
  </si>
  <si>
    <t>NHPC LTD.^</t>
  </si>
  <si>
    <t>TUBE INVESTMENTS OF INDIA LIMITED.^</t>
  </si>
  <si>
    <t>AU SMALL FINANCE BANK LTD.^</t>
  </si>
  <si>
    <t>COFORGE LTD.^</t>
  </si>
  <si>
    <t>POWER GRID CORPORATION OF INDIA LTD.^</t>
  </si>
  <si>
    <t>NATIONAL ALUMINIUM CO. LTD.^</t>
  </si>
  <si>
    <t>ZYDUS LIFESCIENCES LTD.^</t>
  </si>
  <si>
    <t>HINDUSTAN PETROLEUM CORPORATION LTD.^</t>
  </si>
  <si>
    <t>TATA ELXSI LTD.^</t>
  </si>
  <si>
    <t>SUZLON ENERGY LTD.^</t>
  </si>
  <si>
    <t>GMR AIRPORTS LTD^</t>
  </si>
  <si>
    <t>UNION BANK OF INDIA^</t>
  </si>
  <si>
    <t>EXIDE INDUSTRIES LTD.^</t>
  </si>
  <si>
    <t>APL APOLLO TUBES LTD.^</t>
  </si>
  <si>
    <t>NTPC Ltd.^</t>
  </si>
  <si>
    <t>DIXON TECHNOLOGIES (INDIA) LTD.^</t>
  </si>
  <si>
    <t>PRESTIGE ESTATES PROJECTS LTD.^</t>
  </si>
  <si>
    <t>TVS MOTOR COMPANY LTD.^</t>
  </si>
  <si>
    <t>ICICI PRUDENTIAL LIFE INSURANCE COMPANY LTD.^</t>
  </si>
  <si>
    <t>LODHA DEVELOPERS LTD.^</t>
  </si>
  <si>
    <t>BHARAT HEAVY ELECTRICALS LTD.^</t>
  </si>
  <si>
    <t>BANDHAN BANK LTD.^</t>
  </si>
  <si>
    <t>PNB HOUSING FINANCE LTD.^</t>
  </si>
  <si>
    <t>BANK OF INDIA^</t>
  </si>
  <si>
    <t>MPHASIS LTD.^</t>
  </si>
  <si>
    <t>INTERGLOBE AVIATION LTD.^</t>
  </si>
  <si>
    <t>PETRONET LNG LTD.^</t>
  </si>
  <si>
    <t>LIC HOUSING FINANCE LTD.^</t>
  </si>
  <si>
    <t>JINDAL STEEL LTD.^</t>
  </si>
  <si>
    <t>YES BANK LTD.^</t>
  </si>
  <si>
    <t>NMDC LTD.^</t>
  </si>
  <si>
    <t>NBCC INDIA LTD.^</t>
  </si>
  <si>
    <t>HINDUSTAN ZINC LTD.^</t>
  </si>
  <si>
    <t>PATANJALI FOODS LTD.^</t>
  </si>
  <si>
    <t>OIL &amp; NATURAL GAS CO.^</t>
  </si>
  <si>
    <t>INDIAN HOTELS CO. LTD.^</t>
  </si>
  <si>
    <t>JSW ENERGY LTD.^</t>
  </si>
  <si>
    <t>SAMVARDHANA MOTHERSON INTERNATIONAL LTD.^</t>
  </si>
  <si>
    <t>KALYAN JEWELLERS INDIA LTD^</t>
  </si>
  <si>
    <t>SAMMAAN CAPITAL LTD.^</t>
  </si>
  <si>
    <t>LAURUS LABS LTD.^</t>
  </si>
  <si>
    <t>ADANI ENERGY SOLUTIONS LTD.^</t>
  </si>
  <si>
    <t>SOLAR INDUSTRIES INDIA LTD.^</t>
  </si>
  <si>
    <t>INDUS TOWERS LTD.^</t>
  </si>
  <si>
    <t>AMBUJA CEMENTS LTD.^</t>
  </si>
  <si>
    <t>INDIAN OIL CORPORATION LTD.^</t>
  </si>
  <si>
    <t>MANAPPURAM FINANCE LTD.^</t>
  </si>
  <si>
    <t>TATA STEEL LTD.^</t>
  </si>
  <si>
    <t>AUROBINDO PHARMA LTD.^</t>
  </si>
  <si>
    <t>GODREJ PROPERTIES LTD.^</t>
  </si>
  <si>
    <t>RBL BANK LTD.^</t>
  </si>
  <si>
    <t>REC LTD.^</t>
  </si>
  <si>
    <t>BIOCON LTD.^</t>
  </si>
  <si>
    <t>UNITED SPIRITS LTD.^</t>
  </si>
  <si>
    <t>POWER FINANCE CORPORATION  LTD.^</t>
  </si>
  <si>
    <t>TRENT LTD.^</t>
  </si>
  <si>
    <t>ADITYA BIRLA CAPITAL LTD.^</t>
  </si>
  <si>
    <t>STEEL AUTHORITY INDIA LTD.^</t>
  </si>
  <si>
    <t>POLYCAB INDIA LTD.^</t>
  </si>
  <si>
    <t>GLENMARK PHARMACEUTICALS LTD.^</t>
  </si>
  <si>
    <t>NESTLE INDIA LTD.^</t>
  </si>
  <si>
    <t>BANK OF BARODA^</t>
  </si>
  <si>
    <t>HDFC ASSET MANAGEMENT COMPANY LTD.^</t>
  </si>
  <si>
    <t>MAX FINANCIAL SERVICES LTD.^</t>
  </si>
  <si>
    <t>CONTAINER CORPORATION OF INDIA LTD.^</t>
  </si>
  <si>
    <t>MULTI COMMODITY EXCHANGE OF IND LTD.^</t>
  </si>
  <si>
    <t>VARUN BEVERAGES LTD.^</t>
  </si>
  <si>
    <t>MARICO LTD.^</t>
  </si>
  <si>
    <t>VODAFONE IDEA LTD.^</t>
  </si>
  <si>
    <t>KOTAK MAHINDRA BANK LTD.^</t>
  </si>
  <si>
    <t>HINDUSTAN AERONAUTICS LTD.^</t>
  </si>
  <si>
    <t>BHARAT ELECTRONICS LTD.^</t>
  </si>
  <si>
    <t>HINDALCO INDUSTRIES LTD.^</t>
  </si>
  <si>
    <t>BHARTI AIRTEL LTD.^</t>
  </si>
  <si>
    <t>ITC LTD.^</t>
  </si>
  <si>
    <t>INF277K01PR6</t>
  </si>
  <si>
    <t>(I) NON-CONVERTIBLE DEBENTURES/BONDS/ZCB</t>
  </si>
  <si>
    <t>** 06.27 % POWER FINANCE CORPORATION - 15/07/2027</t>
  </si>
  <si>
    <t>INE134E08NT9</t>
  </si>
  <si>
    <t>** 08.30 % TATA CAPITAL LTD. - 13/03/2026</t>
  </si>
  <si>
    <t>INE306N07NL3</t>
  </si>
  <si>
    <t>** HDB FINANCIAL SERVICES LTD. - 13/01/2026 - ZCB</t>
  </si>
  <si>
    <t>INE756I07EK0</t>
  </si>
  <si>
    <t>** 08.00 % SUNDARAM HOME FINANCE LTD. - 13/05/2026</t>
  </si>
  <si>
    <t>INE667F07IL4</t>
  </si>
  <si>
    <t>** 08.25 % MAHINDRA &amp; MAHINDRA FINANCIAL SERVICES LTD. - 26/03/2026</t>
  </si>
  <si>
    <t>INE774D07UT1</t>
  </si>
  <si>
    <t>** 08.19 % CHOLAMANDALAM INVT &amp; FIN  CO LTD. - 26/03/2027</t>
  </si>
  <si>
    <t>INE121A07SM0</t>
  </si>
  <si>
    <t>** 07.87 % LIC HOUSING FINANCE LTD. - 20/08/2026</t>
  </si>
  <si>
    <t>INE115A07QT1</t>
  </si>
  <si>
    <t>** 08.20 % BAJAJ FINANCE LTD. - 15/01/2026</t>
  </si>
  <si>
    <t>INE296A07SS7</t>
  </si>
  <si>
    <t>** 08.15 % L&amp;T FINANCE LTD. - 04/01/2027</t>
  </si>
  <si>
    <t>INE498L07012</t>
  </si>
  <si>
    <t>** 07.91 % TATA CAPITAL LTD. - 03/12/2026</t>
  </si>
  <si>
    <t>INE306N07NO7</t>
  </si>
  <si>
    <t>** 08.26 % KOTAK MAHINDRA PRIME LTD. - 22/06/2026</t>
  </si>
  <si>
    <t>INE916DA7SF5</t>
  </si>
  <si>
    <t>** 08.10 % BAJAJ FINANCE LTD. - 22/05/2026</t>
  </si>
  <si>
    <t>INE296A07TA3</t>
  </si>
  <si>
    <t>** 07.13 % POWER FINANCE CORPORATION - 15/07/2026</t>
  </si>
  <si>
    <t>INE134E08LP1</t>
  </si>
  <si>
    <t>** 08.45 % CHOLAMANDALAM INVT &amp; FIN  CO LTD. - 31/01/2026</t>
  </si>
  <si>
    <t>INE121A07RQ3</t>
  </si>
  <si>
    <t>** 07.32 % CHOLAMANDALAM INVT &amp; FIN  CO LTD. - 28/04/2026</t>
  </si>
  <si>
    <t>INE121A07QO0</t>
  </si>
  <si>
    <t>** 07.92 % CHOLAMANDALAM INVT &amp; FIN  CO LTD. - 14/01/2026</t>
  </si>
  <si>
    <t>INE121A07QR3</t>
  </si>
  <si>
    <t>** 08.25 % CHOLAMANDALAM INVT &amp; FIN  CO LTD. - 15/05/2026</t>
  </si>
  <si>
    <t>INE121A07RC3</t>
  </si>
  <si>
    <t>** - L&amp;T FINANCE LTD. - CP - 10/06/2026</t>
  </si>
  <si>
    <t>INE498L14ED4</t>
  </si>
  <si>
    <t>(C) TREPS</t>
  </si>
  <si>
    <t>NAV AS ON 31-DEC-25: RS.14.1291 (REGULAR - MONTHLY IDCW)</t>
  </si>
  <si>
    <t>NAV AS ON 31-DEC-25: RS.14.7812 (REGULAR - GROWTH)</t>
  </si>
  <si>
    <t>NAV AS ON 31-DEC-25: RS.14.9957 (DIRECT - MONTHLY IDCW)</t>
  </si>
  <si>
    <t>NAV AS ON 31-DEC-25: RS.15.6097 (DIRECT - GROWTH)</t>
  </si>
  <si>
    <t>NAV AS ON 30-JUN-25: RS.13.7284 (REGULAR - MONTHLY IDCW)</t>
  </si>
  <si>
    <t>NAV AS ON 30-JUN-25: RS.14.3619 (REGULAR - GROWTH)</t>
  </si>
  <si>
    <t>NAV AS ON 30-JUN-25: RS.14.5137 (DIRECT - MONTHLY IDCW)</t>
  </si>
  <si>
    <t>NAV AS ON 30-JUN-25: RS.15.1082 (DIRECT - GROWTH)</t>
  </si>
  <si>
    <t>AVERAGE MATURITY : 0.05 YEARS</t>
  </si>
  <si>
    <t>ABB INDIA LTD.-FUT-27-JAN-26</t>
  </si>
  <si>
    <t>ADANI ENERGY SOLUTIONS LTD.-FUT-27-JAN-26</t>
  </si>
  <si>
    <t>ADANI GREEN ENERGY LTD.-FUT-24-FEB-26</t>
  </si>
  <si>
    <t>ADANI GREEN ENERGY LTD.-FUT-27-JAN-26</t>
  </si>
  <si>
    <t>ADANI PORTS AND SPECIAL ECONOMIC ZONE LTD.-FUT-24-FEB-26</t>
  </si>
  <si>
    <t>ADANI PORTS AND SPECIAL ECONOMIC ZONE LTD.-FUT-27-JAN-26</t>
  </si>
  <si>
    <t>ADITYA BIRLA CAPITAL LTD.-FUT-27-JAN-26</t>
  </si>
  <si>
    <t>ALKEM LABORATORIES LTD.-FUT-27-JAN-26</t>
  </si>
  <si>
    <t>AMBUJA CEMENTS LTD.-FUT-27-JAN-26</t>
  </si>
  <si>
    <t>APL APOLLO TUBES LTD.-FUT-27-JAN-26</t>
  </si>
  <si>
    <t>APOLLO HOSPITALS ENTERPRISE LTD.-FUT-27-JAN-26</t>
  </si>
  <si>
    <t>AU SMALL FINANCE BANK LTD.-FUT-27-JAN-26</t>
  </si>
  <si>
    <t>AUROBINDO PHARMA LTD.-FUT-27-JAN-26</t>
  </si>
  <si>
    <t>AXIS BANK LTD.-FUT-24-FEB-26</t>
  </si>
  <si>
    <t>AXIS BANK LTD.-FUT-27-JAN-26</t>
  </si>
  <si>
    <t>BAJAJ FINANCE LTD.-FUT-24-FEB-26</t>
  </si>
  <si>
    <t>BAJAJ FINANCE LTD.-FUT-27-JAN-26</t>
  </si>
  <si>
    <t>BAJAJ FINSERV LTD.-FUT-24-FEB-26</t>
  </si>
  <si>
    <t>BAJAJ FINSERV LTD.-FUT-27-JAN-26</t>
  </si>
  <si>
    <t>BANDHAN BANK LTD.-FUT-27-JAN-26</t>
  </si>
  <si>
    <t>BANK OF BARODA-FUT-27-JAN-26</t>
  </si>
  <si>
    <t>BANK OF INDIA-FUT-27-JAN-26</t>
  </si>
  <si>
    <t>BHARAT DYNAMICS LTD.-FUT-27-JAN-26</t>
  </si>
  <si>
    <t>BHARAT ELECTRONICS LTD.-FUT-27-JAN-26</t>
  </si>
  <si>
    <t>BHARAT FORGE LTD.-FUT-27-JAN-26</t>
  </si>
  <si>
    <t>BHARAT HEAVY ELECTRICALS LTD.-FUT-27-JAN-26</t>
  </si>
  <si>
    <t>BHARTI AIRTEL LTD.-FUT-27-JAN-26</t>
  </si>
  <si>
    <t>BIOCON LTD.-FUT-27-JAN-26</t>
  </si>
  <si>
    <t>BOSCH LTD.-FUT-27-JAN-26</t>
  </si>
  <si>
    <t>BRITANNIA INDUSTRIES LTD.-FUT-27-JAN-26</t>
  </si>
  <si>
    <t>BSE LTD.-FUT-27-JAN-26</t>
  </si>
  <si>
    <t>CG POWER AND INDUSTRIAL SOLUTIONS LTD.-FUT-27-JAN-26</t>
  </si>
  <si>
    <t>CHOLAMANDALAM INVESTMENT &amp; FINANCE CO LTD.-FUT-27-JAN-26</t>
  </si>
  <si>
    <t>CIPLA LTD.-FUT-24-FEB-26</t>
  </si>
  <si>
    <t>CIPLA LTD.-FUT-27-JAN-26</t>
  </si>
  <si>
    <t>COAL INDIA LTD.-FUT-27-JAN-26</t>
  </si>
  <si>
    <t>COFORGE LTD.-FUT-27-JAN-26</t>
  </si>
  <si>
    <t>COLGATE-PALMOLIVE INDIA LTD.-FUT-27-JAN-26</t>
  </si>
  <si>
    <t>COMPUTER AGE MANAGEMENT SERVICES LTD-FUT-27-JAN-26</t>
  </si>
  <si>
    <t>CONTAINER CORPORATION OF INDIA LTD.-FUT-27-JAN-26</t>
  </si>
  <si>
    <t>CROMPTON GREAVES CONSUMER ELECTRICALS LTD.-FUT-24-FEB-26</t>
  </si>
  <si>
    <t>CROMPTON GREAVES CONSUMER ELECTRICALS LTD.-FUT-27-JAN-26</t>
  </si>
  <si>
    <t>CUMMINS INDIA LTD.-FUT-27-JAN-26</t>
  </si>
  <si>
    <t>DABUR INDIA LTD.-FUT-27-JAN-26</t>
  </si>
  <si>
    <t>DALMIA BHARAT LTD.-FUT-27-JAN-26</t>
  </si>
  <si>
    <t>DELHIVERY LTD.-FUT-27-JAN-26</t>
  </si>
  <si>
    <t>DIVI LABORATORIES LTD.-FUT-27-JAN-26</t>
  </si>
  <si>
    <t>DIXON TECHNOLOGIES (INDIA) LTD.-FUT-27-JAN-26</t>
  </si>
  <si>
    <t>DLF LTD.-FUT-24-FEB-26</t>
  </si>
  <si>
    <t>DLF LTD.-FUT-27-JAN-26</t>
  </si>
  <si>
    <t>EICHER MOTORS LTD.-FUT-27-JAN-26</t>
  </si>
  <si>
    <t>ETERNAL LTD.-FUT-24-FEB-26</t>
  </si>
  <si>
    <t>ETERNAL LTD.-FUT-27-JAN-26</t>
  </si>
  <si>
    <t>EXIDE INDUSTRIES LTD.-FUT-27-JAN-26</t>
  </si>
  <si>
    <t>FORTIS HEALTHCARE LTD.-FUT-27-JAN-26</t>
  </si>
  <si>
    <t>GAIL ( INDIA ) LTD.-FUT-27-JAN-26</t>
  </si>
  <si>
    <t>GLENMARK PHARMACEUTICALS LTD.-FUT-27-JAN-26</t>
  </si>
  <si>
    <t>GMR AIRPORTS LTD-FUT-27-JAN-26</t>
  </si>
  <si>
    <t>GODREJ CONSUMER PRODUCTS LTD.-FUT-27-JAN-26</t>
  </si>
  <si>
    <t>GODREJ PROPERTIES LTD.-FUT-27-JAN-26</t>
  </si>
  <si>
    <t>GRASIM INDUSTRIES LTD.-FUT-27-JAN-26</t>
  </si>
  <si>
    <t>HAVELLS INDIA LTD.-FUT-27-JAN-26</t>
  </si>
  <si>
    <t>HCL TECHNOLOGIES LTD.-FUT-27-JAN-26</t>
  </si>
  <si>
    <t>HDFC ASSET MANAGEMENT COMPANY LTD.-FUT-27-JAN-26</t>
  </si>
  <si>
    <t>HDFC BANK LTD.-FUT-24-FEB-26</t>
  </si>
  <si>
    <t>HDFC BANK LTD.-FUT-27-JAN-26</t>
  </si>
  <si>
    <t>HDFC LIFE INSURANCE CO. LTD.-FUT-27-JAN-26</t>
  </si>
  <si>
    <t>HERO MOTOCORP LTD.-FUT-27-JAN-26</t>
  </si>
  <si>
    <t>HINDALCO INDUSTRIES LTD.-FUT-27-JAN-26</t>
  </si>
  <si>
    <t>HINDUSTAN AERONAUTICS LTD.-FUT-27-JAN-26</t>
  </si>
  <si>
    <t>HINDUSTAN PETROLEUM CORPORATION LTD.-FUT-27-JAN-26</t>
  </si>
  <si>
    <t>HINDUSTAN UNILEVER LTD.-FUT-27-JAN-26</t>
  </si>
  <si>
    <t>HINDUSTAN ZINC LTD.-FUT-27-JAN-26</t>
  </si>
  <si>
    <t>HOUSING &amp; URBAN DEVELOPMENT CORPORATION LTD.-FUT-27-JAN-26</t>
  </si>
  <si>
    <t>ICICI BANK LTD.-FUT-24-FEB-26</t>
  </si>
  <si>
    <t>ICICI BANK LTD.-FUT-27-JAN-26</t>
  </si>
  <si>
    <t>ICICI LOMBARD GENERAL INSURANCE CO. LTD.-FUT-27-JAN-26</t>
  </si>
  <si>
    <t>ICICI PRUDENTIAL LIFE INSURANCE COMPANY LTD.-FUT-27-JAN-26</t>
  </si>
  <si>
    <t>IDFC FIRST BANK LTD.-FUT-24-FEB-26</t>
  </si>
  <si>
    <t>IDFC FIRST BANK LTD.-FUT-27-JAN-26</t>
  </si>
  <si>
    <t>INDIAN ENERGY EXCHANGE LTD.-FUT-27-JAN-26</t>
  </si>
  <si>
    <t>INDIAN HOTELS CO. LTD.-FUT-27-JAN-26</t>
  </si>
  <si>
    <t>INDIAN OIL CORPORATION LTD.-FUT-27-JAN-26</t>
  </si>
  <si>
    <t>INDIAN RAILWAY CATERING AND TOURISM CORPORATION LTD.-FUT-27-JAN-26</t>
  </si>
  <si>
    <t>INDUS TOWERS LTD.-FUT-27-JAN-26</t>
  </si>
  <si>
    <t>INDUSIND BANK LTD.-FUT-24-FEB-26</t>
  </si>
  <si>
    <t>INDUSIND BANK LTD.-FUT-27-JAN-26</t>
  </si>
  <si>
    <t>INFO EDGE (INDIA) LTD.-FUT-24-FEB-26</t>
  </si>
  <si>
    <t>INFOSYS LTD.-FUT-27-JAN-26</t>
  </si>
  <si>
    <t>INOX WIND LTD-FUT-27-JAN-26</t>
  </si>
  <si>
    <t>INTERGLOBE AVIATION LTD.-FUT-27-JAN-26</t>
  </si>
  <si>
    <t>ITC LTD.-FUT-27-JAN-26</t>
  </si>
  <si>
    <t>JINDAL STEEL LTD.-FUT-27-JAN-26</t>
  </si>
  <si>
    <t>JIO FINANCIAL SERVICES LTD-FUT-24-FEB-26</t>
  </si>
  <si>
    <t>JIO FINANCIAL SERVICES LTD-FUT-27-JAN-26</t>
  </si>
  <si>
    <t>JSW ENERGY LTD.-FUT-27-JAN-26</t>
  </si>
  <si>
    <t>JSW STEEL LTD.-FUT-24-FEB-26</t>
  </si>
  <si>
    <t>JSW STEEL LTD.-FUT-27-JAN-26</t>
  </si>
  <si>
    <t>KALYAN JEWELLERS INDIA LTD-FUT-27-JAN-26</t>
  </si>
  <si>
    <t>KOTAK MAHINDRA BANK LTD.-FUT-27-JAN-26</t>
  </si>
  <si>
    <t>LARSEN &amp; TOUBRO LTD.-FUT-27-JAN-26</t>
  </si>
  <si>
    <t>LAURUS LABS LTD.-FUT-27-JAN-26</t>
  </si>
  <si>
    <t>LIC HOUSING FINANCE LTD.-FUT-27-JAN-26</t>
  </si>
  <si>
    <t>LIFE INSURANCE CORPORATION OF INDIA-FUT-27-JAN-26</t>
  </si>
  <si>
    <t>LODHA DEVELOPERS LTD.-FUT-27-JAN-26</t>
  </si>
  <si>
    <t>LTIMINDTREE LTD.-FUT-27-JAN-26</t>
  </si>
  <si>
    <t>LUPIN LTD.-FUT-27-JAN-26</t>
  </si>
  <si>
    <t>MAHINDRA &amp; MAHINDRA LTD.-FUT-24-FEB-26</t>
  </si>
  <si>
    <t>MAHINDRA &amp; MAHINDRA LTD.-FUT-27-JAN-26</t>
  </si>
  <si>
    <t>MANAPPURAM FINANCE LTD.-FUT-27-JAN-26</t>
  </si>
  <si>
    <t>MANKIND PHARMA LTD-FUT-27-JAN-26</t>
  </si>
  <si>
    <t>MARICO LTD.-FUT-27-JAN-26</t>
  </si>
  <si>
    <t>MARUTI SUZUKI INDIA LTD.-FUT-27-JAN-26</t>
  </si>
  <si>
    <t>MAX FINANCIAL SERVICES LTD.-FUT-27-JAN-26</t>
  </si>
  <si>
    <t>MAX HEALTHCARE INSTITUTE LTD.-FUT-24-FEB-26</t>
  </si>
  <si>
    <t>MAX HEALTHCARE INSTITUTE LTD.-FUT-27-JAN-26</t>
  </si>
  <si>
    <t>MAZAGON DOCK SHIPBUILDERS LTD-FUT-27-JAN-26</t>
  </si>
  <si>
    <t>MPHASIS LTD.-FUT-27-JAN-26</t>
  </si>
  <si>
    <t>MULTI COMMODITY EXCHANGE OF IND LTD.-FUT-27-JAN-26</t>
  </si>
  <si>
    <t>MUTHOOT FINANCE LTD.-FUT-27-JAN-26</t>
  </si>
  <si>
    <t>NATIONAL ALUMINIUM CO. LTD.-FUT-27-JAN-26</t>
  </si>
  <si>
    <t>NBCC INDIA LTD.-FUT-27-JAN-26</t>
  </si>
  <si>
    <t>NESTLE INDIA LTD.-FUT-27-JAN-26</t>
  </si>
  <si>
    <t>NHPC LTD.-FUT-27-JAN-26</t>
  </si>
  <si>
    <t>NMDC LTD.-FUT-27-JAN-26</t>
  </si>
  <si>
    <t>NTPC Ltd.-FUT-27-JAN-26</t>
  </si>
  <si>
    <t>OIL &amp; NATURAL GAS CO.-FUT-27-JAN-26</t>
  </si>
  <si>
    <t>ONE 97 COMMUNICATIONS LTD.-FUT-27-JAN-26</t>
  </si>
  <si>
    <t>PATANJALI FOODS LTD.-FUT-27-JAN-26</t>
  </si>
  <si>
    <t>PB FINTECH LTD.-FUT-27-JAN-26</t>
  </si>
  <si>
    <t>PERSISTENT SYSTEMS LTD.-FUT-27-JAN-26</t>
  </si>
  <si>
    <t>PETRONET LNG LTD.-FUT-27-JAN-26</t>
  </si>
  <si>
    <t>PIDILITE INDUSTRIES  LTD.-FUT-27-JAN-26</t>
  </si>
  <si>
    <t>PIRAMAL PHARMA LTD-FUT-27-JAN-26</t>
  </si>
  <si>
    <t>PNB HOUSING FINANCE LTD.-FUT-27-JAN-26</t>
  </si>
  <si>
    <t>POLYCAB INDIA LTD.-FUT-27-JAN-26</t>
  </si>
  <si>
    <t>POWER FINANCE CORPORATION  LTD.-FUT-27-JAN-26</t>
  </si>
  <si>
    <t>POWER GRID CORPORATION OF INDIA LTD.-FUT-27-JAN-26</t>
  </si>
  <si>
    <t>PRESTIGE ESTATES PROJECTS LTD.-FUT-27-JAN-26</t>
  </si>
  <si>
    <t>PUNJAB NATIONAL BANK-FUT-24-FEB-26</t>
  </si>
  <si>
    <t>PUNJAB NATIONAL BANK-FUT-27-JAN-26</t>
  </si>
  <si>
    <t>RBL BANK LTD.-FUT-27-JAN-26</t>
  </si>
  <si>
    <t>REC LTD.-FUT-27-JAN-26</t>
  </si>
  <si>
    <t>RELIANCE INDUSTRIES LTD.-FUT-24-FEB-26</t>
  </si>
  <si>
    <t>RELIANCE INDUSTRIES LTD.-FUT-27-JAN-26</t>
  </si>
  <si>
    <t>SAMMAAN CAPITAL LTD.-FUT-27-JAN-26</t>
  </si>
  <si>
    <t>SAMVARDHANA MOTHERSON INTERNATIONAL LTD.-FUT-27-JAN-26</t>
  </si>
  <si>
    <t>SBI LIFE INSURANCE COMPANY LTD.-FUT-27-JAN-26</t>
  </si>
  <si>
    <t>SOLAR INDUSTRIES INDIA LTD.-FUT-27-JAN-26</t>
  </si>
  <si>
    <t>SONA BLW PRECISION FORGINGS LTD.-FUT-27-JAN-26</t>
  </si>
  <si>
    <t>SRF LTD.-FUT-27-JAN-26</t>
  </si>
  <si>
    <t>STATE BANK OF INDIA-FUT-24-FEB-26</t>
  </si>
  <si>
    <t>STATE BANK OF INDIA-FUT-27-JAN-26</t>
  </si>
  <si>
    <t>STEEL AUTHORITY INDIA LTD.-FUT-27-JAN-26</t>
  </si>
  <si>
    <t>SUZLON ENERGY LTD.-FUT-27-JAN-26</t>
  </si>
  <si>
    <t>SWIGGY LTD.-FUT-27-JAN-26</t>
  </si>
  <si>
    <t>SYNGENE INTERNATIONAL LTD.-FUT-27-JAN-26</t>
  </si>
  <si>
    <t>TATA CONSUMER PRODUCTS LTD.-FUT-27-JAN-26</t>
  </si>
  <si>
    <t>TATA ELXSI LTD.-FUT-27-JAN-26</t>
  </si>
  <si>
    <t>TATA MOTORS PASSENGER VEHICLES LTD.-FUT-24-FEB-26</t>
  </si>
  <si>
    <t>TATA MOTORS PASSENGER VEHICLES LTD.-FUT-27-JAN-26</t>
  </si>
  <si>
    <t>TATA POWER COMPANY LTD.-FUT-24-FEB-26</t>
  </si>
  <si>
    <t>TATA POWER COMPANY LTD.-FUT-27-JAN-26</t>
  </si>
  <si>
    <t>TATA STEEL LTD.-FUT-27-JAN-26</t>
  </si>
  <si>
    <t>TECH MAHINDRA LTD.-FUT-27-JAN-26</t>
  </si>
  <si>
    <t>THE PHOENIX MILLS LTD.-FUT-27-JAN-26</t>
  </si>
  <si>
    <t>TITAN COMPANY LTD.-FUT-27-JAN-26</t>
  </si>
  <si>
    <t>TORRENT PHARMACEUTICALS LTD.-FUT-27-JAN-26</t>
  </si>
  <si>
    <t>TORRENT POWER LTD.-FUT-27-JAN-26</t>
  </si>
  <si>
    <t>TRENT LTD.-FUT-27-JAN-26</t>
  </si>
  <si>
    <t>TUBE INVESTMENTS OF INDIA LIMITED.-FUT-27-JAN-26</t>
  </si>
  <si>
    <t>TVS MOTOR COMPANY LTD.-FUT-27-JAN-26</t>
  </si>
  <si>
    <t>ULTRATECH CEMENT LTD.-FUT-27-JAN-26</t>
  </si>
  <si>
    <t>UNION BANK OF INDIA-FUT-27-JAN-26</t>
  </si>
  <si>
    <t>UNITED SPIRITS LTD.-FUT-27-JAN-26</t>
  </si>
  <si>
    <t>UPL LTD.-FUT-27-JAN-26</t>
  </si>
  <si>
    <t>VARUN BEVERAGES LTD.-FUT-27-JAN-26</t>
  </si>
  <si>
    <t>VODAFONE IDEA LTD.-FUT-27-JAN-26</t>
  </si>
  <si>
    <t>YES BANK LTD.-FUT-27-JAN-26</t>
  </si>
  <si>
    <t>ZYDUS LIFESCIENCES LTD.-FUT-27-JAN-26</t>
  </si>
  <si>
    <t>CANARA BANK-FUT-27-JAN-26</t>
  </si>
  <si>
    <t>FEDERAL BANK LTD.-FUT-27-JAN-26</t>
  </si>
  <si>
    <t>INFO EDGE (INDIA) LTD.-FUT-27-JAN-26</t>
  </si>
  <si>
    <t>SUN PHARMACEUTICAL INDUSTRIES LTD.-FUT-27-JAN-26</t>
  </si>
  <si>
    <t>SUPREME INDUSTRIES LTD.-FUT-27-JAN-26</t>
  </si>
  <si>
    <t>ABB INDIA LTD.-FUT-30-DEC-25</t>
  </si>
  <si>
    <t>ADANI ENERGY SOLUTIONS LTD.-FUT-30-DEC-25</t>
  </si>
  <si>
    <t>ADANI GREEN ENERGY LTD.-FUT-30-DEC-25</t>
  </si>
  <si>
    <t>ADANI PORTS AND SPECIAL ECONOMIC ZONE LTD.-FUT-30-DEC-25</t>
  </si>
  <si>
    <t>ADITYA BIRLA CAPITAL LTD.-FUT-30-DEC-25</t>
  </si>
  <si>
    <t>ALKEM LABORATORIES LTD.-FUT-30-DEC-25</t>
  </si>
  <si>
    <t>AMBUJA CEMENTS LTD.-FUT-30-DEC-25</t>
  </si>
  <si>
    <t>APL APOLLO TUBES LTD.-FUT-30-DEC-25</t>
  </si>
  <si>
    <t>APOLLO HOSPITALS ENTERPRISE LTD.-FUT-30-DEC-25</t>
  </si>
  <si>
    <t>ASIAN PAINTS LTD.-FUT-30-DEC-25</t>
  </si>
  <si>
    <t>AU SMALL FINANCE BANK LTD.-FUT-30-DEC-25</t>
  </si>
  <si>
    <t>AUROBINDO PHARMA LTD.-FUT-30-DEC-25</t>
  </si>
  <si>
    <t>AVENUE SUPERMARTS LTD.-FUT-30-DEC-25</t>
  </si>
  <si>
    <t>AXIS BANK LTD.-FUT-30-DEC-25</t>
  </si>
  <si>
    <t>BAJAJ AUTO LTD.-FUT-30-DEC-25</t>
  </si>
  <si>
    <t>BAJAJ FINANCE LTD.-FUT-30-DEC-25</t>
  </si>
  <si>
    <t>BAJAJ FINSERV LTD.-FUT-30-DEC-25</t>
  </si>
  <si>
    <t>BANDHAN BANK LTD.-FUT-30-DEC-25</t>
  </si>
  <si>
    <t>BANK OF BARODA-FUT-30-DEC-25</t>
  </si>
  <si>
    <t>BANK OF INDIA-FUT-30-DEC-25</t>
  </si>
  <si>
    <t>BHARAT DYNAMICS LTD.-FUT-30-DEC-25</t>
  </si>
  <si>
    <t>BHARAT ELECTRONICS LTD.-FUT-30-DEC-25</t>
  </si>
  <si>
    <t>BHARAT FORGE LTD.-FUT-30-DEC-25</t>
  </si>
  <si>
    <t>BHARAT HEAVY ELECTRICALS LTD.-FUT-30-DEC-25</t>
  </si>
  <si>
    <t>BHARAT PETROLEUM CORPORATION LTD.-FUT-30-DEC-25</t>
  </si>
  <si>
    <t>BHARTI AIRTEL LTD.-FUT-30-DEC-25</t>
  </si>
  <si>
    <t>BIOCON LTD.-FUT-30-DEC-25</t>
  </si>
  <si>
    <t>BOSCH LTD.-FUT-30-DEC-25</t>
  </si>
  <si>
    <t>BRITANNIA INDUSTRIES LTD.-FUT-30-DEC-25</t>
  </si>
  <si>
    <t>BSE LTD.-FUT-30-DEC-25</t>
  </si>
  <si>
    <t>CANARA BANK-FUT-30-DEC-25</t>
  </si>
  <si>
    <t>CG POWER AND INDUSTRIAL SOLUTIONS LTD.-FUT-30-DEC-25</t>
  </si>
  <si>
    <t>CIPLA LTD.-FUT-30-DEC-25</t>
  </si>
  <si>
    <t>COAL INDIA LTD.-FUT-30-DEC-25</t>
  </si>
  <si>
    <t>COFORGE LTD.-FUT-30-DEC-25</t>
  </si>
  <si>
    <t>COLGATE-PALMOLIVE INDIA LTD.-FUT-30-DEC-25</t>
  </si>
  <si>
    <t>COMPUTER AGE MANAGEMENT SERVICES LTD-FUT-30-DEC-25</t>
  </si>
  <si>
    <t>CONTAINER CORPORATION OF INDIA LTD.-FUT-30-DEC-25</t>
  </si>
  <si>
    <t>CROMPTON GREAVES CONSUMER ELECTRICALS LTD.-FUT-30-DEC-25</t>
  </si>
  <si>
    <t>CUMMINS INDIA LTD.-FUT-30-DEC-25</t>
  </si>
  <si>
    <t>CYIENT LTD.-FUT-30-DEC-25</t>
  </si>
  <si>
    <t>DABUR INDIA LTD.-FUT-30-DEC-25</t>
  </si>
  <si>
    <t>DALMIA BHARAT LTD.-FUT-30-DEC-25</t>
  </si>
  <si>
    <t>DELHIVERY LTD.-FUT-30-DEC-25</t>
  </si>
  <si>
    <t>DIVI LABORATORIES LTD.-FUT-30-DEC-25</t>
  </si>
  <si>
    <t>DIXON TECHNOLOGIES (INDIA) LTD.-FUT-30-DEC-25</t>
  </si>
  <si>
    <t>DLF LTD.-FUT-30-DEC-25</t>
  </si>
  <si>
    <t>DR REDDYS LABORATORIES LTD.-FUT-30-DEC-25</t>
  </si>
  <si>
    <t>ETERNAL LTD.-FUT-30-DEC-25</t>
  </si>
  <si>
    <t>EXIDE INDUSTRIES LTD.-FUT-30-DEC-25</t>
  </si>
  <si>
    <t>FEDERAL BANK LTD.-FUT-30-DEC-25</t>
  </si>
  <si>
    <t>FORTIS HEALTHCARE LTD.-FUT-30-DEC-25</t>
  </si>
  <si>
    <t>FSN E COMMERCE VENTURES LTD-FUT-30-DEC-25</t>
  </si>
  <si>
    <t>GAIL ( INDIA ) LTD.-FUT-30-DEC-25</t>
  </si>
  <si>
    <t>GLENMARK PHARMACEUTICALS LTD.-FUT-30-DEC-25</t>
  </si>
  <si>
    <t>GMR AIRPORTS LTD-FUT-30-DEC-25</t>
  </si>
  <si>
    <t>GODREJ CONSUMER PRODUCTS LTD.-FUT-30-DEC-25</t>
  </si>
  <si>
    <t>GODREJ PROPERTIES LTD.-FUT-30-DEC-25</t>
  </si>
  <si>
    <t>GRASIM INDUSTRIES LTD.-FUT-30-DEC-25</t>
  </si>
  <si>
    <t>HAVELLS INDIA LTD.-FUT-30-DEC-25</t>
  </si>
  <si>
    <t>HCL TECHNOLOGIES LTD.-FUT-30-DEC-25</t>
  </si>
  <si>
    <t>HDFC ASSET MANAGEMENT COMPANY LTD.-FUT-30-DEC-25</t>
  </si>
  <si>
    <t>HDFC BANK LTD.-FUT-30-DEC-25</t>
  </si>
  <si>
    <t>HDFC LIFE INSURANCE CO. LTD.-FUT-30-DEC-25</t>
  </si>
  <si>
    <t>HERO MOTOCORP LTD.-FUT-30-DEC-25</t>
  </si>
  <si>
    <t>HFCL LTD.-FUT-30-DEC-25</t>
  </si>
  <si>
    <t>HINDALCO INDUSTRIES LTD.-FUT-30-DEC-25</t>
  </si>
  <si>
    <t>HINDUSTAN AERONAUTICS LTD.-FUT-30-DEC-25</t>
  </si>
  <si>
    <t>HINDUSTAN PETROLEUM CORPORATION LTD.-FUT-30-DEC-25</t>
  </si>
  <si>
    <t>HINDUSTAN UNILEVER LTD.-FUT-30-DEC-25</t>
  </si>
  <si>
    <t>HINDUSTAN ZINC LTD.-FUT-30-DEC-25</t>
  </si>
  <si>
    <t>HOUSING &amp; URBAN DEVELOPMENT CORPORATION LTD.-FUT-30-DEC-25</t>
  </si>
  <si>
    <t>ICICI BANK LTD.-FUT-30-DEC-25</t>
  </si>
  <si>
    <t>ICICI LOMBARD GENERAL INSURANCE CO. LTD.-FUT-30-DEC-25</t>
  </si>
  <si>
    <t>ICICI PRUDENTIAL LIFE INSURANCE COMPANY LTD.-FUT-30-DEC-25</t>
  </si>
  <si>
    <t>IDFC FIRST BANK LTD.-FUT-30-DEC-25</t>
  </si>
  <si>
    <t>INDIAN ENERGY EXCHANGE LTD.-FUT-30-DEC-25</t>
  </si>
  <si>
    <t>INDIAN HOTELS CO. LTD.-FUT-30-DEC-25</t>
  </si>
  <si>
    <t>INDIAN OIL CORPORATION LTD.-FUT-30-DEC-25</t>
  </si>
  <si>
    <t>INDIAN RAILWAY CATERING AND TOURISM CORPORATION LTD.-FUT-30-DEC-25</t>
  </si>
  <si>
    <t>INDIAN RAILWAY FINANCE CORPORATION LTD.-FUT-30-DEC-25</t>
  </si>
  <si>
    <t>INDUS TOWERS LTD.-FUT-30-DEC-25</t>
  </si>
  <si>
    <t>INDUSIND BANK LTD.-FUT-30-DEC-25</t>
  </si>
  <si>
    <t>INFO EDGE (INDIA) LTD.-FUT-30-DEC-25</t>
  </si>
  <si>
    <t>INFOSYS LTD.-FUT-30-DEC-25</t>
  </si>
  <si>
    <t>INOX WIND LTD-FUT-30-DEC-25</t>
  </si>
  <si>
    <t>INTERGLOBE AVIATION LTD.-FUT-30-DEC-25</t>
  </si>
  <si>
    <t>ITC LTD.-FUT-30-DEC-25</t>
  </si>
  <si>
    <t>JINDAL STEEL LTD.-FUT-30-DEC-25</t>
  </si>
  <si>
    <t>JIO FINANCIAL SERVICES LTD-FUT-30-DEC-25</t>
  </si>
  <si>
    <t>JSW ENERGY LTD.-FUT-30-DEC-25</t>
  </si>
  <si>
    <t>JSW STEEL LTD.-FUT-30-DEC-25</t>
  </si>
  <si>
    <t>JUBILANT FOODWORKS LTD.-FUT-30-DEC-25</t>
  </si>
  <si>
    <t>KALYAN JEWELLERS INDIA LTD-FUT-30-DEC-25</t>
  </si>
  <si>
    <t>KOTAK MAHINDRA BANK LTD.-FUT-30-DEC-25</t>
  </si>
  <si>
    <t>LARSEN &amp; TOUBRO LTD.-FUT-30-DEC-25</t>
  </si>
  <si>
    <t>LAURUS LABS LTD.-FUT-30-DEC-25</t>
  </si>
  <si>
    <t>LIC HOUSING FINANCE LTD.-FUT-30-DEC-25</t>
  </si>
  <si>
    <t>LIFE INSURANCE CORPORATION OF INDIA-FUT-30-DEC-25</t>
  </si>
  <si>
    <t>LODHA DEVELOPERS LTD.-FUT-30-DEC-25</t>
  </si>
  <si>
    <t>LTIMINDTREE LTD.-FUT-30-DEC-25</t>
  </si>
  <si>
    <t>LUPIN LTD.-FUT-30-DEC-25</t>
  </si>
  <si>
    <t>MAHINDRA &amp; MAHINDRA LTD.-FUT-30-DEC-25</t>
  </si>
  <si>
    <t>MANAPPURAM FINANCE LTD.-FUT-30-DEC-25</t>
  </si>
  <si>
    <t>MANKIND PHARMA LTD-FUT-30-DEC-25</t>
  </si>
  <si>
    <t>MARICO LTD.-FUT-30-DEC-25</t>
  </si>
  <si>
    <t>MARUTI SUZUKI INDIA LTD.-FUT-30-DEC-25</t>
  </si>
  <si>
    <t>MAX FINANCIAL SERVICES LTD.-FUT-30-DEC-25</t>
  </si>
  <si>
    <t>MAX HEALTHCARE INSTITUTE LTD.-FUT-30-DEC-25</t>
  </si>
  <si>
    <t>MAZAGON DOCK SHIPBUILDERS LTD-FUT-30-DEC-25</t>
  </si>
  <si>
    <t>MPHASIS LTD.-FUT-30-DEC-25</t>
  </si>
  <si>
    <t>MULTI COMMODITY EXCHANGE OF IND LTD.-FUT-30-DEC-25</t>
  </si>
  <si>
    <t>NATIONAL ALUMINIUM CO. LTD.-FUT-30-DEC-25</t>
  </si>
  <si>
    <t>NBCC INDIA LTD.-FUT-30-DEC-25</t>
  </si>
  <si>
    <t>NCC LTD.-FUT-30-DEC-25</t>
  </si>
  <si>
    <t>NESTLE INDIA LTD.-FUT-30-DEC-25</t>
  </si>
  <si>
    <t>NHPC LTD.-FUT-30-DEC-25</t>
  </si>
  <si>
    <t>NMDC LTD.-FUT-30-DEC-25</t>
  </si>
  <si>
    <t>NTPC Ltd.-FUT-30-DEC-25</t>
  </si>
  <si>
    <t>OIL &amp; NATURAL GAS CO.-FUT-30-DEC-25</t>
  </si>
  <si>
    <t>ONE 97 COMMUNICATIONS LTD.-FUT-30-DEC-25</t>
  </si>
  <si>
    <t>PATANJALI FOODS LTD.-FUT-30-DEC-25</t>
  </si>
  <si>
    <t>PB FINTECH LTD.-FUT-30-DEC-25</t>
  </si>
  <si>
    <t>PERSISTENT SYSTEMS LTD.-FUT-30-DEC-25</t>
  </si>
  <si>
    <t>PETRONET LNG LTD.-FUT-30-DEC-25</t>
  </si>
  <si>
    <t>PI INDUSTRIES LTD.-FUT-30-DEC-25</t>
  </si>
  <si>
    <t>PIDILITE INDUSTRIES  LTD.-FUT-30-DEC-25</t>
  </si>
  <si>
    <t>PIRAMAL PHARMA LTD-FUT-30-DEC-25</t>
  </si>
  <si>
    <t>PNB HOUSING FINANCE LTD.-FUT-30-DEC-25</t>
  </si>
  <si>
    <t>POLYCAB INDIA LTD.-FUT-30-DEC-25</t>
  </si>
  <si>
    <t>POWER FINANCE CORPORATION  LTD.-FUT-30-DEC-25</t>
  </si>
  <si>
    <t>POWER GRID CORPORATION OF INDIA LTD.-FUT-30-DEC-25</t>
  </si>
  <si>
    <t>PRESTIGE ESTATES PROJECTS LTD.-FUT-30-DEC-25</t>
  </si>
  <si>
    <t>PUNJAB NATIONAL BANK-FUT-30-DEC-25</t>
  </si>
  <si>
    <t>RBL BANK LTD.-FUT-30-DEC-25</t>
  </si>
  <si>
    <t>REC LTD.-FUT-30-DEC-25</t>
  </si>
  <si>
    <t>RELIANCE INDUSTRIES LTD.-FUT-30-DEC-25</t>
  </si>
  <si>
    <t>SAMMAAN CAPITAL LTD.-FUT-30-DEC-25</t>
  </si>
  <si>
    <t>SAMVARDHANA MOTHERSON INTERNATIONAL LTD.-FUT-30-DEC-25</t>
  </si>
  <si>
    <t>SBI LIFE INSURANCE COMPANY LTD.-FUT-30-DEC-25</t>
  </si>
  <si>
    <t>SIEMENS LTD.-FUT-30-DEC-25</t>
  </si>
  <si>
    <t>SOLAR INDUSTRIES INDIA LTD.-FUT-30-DEC-25</t>
  </si>
  <si>
    <t>SRF LTD.-FUT-30-DEC-25</t>
  </si>
  <si>
    <t>STATE BANK OF INDIA-FUT-30-DEC-25</t>
  </si>
  <si>
    <t>STEEL AUTHORITY INDIA LTD.-FUT-30-DEC-25</t>
  </si>
  <si>
    <t>SUN PHARMACEUTICAL INDUSTRIES LTD.-FUT-30-DEC-25</t>
  </si>
  <si>
    <t>SUPREME INDUSTRIES LTD.-FUT-30-DEC-25</t>
  </si>
  <si>
    <t>SUZLON ENERGY LTD.-FUT-30-DEC-25</t>
  </si>
  <si>
    <t>SYNGENE INTERNATIONAL LTD.-FUT-30-DEC-25</t>
  </si>
  <si>
    <t>TATA CONSULTANCY SERVICES LTD.-FUT-30-DEC-25</t>
  </si>
  <si>
    <t>TATA CONSUMER PRODUCTS LTD.-FUT-30-DEC-25</t>
  </si>
  <si>
    <t>TATA ELXSI LTD.-FUT-30-DEC-25</t>
  </si>
  <si>
    <t>TATA MOTORS PASSENGER VEHICLES LTD.-FUT-30-DEC-25</t>
  </si>
  <si>
    <t>TATA POWER COMPANY LTD.-FUT-30-DEC-25</t>
  </si>
  <si>
    <t>TATA STEEL LTD.-FUT-30-DEC-25</t>
  </si>
  <si>
    <t>TECH MAHINDRA LTD.-FUT-30-DEC-25</t>
  </si>
  <si>
    <t>THE PHOENIX MILLS LTD.-FUT-30-DEC-25</t>
  </si>
  <si>
    <t>TITAN COMPANY LTD.-FUT-30-DEC-25</t>
  </si>
  <si>
    <t>TORRENT PHARMACEUTICALS LTD.-FUT-30-DEC-25</t>
  </si>
  <si>
    <t>TORRENT POWER LTD.-FUT-30-DEC-25</t>
  </si>
  <si>
    <t>TRENT LTD.-FUT-30-DEC-25</t>
  </si>
  <si>
    <t>TUBE INVESTMENTS OF INDIA LIMITED.-FUT-30-DEC-25</t>
  </si>
  <si>
    <t>TVS MOTOR COMPANY LTD.-FUT-30-DEC-25</t>
  </si>
  <si>
    <t>ULTRATECH CEMENT LTD.-FUT-30-DEC-25</t>
  </si>
  <si>
    <t>UNION BANK OF INDIA-FUT-30-DEC-25</t>
  </si>
  <si>
    <t>UNITED SPIRITS LTD.-FUT-30-DEC-25</t>
  </si>
  <si>
    <t>UPL LTD.-FUT-30-DEC-25</t>
  </si>
  <si>
    <t>VARUN BEVERAGES LTD.-FUT-30-DEC-25</t>
  </si>
  <si>
    <t>VEDANTA LTD.-FUT-30-DEC-25</t>
  </si>
  <si>
    <t>VODAFONE IDEA LTD.-FUT-30-DEC-25</t>
  </si>
  <si>
    <t>YES BANK LTD.-FUT-30-DEC-25</t>
  </si>
  <si>
    <t>ZYDUS LIFESCIENCES LTD.-FUT-30-DEC-25</t>
  </si>
  <si>
    <t>TATA BALANCED ADVANTAGE FUND</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</si>
  <si>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</si>
  <si>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</si>
  <si>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</si>
  <si>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</si>
  <si>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FEDERAL BANK LTD.</t>
  </si>
  <si>
    <t>INE171A01029</t>
  </si>
  <si>
    <t>SUN PHARMACEUTICAL INDUSTRIES LTD.</t>
  </si>
  <si>
    <t>INE044A01036</t>
  </si>
  <si>
    <t>DR. LAL PATH LABS LTD.</t>
  </si>
  <si>
    <t>INE600L01024</t>
  </si>
  <si>
    <t>NIVA BUPA HEALTH INSURANCE COMPANY LTD.</t>
  </si>
  <si>
    <t>INE995S01015</t>
  </si>
  <si>
    <t>BHARAT PETROLEUM CORPORATION LTD.</t>
  </si>
  <si>
    <t>INE029A01011</t>
  </si>
  <si>
    <t>KEC INTERNATIONAL LTD.</t>
  </si>
  <si>
    <t>INE389H01022</t>
  </si>
  <si>
    <t>INVENTURUS KNOWLEDGE SOLUTIONS LTD.</t>
  </si>
  <si>
    <t>IT - Services</t>
  </si>
  <si>
    <t>INE115Q01022</t>
  </si>
  <si>
    <t>TENNECO CLEAN AIR INDIA LIMITED.</t>
  </si>
  <si>
    <t>INE19RI01016</t>
  </si>
  <si>
    <t>VISHAL MEGA MART LTD</t>
  </si>
  <si>
    <t>INE01EA01019</t>
  </si>
  <si>
    <t>METROPOLIS HEALTHCARE LTD.</t>
  </si>
  <si>
    <t>INE112L01020</t>
  </si>
  <si>
    <t>HDB FINANCIAL SERVICES LTD</t>
  </si>
  <si>
    <t>INE756I01012</t>
  </si>
  <si>
    <t>PVR INOX LTD.</t>
  </si>
  <si>
    <t>Entertainment</t>
  </si>
  <si>
    <t>INE191H01014</t>
  </si>
  <si>
    <t>CARTRADE TECH LTD.</t>
  </si>
  <si>
    <t>INE290S01011</t>
  </si>
  <si>
    <t>ACC LTD.</t>
  </si>
  <si>
    <t>INE012A01025</t>
  </si>
  <si>
    <t>PI INDUSTRIES LTD.^</t>
  </si>
  <si>
    <t>IND29FNSEJAN2026FUT^</t>
  </si>
  <si>
    <t>NEXUS SELECT TRUST</t>
  </si>
  <si>
    <t>INE0NDH25011</t>
  </si>
  <si>
    <t>ALTIUS TELECOM INFRASTRUCTURE TRUST</t>
  </si>
  <si>
    <t>INE0BWS23018</t>
  </si>
  <si>
    <t>TVS MOTOR COMPANY LTD. (PREFERENCE SHARE) EX DT - 25/08/2025</t>
  </si>
  <si>
    <t>INE494B04019</t>
  </si>
  <si>
    <t>SGS ANDHRA PRADESH 6.82% (04/06/2036)</t>
  </si>
  <si>
    <t>IN1020250123</t>
  </si>
  <si>
    <t>SGS MAHARASHTRA 7.32% (31/05/2032)</t>
  </si>
  <si>
    <t>IN2220230063</t>
  </si>
  <si>
    <t>SDL HIMACHAL PRADESH 6.36% (29/07/2028)</t>
  </si>
  <si>
    <t>IN1720200030</t>
  </si>
  <si>
    <t>SDL KARNATAKA 6.58% (03/06/2030)</t>
  </si>
  <si>
    <t>IN1920200053</t>
  </si>
  <si>
    <t>SDL TAMILNADU 7.11% (31/07/2029)</t>
  </si>
  <si>
    <t>IN3120190068</t>
  </si>
  <si>
    <t>SDL TAMILNADU 6.53% (06/01/2031)</t>
  </si>
  <si>
    <t>IN3120200339</t>
  </si>
  <si>
    <t>SGS ANDHRA PRADESH 7.29% (15/01/2030)</t>
  </si>
  <si>
    <t>IN1020190410</t>
  </si>
  <si>
    <t>SDL GUJARAT 6.90% (31/03/2030)</t>
  </si>
  <si>
    <t>IN1520200354</t>
  </si>
  <si>
    <t>SDL HARYANA 7.86% (27/12/2027)</t>
  </si>
  <si>
    <t>IN1620170101</t>
  </si>
  <si>
    <t>SDL TAMILNADU 6.95% (07/07/2031)</t>
  </si>
  <si>
    <t>IN3120210106</t>
  </si>
  <si>
    <t>SGS MAHARASHTRA 7.03% (25/06/2038)</t>
  </si>
  <si>
    <t>IN2220250103</t>
  </si>
  <si>
    <t>SGS KARNATAKA 7.73% (03/01/2035)</t>
  </si>
  <si>
    <t>IN1920230175</t>
  </si>
  <si>
    <t>SGS UTTAR PRADESH 7.70% (22/11/2035)</t>
  </si>
  <si>
    <t>IN3320230185</t>
  </si>
  <si>
    <t>GOI - 5.77% (03/08/2030)</t>
  </si>
  <si>
    <t>IN0020200153</t>
  </si>
  <si>
    <t>** 07.19 % JIO CREDIT LTD - 15/03/2028</t>
  </si>
  <si>
    <t>INE282H07018</t>
  </si>
  <si>
    <t>** 08.75 % PIRAMAL FINANCE LTD. - 29/10/2027</t>
  </si>
  <si>
    <t>INE202B07JW4</t>
  </si>
  <si>
    <t>** 07.06 % BROOKFIELD INDIA REAL ESTATE TRUST - 20/12/2030</t>
  </si>
  <si>
    <t>INE0FDU07018</t>
  </si>
  <si>
    <t>** 08.40 % GODREJ PROPERTIES LTD. - 25/01/2028</t>
  </si>
  <si>
    <t>INE484J08089</t>
  </si>
  <si>
    <t>** 07.44 % POWER FINANCE CORPORATION - 15/01/2030</t>
  </si>
  <si>
    <t>INE134E08NO0</t>
  </si>
  <si>
    <t>** 07.41 % POWER FINANCE CORPORATION - 25/02/2030</t>
  </si>
  <si>
    <t>INE134E08KL2</t>
  </si>
  <si>
    <t>** 07.13 % NHPC LTD. - 11/02/2028</t>
  </si>
  <si>
    <t>INE848E07BA1</t>
  </si>
  <si>
    <t>** 07.14 % EXIM - 13/12/2029</t>
  </si>
  <si>
    <t>INE514E08GD0</t>
  </si>
  <si>
    <t>** - BAHADUR CHAND INVESTMENTS PVT. LTD. - CP - 04/03/2026</t>
  </si>
  <si>
    <t>INE087M14BV1</t>
  </si>
  <si>
    <t>** - KOTAK MAHINDRA PRIME LTD. - CP - 05/06/2026</t>
  </si>
  <si>
    <t>INE916D145K4</t>
  </si>
  <si>
    <t>NAV AS ON 31-DEC-25: RS.21.0525 (REGULAR - IDCW)</t>
  </si>
  <si>
    <t>NAV AS ON 31-DEC-25: RS.21.0525 (REGULAR - GROWTH)</t>
  </si>
  <si>
    <t>NAV AS ON 31-DEC-25: RS.23.452 (DIRECT - IDCW)</t>
  </si>
  <si>
    <t>NAV AS ON 31-DEC-25: RS.23.452 (DIRECT - GROWTH)</t>
  </si>
  <si>
    <t>NAV AS ON 30-JUN-25: RS.20.615 (REGULAR - IDCW)</t>
  </si>
  <si>
    <t>NAV AS ON 30-JUN-25: RS.20.615 (REGULAR - GROWTH)</t>
  </si>
  <si>
    <t>NAV AS ON 30-JUN-25: RS.22.8175 (DIRECT - IDCW)</t>
  </si>
  <si>
    <t>NAV AS ON 30-JUN-25: RS.22.8175 (DIRECT - GROWTH)</t>
  </si>
  <si>
    <t>AVERAGE MATURITY : 2.2 YEARS</t>
  </si>
  <si>
    <t>PI INDUSTRIES LTD.-FUT-27-JAN-26</t>
  </si>
  <si>
    <t>RELIANCE INDUSTRIES LTD.-OPT-30-DEC-25</t>
  </si>
  <si>
    <t>IND29F-FUT-27-JAN-26</t>
  </si>
  <si>
    <t>IND29F-FUT-30-DEC-25</t>
  </si>
  <si>
    <t>TATA BANKING &amp; FINANCIAL SERVICES FUND</t>
  </si>
  <si>
    <t>Tata Banking &amp; Financial Service Fund</t>
  </si>
  <si>
    <t>(An open ended equity scheme investing in Banking &amp; Financial Services Sector)</t>
  </si>
  <si>
    <t>•Investment in equity/equity related instruments of the companies in Banking and Financial Services sector in India.</t>
  </si>
  <si>
    <t>CANARA HSBC LIFE INSURANCE COMPANY LTD</t>
  </si>
  <si>
    <t>INE01TY01017</t>
  </si>
  <si>
    <t>SBI CARDS AND PAYMENT SERVICES LTD.</t>
  </si>
  <si>
    <t>INE018E01016</t>
  </si>
  <si>
    <t>CITY UNION BANK LTD.</t>
  </si>
  <si>
    <t>INE491A01021</t>
  </si>
  <si>
    <t>FIVE-STAR BUSINESS FINANCE LTD</t>
  </si>
  <si>
    <t>INE128S01021</t>
  </si>
  <si>
    <t>DCB BANK LTD.</t>
  </si>
  <si>
    <t>INE503A01015</t>
  </si>
  <si>
    <t>STAR HEALTH AND ALLIED INSURANCE COMPANY LTD</t>
  </si>
  <si>
    <t>INE575P01011</t>
  </si>
  <si>
    <t>AAVAS FINANCIERS LTD</t>
  </si>
  <si>
    <t>INE216P01012</t>
  </si>
  <si>
    <t>HOME FIRST FINANCE COMPANY INDIA LTD.</t>
  </si>
  <si>
    <t>INE481N01025</t>
  </si>
  <si>
    <t>MOTILAL OSWAL FINANCIAL SERVICE LTD.</t>
  </si>
  <si>
    <t>INE338I01027</t>
  </si>
  <si>
    <t>REPCO HOME FINANCE LTD.</t>
  </si>
  <si>
    <t>INE612J01015</t>
  </si>
  <si>
    <t>A) REPO</t>
  </si>
  <si>
    <t>NAV AS ON 31-DEC-25: RS.41.5995 (REGULAR - IDCW)</t>
  </si>
  <si>
    <t>NAV AS ON 31-DEC-25: RS.45.2288 (REGULAR - GROWTH)</t>
  </si>
  <si>
    <t>NAV AS ON 31-DEC-25: RS.53.0227 (DIRECT - IDCW)</t>
  </si>
  <si>
    <t>NAV AS ON 31-DEC-25: RS.53.0227 (DIRECT - GROWTH)</t>
  </si>
  <si>
    <t>NAV AS ON 30-JUN-25: RS.40.885 (REGULAR - IDCW)</t>
  </si>
  <si>
    <t>NAV AS ON 30-JUN-25: RS.44.452 (REGULAR - GROWTH)</t>
  </si>
  <si>
    <t>NAV AS ON 30-JUN-25: RS.51.7352 (DIRECT - IDCW)</t>
  </si>
  <si>
    <t>NAV AS ON 30-JUN-25: RS.51.7352 (DIRECT - GROWTH)</t>
  </si>
  <si>
    <t>TATA BSE MULTICAP CONSUMPTION 50-30-20 INDEX FUND</t>
  </si>
  <si>
    <t>ASIAN PAINTS LTD.</t>
  </si>
  <si>
    <t>INE021A01026</t>
  </si>
  <si>
    <t>BAJAJ AUTO LTD.</t>
  </si>
  <si>
    <t>INE917I01010</t>
  </si>
  <si>
    <t>FSN E COMMERCE VENTURES LTD</t>
  </si>
  <si>
    <t>INE388Y01029</t>
  </si>
  <si>
    <t>AVENUE SUPERMARTS LTD.</t>
  </si>
  <si>
    <t>INE192R01011</t>
  </si>
  <si>
    <t>VOLTAS LTD.</t>
  </si>
  <si>
    <t>INE226A01021</t>
  </si>
  <si>
    <t>AMBER ENTERPRISES INDIA LTD.</t>
  </si>
  <si>
    <t>INE371P01015</t>
  </si>
  <si>
    <t>MRF LTD.</t>
  </si>
  <si>
    <t>INE883A01011</t>
  </si>
  <si>
    <t>BRIGADE ENTERPRISES LTD.</t>
  </si>
  <si>
    <t>INE791I01019</t>
  </si>
  <si>
    <t>MOTHERSON SUMI WIRING INDIA LTD.</t>
  </si>
  <si>
    <t>INE0FS801015</t>
  </si>
  <si>
    <t>ASAHI INDIA GLASS LTD.</t>
  </si>
  <si>
    <t>INE439A01020</t>
  </si>
  <si>
    <t>ZF COMMERCIAL VEHICLE CONTROL SYSTEMS INDIA LTD.</t>
  </si>
  <si>
    <t>INE342J01019</t>
  </si>
  <si>
    <t>AMARA RAJA ENERGY &amp; MOBILITY LTD.</t>
  </si>
  <si>
    <t>INE885A01032</t>
  </si>
  <si>
    <t>EID PARRY INDIA LTD.</t>
  </si>
  <si>
    <t>INE126A01031</t>
  </si>
  <si>
    <t>ATHER ENERGY LTD.</t>
  </si>
  <si>
    <t>INE0LEZ01016</t>
  </si>
  <si>
    <t>EMAMI LTD.</t>
  </si>
  <si>
    <t>INE548C01032</t>
  </si>
  <si>
    <t>UNO MINDA LTD.</t>
  </si>
  <si>
    <t>INE405E01023</t>
  </si>
  <si>
    <t>BLUE STAR LTD.</t>
  </si>
  <si>
    <t>INE472A01039</t>
  </si>
  <si>
    <t>FORCE MOTORS LTD.</t>
  </si>
  <si>
    <t>INE451A01017</t>
  </si>
  <si>
    <t>JUBILANT FOODWORKS LTD.</t>
  </si>
  <si>
    <t>INE797F01020</t>
  </si>
  <si>
    <t>PG ELECTROPLAST LTD.</t>
  </si>
  <si>
    <t>INE457L01029</t>
  </si>
  <si>
    <t>OBEROI REALTY LTD.</t>
  </si>
  <si>
    <t>INE093I01010</t>
  </si>
  <si>
    <t>ITC HOTELS LTD.</t>
  </si>
  <si>
    <t>INE379A01028</t>
  </si>
  <si>
    <t>BALKRISHNA INDUSTRIES LTD.</t>
  </si>
  <si>
    <t>INE787D01026</t>
  </si>
  <si>
    <t>HYUNDAI MOTOR INDIA LTD.</t>
  </si>
  <si>
    <t>INE0V6F01027</t>
  </si>
  <si>
    <t>KAJARIA CERAMICS LTD.</t>
  </si>
  <si>
    <t>INE217B01036</t>
  </si>
  <si>
    <t>APOLLO TYRES LTD.</t>
  </si>
  <si>
    <t>INE438A01022</t>
  </si>
  <si>
    <t>EIH LTD.</t>
  </si>
  <si>
    <t>INE230A01023</t>
  </si>
  <si>
    <t>SCHAEFFLER (I) LTD.</t>
  </si>
  <si>
    <t>INE513A01022</t>
  </si>
  <si>
    <t>GILLETTE INDIA LTD.</t>
  </si>
  <si>
    <t>INE322A01010</t>
  </si>
  <si>
    <t>BERGER PAINTS INDIA LTD.</t>
  </si>
  <si>
    <t>INE463A01038</t>
  </si>
  <si>
    <t>V-GUARD INDUSTRIES LTD.</t>
  </si>
  <si>
    <t>INE951I01027</t>
  </si>
  <si>
    <t>OLA ELECTRIC MOBILITY LTD.</t>
  </si>
  <si>
    <t>INE0LXG01040</t>
  </si>
  <si>
    <t>BRAINBEES SOLUTIONS LIMITED.</t>
  </si>
  <si>
    <t>INE02RE01045</t>
  </si>
  <si>
    <t>CHALET HOTELS LTD.</t>
  </si>
  <si>
    <t>INE427F01016</t>
  </si>
  <si>
    <t>BATA INDIA LTD.</t>
  </si>
  <si>
    <t>INE176A01028</t>
  </si>
  <si>
    <t>ADITYA BIRLA LIFESTYLE BRANDS LTD.</t>
  </si>
  <si>
    <t>INE14LE01019</t>
  </si>
  <si>
    <t>DEVYANI INTERNATIONAL LTD.</t>
  </si>
  <si>
    <t>INE872J01023</t>
  </si>
  <si>
    <t>SUN TV NETWORK LTD.</t>
  </si>
  <si>
    <t>INE424H01027</t>
  </si>
  <si>
    <t>WHIRLPOOL OF INDIA LTD.</t>
  </si>
  <si>
    <t>INE716A01013</t>
  </si>
  <si>
    <t>P &amp; G HYGIENE &amp; HEALTH CARE LTD.</t>
  </si>
  <si>
    <t>INE179A01014</t>
  </si>
  <si>
    <t>UNITED BREWERIES LTD.</t>
  </si>
  <si>
    <t>INE686F01025</t>
  </si>
  <si>
    <t>GODFREY PHILLIPS INDIA LTD.</t>
  </si>
  <si>
    <t>Cigarettes &amp; Tobacco Products</t>
  </si>
  <si>
    <t>INE260B01028</t>
  </si>
  <si>
    <t>AWL AGRI BUSINESS LTD.</t>
  </si>
  <si>
    <t>INE699H01024</t>
  </si>
  <si>
    <t>K.P.R. MILL LTD.</t>
  </si>
  <si>
    <t>INE930H01031</t>
  </si>
  <si>
    <t>SIGNATUREGLOBAL (INDIA) LTD</t>
  </si>
  <si>
    <t>INE903U01023</t>
  </si>
  <si>
    <t>VARDHMAN TEXTILES LTD.</t>
  </si>
  <si>
    <t>INE825A01020</t>
  </si>
  <si>
    <t>AKZO NOBEL INDIA LTD.</t>
  </si>
  <si>
    <t>INE133A01011</t>
  </si>
  <si>
    <t>ENDURANCE TECHNOLOGIES LTD.</t>
  </si>
  <si>
    <t>INE913H01037</t>
  </si>
  <si>
    <t>JYOTHY LABS LTD.</t>
  </si>
  <si>
    <t>INE668F01031</t>
  </si>
  <si>
    <t>VEDANT FASHIONS LTD.</t>
  </si>
  <si>
    <t>INE825V01034</t>
  </si>
  <si>
    <t>TRIDENT LTD.</t>
  </si>
  <si>
    <t>INE064C01022</t>
  </si>
  <si>
    <t>RELAXO FOOTWEARS LTD</t>
  </si>
  <si>
    <t>INE131B01039</t>
  </si>
  <si>
    <t>JBM AUTO LTD.</t>
  </si>
  <si>
    <t>INE927D01051</t>
  </si>
  <si>
    <t>CELLO WORLD LTD</t>
  </si>
  <si>
    <t>INE0LMW01024</t>
  </si>
  <si>
    <t>NAV AS ON 31-DEC-25: RS.10.0769 (REGULAR - IDCW)</t>
  </si>
  <si>
    <t>NAV AS ON 31-DEC-25: RS.10.0769 (REGULAR - GROWTH)</t>
  </si>
  <si>
    <t>NAV AS ON 31-DEC-25: RS.10.0775 (DIRECT - IDCW)</t>
  </si>
  <si>
    <t>NAV AS ON 31-DEC-25: RS.10.0775 (DIRECT - GROWTH)</t>
  </si>
  <si>
    <t>PORTFOLIO TURNOVER RATIO:  TIMES</t>
  </si>
  <si>
    <t>TATA BSE QUALITY INDEX FUND</t>
  </si>
  <si>
    <t>(An open ended fund replicating / tracking the BSE Quality Total Return Index (TRI))</t>
  </si>
  <si>
    <t>•Long Term Capital Appreciation</t>
  </si>
  <si>
    <t>•Returns that correspond to the total returns of the securities as represented by the BSE Quality Total Return Index, subject to tracking error.</t>
  </si>
  <si>
    <t>GE VERNOVA T&amp;D INDIA LTD.</t>
  </si>
  <si>
    <t>INE200A01026</t>
  </si>
  <si>
    <t>KPIT TECHNOLOGIES LTD.</t>
  </si>
  <si>
    <t>INE04I401011</t>
  </si>
  <si>
    <t>ABBOTT INDIA LTD.</t>
  </si>
  <si>
    <t>INE358A01014</t>
  </si>
  <si>
    <t>ORACLE FINANCIALS SERVICES SOFT LTD.</t>
  </si>
  <si>
    <t>INE881D01027</t>
  </si>
  <si>
    <t>GLAXOSMITHKLINE PHARMACEUTICALS LTD.</t>
  </si>
  <si>
    <t>INE159A01016</t>
  </si>
  <si>
    <t>CASTROL INDIA LTD.</t>
  </si>
  <si>
    <t>INE172A01027</t>
  </si>
  <si>
    <t>CRISIL</t>
  </si>
  <si>
    <t>INE007A01025</t>
  </si>
  <si>
    <t>NAV AS ON 31-DEC-25: RS.11.3692 (REGULAR - IDCW)</t>
  </si>
  <si>
    <t>NAV AS ON 31-DEC-25: RS.11.3692 (REGULAR - GROWTH)</t>
  </si>
  <si>
    <t>NAV AS ON 31-DEC-25: RS.11.4341 (DIRECT - IDCW)</t>
  </si>
  <si>
    <t>NAV AS ON 31-DEC-25: RS.11.4341 (DIRECT - GROWTH)</t>
  </si>
  <si>
    <t>NAV AS ON 30-JUN-25: RS.11.4547 (REGULAR - IDCW)</t>
  </si>
  <si>
    <t>NAV AS ON 30-JUN-25: RS.11.4547 (REGULAR - GROWTH)</t>
  </si>
  <si>
    <t>NAV AS ON 30-JUN-25: RS.11.4767 (DIRECT - IDCW)</t>
  </si>
  <si>
    <t>NAV AS ON 30-JUN-25: RS.11.4767 (DIRECT - GROWTH)</t>
  </si>
  <si>
    <t>PORTFOLIO TURNOVER RATIO: 0.77 TIMES</t>
  </si>
  <si>
    <t>TATA BSE SELECT BUSINESS GROUPS INDEX FUND</t>
  </si>
  <si>
    <t>(An open-ended scheme replicating / tracking BSE Select Business Groups Index (TRI))</t>
  </si>
  <si>
    <t>•Investment in equity and equity related instruments comprising of BSE Select Business Groups Index.</t>
  </si>
  <si>
    <t>ADANI ENTERPRISES LTD.</t>
  </si>
  <si>
    <t>Metals &amp; Minerals Trading</t>
  </si>
  <si>
    <t>INE423A01024</t>
  </si>
  <si>
    <t>ADANI POWER LTD.</t>
  </si>
  <si>
    <t>INE814H01029</t>
  </si>
  <si>
    <t>JINDAL STAINLESS LTD.</t>
  </si>
  <si>
    <t>INE220G01021</t>
  </si>
  <si>
    <t>NAV AS ON 31-DEC-25: RS.10.5293 (REGULAR - IDCW)</t>
  </si>
  <si>
    <t>NAV AS ON 31-DEC-25: RS.10.5293 (REGULAR - GROWTH)</t>
  </si>
  <si>
    <t>NAV AS ON 31-DEC-25: RS.10.6176 (DIRECT - IDCW)</t>
  </si>
  <si>
    <t>NAV AS ON 31-DEC-25: RS.10.6176 (DIRECT - GROWTH)</t>
  </si>
  <si>
    <t>NAV AS ON 30-JUN-25: RS.10.0778 (REGULAR - IDCW)</t>
  </si>
  <si>
    <t>NAV AS ON 30-JUN-25: RS.10.0778 (REGULAR - GROWTH)</t>
  </si>
  <si>
    <t>NAV AS ON 30-JUN-25: RS.10.1214 (DIRECT - IDCW)</t>
  </si>
  <si>
    <t>NAV AS ON 30-JUN-25: RS.10.1214 (DIRECT - GROWTH)</t>
  </si>
  <si>
    <t>PORTFOLIO TURNOVER RATIO: 0.33 TIMES</t>
  </si>
  <si>
    <t>TATA BSE SENSEX INDEX FUND</t>
  </si>
  <si>
    <t xml:space="preserve">Tata BSE Sensex Index Fund </t>
  </si>
  <si>
    <t>(An open-ended equity scheme tracking BSE Sensex)</t>
  </si>
  <si>
    <t>•To reflect / mirror the BSE Sensex returns by investing in the same stocks which comprises of BSE Sensex.</t>
  </si>
  <si>
    <t>NAV AS ON 31-DEC-25: RS.214.2547 (REGULAR - GROWTH)</t>
  </si>
  <si>
    <t>NAV AS ON 31-DEC-25: RS.227.0617 (DIRECT - GROWTH)</t>
  </si>
  <si>
    <t>NAV AS ON 30-JUN-25: RS.209.6668 (REGULAR - GROWTH)</t>
  </si>
  <si>
    <t>NAV AS ON 30-JUN-25: RS.221.8799 (DIRECT - GROWTH)</t>
  </si>
  <si>
    <t>PORTFOLIO TURNOVER RATIO: 0.25 TIMES</t>
  </si>
  <si>
    <t>TATA BUSINESS CYCLE FUND</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</si>
  <si>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</si>
  <si>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</si>
  <si>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</si>
  <si>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L&amp;T FINANCE LTD.</t>
  </si>
  <si>
    <t>INE498L01015</t>
  </si>
  <si>
    <t>THE RAMCO CEMENTS LTD.</t>
  </si>
  <si>
    <t>INE331A01037</t>
  </si>
  <si>
    <t>NUVOCO VISTAS CORPORATION LTD.</t>
  </si>
  <si>
    <t>INE118D01016</t>
  </si>
  <si>
    <t>INDIA SHELTER FINANCE CORPORATION LTD.</t>
  </si>
  <si>
    <t>INE922K01024</t>
  </si>
  <si>
    <t>ACME SOLAR HOLDINGS LTD.</t>
  </si>
  <si>
    <t>INE622W01025</t>
  </si>
  <si>
    <t>GRAVITA INDIA LTD.</t>
  </si>
  <si>
    <t>INE024L01027</t>
  </si>
  <si>
    <t>EMMVEE PHOTOVOLTAIC POWER LTD</t>
  </si>
  <si>
    <t>INE1C6T01020</t>
  </si>
  <si>
    <t>SPICEJET LTD.</t>
  </si>
  <si>
    <t>INE285B01017</t>
  </si>
  <si>
    <t>GO FASHION (INDIA) LTD.</t>
  </si>
  <si>
    <t>INE0BJS01011</t>
  </si>
  <si>
    <t>TATA NIFTY INDIA DIGITAL EXCHANGE TRADED FUND</t>
  </si>
  <si>
    <t>INF277KA1364</t>
  </si>
  <si>
    <t>NAV AS ON 31-DEC-25: RS.18.9873 (REGULAR - IDCW)</t>
  </si>
  <si>
    <t>NAV AS ON 31-DEC-25: RS.18.9873 (REGULAR - GROWTH)</t>
  </si>
  <si>
    <t>NAV AS ON 31-DEC-25: RS.20.3741 (DIRECT - IDCW)</t>
  </si>
  <si>
    <t>NAV AS ON 31-DEC-25: RS.20.3741 (DIRECT - GROWTH)</t>
  </si>
  <si>
    <t>NAV AS ON 30-JUN-25: RS.19.0423 (REGULAR - IDCW)</t>
  </si>
  <si>
    <t>NAV AS ON 30-JUN-25: RS.19.0423 (REGULAR - GROWTH)</t>
  </si>
  <si>
    <t>NAV AS ON 30-JUN-25: RS.20.2874 (DIRECT - IDCW)</t>
  </si>
  <si>
    <t>NAV AS ON 30-JUN-25: RS.20.2874 (DIRECT - GROWTH)</t>
  </si>
  <si>
    <t>TATA CHILDRENS FUND</t>
  </si>
  <si>
    <t>Tata Childrens Fund</t>
  </si>
  <si>
    <t>(An open-ended fund for investment for children having a lock-in for at least 5 years or till the child attains age of majority (whichever is earlier))</t>
  </si>
  <si>
    <t>•Long Term Capital Appreciation by investing predominantly in equity &amp; equity related instruments.</t>
  </si>
  <si>
    <t>DR REDDYS LABORATORIES LTD.</t>
  </si>
  <si>
    <t>INE089A01031</t>
  </si>
  <si>
    <t>CAN FIN HOMES LTD.</t>
  </si>
  <si>
    <t>INE477A01020</t>
  </si>
  <si>
    <t>INDIGO PAINTS LTD.</t>
  </si>
  <si>
    <t>INE09VQ01012</t>
  </si>
  <si>
    <t>JUPITER LIFE LINE HOSPITALS LTD.</t>
  </si>
  <si>
    <t>INE682M01012</t>
  </si>
  <si>
    <t>INDRAPRASTHA GAS LTD.</t>
  </si>
  <si>
    <t>INE203G01027</t>
  </si>
  <si>
    <t>GREENPLY INDUSTRIES LTD.</t>
  </si>
  <si>
    <t>INE461C01038</t>
  </si>
  <si>
    <t>CESC LTD.</t>
  </si>
  <si>
    <t>INE486A01021</t>
  </si>
  <si>
    <t>TEAMLEASE SERVICES LTD.</t>
  </si>
  <si>
    <t>Commercial Services &amp; Supplies</t>
  </si>
  <si>
    <t>INE985S01024</t>
  </si>
  <si>
    <t>CIE AUTOMOTIVE INDIA LTD.</t>
  </si>
  <si>
    <t>INE536H01010</t>
  </si>
  <si>
    <t>JK PAPER LTD.</t>
  </si>
  <si>
    <t>Paper, Forest &amp; Jute Products</t>
  </si>
  <si>
    <t>INE789E01012</t>
  </si>
  <si>
    <t>KROSS LTD</t>
  </si>
  <si>
    <t>INE0O6601022</t>
  </si>
  <si>
    <t>BANSAL WIRE INDUSTRIES LTD</t>
  </si>
  <si>
    <t>INE0B9K01025</t>
  </si>
  <si>
    <t>VIP INDUSTRIES LTD.</t>
  </si>
  <si>
    <t>INE054A01027</t>
  </si>
  <si>
    <t>CHEMPLAST SANMAR LTD</t>
  </si>
  <si>
    <t>INE488A01050</t>
  </si>
  <si>
    <t>S H KELKAR AND COMPANY LTD.</t>
  </si>
  <si>
    <t>INE500L01026</t>
  </si>
  <si>
    <t>BHARAT BIJLEE LTD.</t>
  </si>
  <si>
    <t>INE464A01036</t>
  </si>
  <si>
    <t>NAV AS ON 31-DEC-25: RS.61.282 (REGULAR - GROWTH)</t>
  </si>
  <si>
    <t>NAV AS ON 31-DEC-25: RS.68.3461 (DIRECT - GROWTH)</t>
  </si>
  <si>
    <t>NAV AS ON 30-JUN-25: RS.63.1191 (REGULAR - GROWTH)</t>
  </si>
  <si>
    <t>NAV AS ON 30-JUN-25: RS.70.2125 (DIRECT - GROWTH)</t>
  </si>
  <si>
    <t>PORTFOLIO TURNOVER RATIO: 0.16 TIMES</t>
  </si>
  <si>
    <t>TATA DIGITAL INDIA FUND</t>
  </si>
  <si>
    <t>Tata Digital India Fund</t>
  </si>
  <si>
    <t>(An open-ended equity scheme investing in Information Technology Sector)</t>
  </si>
  <si>
    <t>•Investment in equity/equity related instruments of the companies in Information Technology Sector.</t>
  </si>
  <si>
    <t>WIPRO LTD.</t>
  </si>
  <si>
    <t>INE075A01022</t>
  </si>
  <si>
    <t>FIRSTSOURCE SOLUTIONS LTD.</t>
  </si>
  <si>
    <t>INE684F01012</t>
  </si>
  <si>
    <t>CYIENT LTD.</t>
  </si>
  <si>
    <t>INE136B01020</t>
  </si>
  <si>
    <t>SONATA SOFTWARE LTD.</t>
  </si>
  <si>
    <t>INE269A01021</t>
  </si>
  <si>
    <t>BIRLASOFT LTD.</t>
  </si>
  <si>
    <t>INE836A01035</t>
  </si>
  <si>
    <t>MASTEK LTD.</t>
  </si>
  <si>
    <t>INE759A01021</t>
  </si>
  <si>
    <t>NEWGEN SOFTWARE TECHNOLOGIES LTD.</t>
  </si>
  <si>
    <t>INE619B01017</t>
  </si>
  <si>
    <t>TBO TEK LTD.</t>
  </si>
  <si>
    <t>INE673O01025</t>
  </si>
  <si>
    <t>ECLERX SERVICES LTD.</t>
  </si>
  <si>
    <t>INE738I01010</t>
  </si>
  <si>
    <t>AFFLE 3I LTD.</t>
  </si>
  <si>
    <t>INE00WC01027</t>
  </si>
  <si>
    <t>NETWEB TECHNOLOGIES INDIA LTD</t>
  </si>
  <si>
    <t>INE0NT901020</t>
  </si>
  <si>
    <t>LE TRAVENUES TECHNOLOGY LTD</t>
  </si>
  <si>
    <t>INE0HV901016</t>
  </si>
  <si>
    <t>RATEGAIN TRAVEL TECHNOLOGIES LTD.</t>
  </si>
  <si>
    <t>INE0CLI01024</t>
  </si>
  <si>
    <t>HEXAWARE TECHNOLOGIES LTD.</t>
  </si>
  <si>
    <t>INE093A01041</t>
  </si>
  <si>
    <t>L&amp;T TECHNOLOGY SERVICES LTD.</t>
  </si>
  <si>
    <t>INE010V01017</t>
  </si>
  <si>
    <t>PINE LABS LIMITED.</t>
  </si>
  <si>
    <t>INE15B701018</t>
  </si>
  <si>
    <t>REDINGTON (INDIA) LTD.</t>
  </si>
  <si>
    <t>INE891D01026</t>
  </si>
  <si>
    <t>MEESHO LTD.</t>
  </si>
  <si>
    <t>INE0VDM01015</t>
  </si>
  <si>
    <t>YATRA ONLINE LTD</t>
  </si>
  <si>
    <t>INE0JR601024</t>
  </si>
  <si>
    <t>PHYSICSWALLAH LIMITED</t>
  </si>
  <si>
    <t>Other Consumer Services</t>
  </si>
  <si>
    <t>INE0LP301011</t>
  </si>
  <si>
    <t>QUICK HEAL TECHNOLOGIES LTD.</t>
  </si>
  <si>
    <t>INE306L01010</t>
  </si>
  <si>
    <t>NAV AS ON 31-DEC-25: RS.48.6729 (REGULAR - IDCW)</t>
  </si>
  <si>
    <t>NAV AS ON 31-DEC-25: RS.48.6729 (REGULAR - GROWTH)</t>
  </si>
  <si>
    <t>NAV AS ON 31-DEC-25: RS.57.0326 (DIRECT - IDCW)</t>
  </si>
  <si>
    <t>NAV AS ON 31-DEC-25: RS.57.0326 (DIRECT - GROWTH)</t>
  </si>
  <si>
    <t>NAV AS ON 30-JUN-25: RS.48.8814 (REGULAR - IDCW)</t>
  </si>
  <si>
    <t>NAV AS ON 30-JUN-25: RS.48.8814 (REGULAR - GROWTH)</t>
  </si>
  <si>
    <t>NAV AS ON 30-JUN-25: RS.56.9185 (DIRECT - IDCW)</t>
  </si>
  <si>
    <t>NAV AS ON 30-JUN-25: RS.56.9185 (DIRECT - GROWTH)</t>
  </si>
  <si>
    <t>TATA DIVIDEND YIELD FUND</t>
  </si>
  <si>
    <t>An open ended equity scheme predominatly  investing in dividend yielding stocks.</t>
  </si>
  <si>
    <t>•An open ended equity scheme that aims for growth by primarily investing in equity and equity related instruments of dividend yielding companies.</t>
  </si>
  <si>
    <t>INDIAN BANK</t>
  </si>
  <si>
    <t>INE562A01011</t>
  </si>
  <si>
    <t>NAVIN FLUORINE INTERNATIONAL LTD.</t>
  </si>
  <si>
    <t>INE048G01026</t>
  </si>
  <si>
    <t>CREDITACCESS GRAMEEN LTD.</t>
  </si>
  <si>
    <t>INE741K01010</t>
  </si>
  <si>
    <t>JYOTI CNC AUTOMATION LTD.</t>
  </si>
  <si>
    <t>INE980O01024</t>
  </si>
  <si>
    <t>TITAGARH RAIL SYSTEMS LTD</t>
  </si>
  <si>
    <t>INE615H01020</t>
  </si>
  <si>
    <t>SYRMA SGS TECHNOLOGY LTD</t>
  </si>
  <si>
    <t>INE0DYJ01015</t>
  </si>
  <si>
    <t>THERMAX LTD.</t>
  </si>
  <si>
    <t>INE152A01029</t>
  </si>
  <si>
    <t>KEI INDUSTRIES  LTD.</t>
  </si>
  <si>
    <t>INE878B01027</t>
  </si>
  <si>
    <t>CEIGALL INDIA LTD</t>
  </si>
  <si>
    <t>INE0AG901020</t>
  </si>
  <si>
    <t>NAV AS ON 31-DEC-25: RS.18.8793 (REGULAR - IDCW)</t>
  </si>
  <si>
    <t>NAV AS ON 31-DEC-25: RS.18.8793 (REGULAR - GROWTH)</t>
  </si>
  <si>
    <t>NAV AS ON 31-DEC-25: RS.20.4711 (DIRECT - IDCW)</t>
  </si>
  <si>
    <t>NAV AS ON 31-DEC-25: RS.20.4711 (DIRECT - GROWTH)</t>
  </si>
  <si>
    <t>NAV AS ON 30-JUN-25: RS.18.2389 (REGULAR - IDCW)</t>
  </si>
  <si>
    <t>NAV AS ON 30-JUN-25: RS.18.2389 (REGULAR - GROWTH)</t>
  </si>
  <si>
    <t>NAV AS ON 30-JUN-25: RS.19.6148 (DIRECT - IDCW)</t>
  </si>
  <si>
    <t>NAV AS ON 30-JUN-25: RS.19.6148 (DIRECT - GROWTH)</t>
  </si>
  <si>
    <t>TATA ELSS FUND</t>
  </si>
  <si>
    <t>(An open ended equity linked savings scheme with a statutory lock-in of 3 years &amp; tax benefit)</t>
  </si>
  <si>
    <t>•An equity linked savings scheme (ELSS) Investing predominantly in Equity &amp; Equity related instruments.</t>
  </si>
  <si>
    <t>PRICOL LTD.</t>
  </si>
  <si>
    <t>INE726V01018</t>
  </si>
  <si>
    <t>ACUTAAS CHEMICALS LTD.</t>
  </si>
  <si>
    <t>INE00FF01025</t>
  </si>
  <si>
    <t>SHRIRAM PISTONS &amp; RINGS LTD.</t>
  </si>
  <si>
    <t>INE526E01018</t>
  </si>
  <si>
    <t>GRAPHITE INDIA LTD.</t>
  </si>
  <si>
    <t>INE371A01025</t>
  </si>
  <si>
    <t>V-MART RETAIL LTD.</t>
  </si>
  <si>
    <t>INE665J01013</t>
  </si>
  <si>
    <t>TRANSRAIL LIGHTING LTD.</t>
  </si>
  <si>
    <t>INE454P01035</t>
  </si>
  <si>
    <t>LG ELECTRONICS INDIA LTD</t>
  </si>
  <si>
    <t>INE324D01010</t>
  </si>
  <si>
    <t>WAKEFIT INNOVATIONS LTD</t>
  </si>
  <si>
    <t>INE0E7301029</t>
  </si>
  <si>
    <t>TATA MOTORS LTD.</t>
  </si>
  <si>
    <t>Agricultural, Commercial &amp; Construction Vehicles</t>
  </si>
  <si>
    <t>INE1TAE01010</t>
  </si>
  <si>
    <t>VARROC ENGINEERING LTD</t>
  </si>
  <si>
    <t>INE665L01035</t>
  </si>
  <si>
    <t>H.G. INFRA ENGINEERING LTD.</t>
  </si>
  <si>
    <t>INE926X01010</t>
  </si>
  <si>
    <t>HEALTHCARE GLOBAL ENTERPRISES LTD.</t>
  </si>
  <si>
    <t>INE075I01017</t>
  </si>
  <si>
    <t>LAXMI DENTAL LIMITED</t>
  </si>
  <si>
    <t>Healthcare Equipment &amp; Supplies</t>
  </si>
  <si>
    <t>INE0WO601020</t>
  </si>
  <si>
    <t>NAV AS ON 31-DEC-25: RS.103.425 (REGULAR - IDCW)</t>
  </si>
  <si>
    <t>NAV AS ON 31-DEC-25: RS.238.7925 (DIRECT - IDCW)</t>
  </si>
  <si>
    <t>NAV AS ON 31-DEC-25: RS.46.2152 (REGULAR - GROWTH)</t>
  </si>
  <si>
    <t>NAV AS ON 31-DEC-25: RS.53.165 (DIRECT - GROWTH)</t>
  </si>
  <si>
    <t>NAV AS ON 30-JUN-25: RS.100.6394 (REGULAR - IDCW)</t>
  </si>
  <si>
    <t>NAV AS ON 30-JUN-25: RS.231.0696 (DIRECT - IDCW)</t>
  </si>
  <si>
    <t>NAV AS ON 30-JUN-25: RS.44.9705 (REGULAR - GROWTH)</t>
  </si>
  <si>
    <t>NAV AS ON 30-JUN-25: RS.51.4456 (DIRECT - GROWTH)</t>
  </si>
  <si>
    <t>TATA EQUITY SAVINGS FUND</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</si>
  <si>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</si>
  <si>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</si>
  <si>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</si>
  <si>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</si>
  <si>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CENTRAL DEPOSITORY SERVICES (INDIA) LTD.</t>
  </si>
  <si>
    <t>INE736A01011</t>
  </si>
  <si>
    <t>AJANTA PHARMA LTD.</t>
  </si>
  <si>
    <t>INE031B01049</t>
  </si>
  <si>
    <t>SIEMENS LTD.</t>
  </si>
  <si>
    <t>INE003A01024</t>
  </si>
  <si>
    <t>SIEMENS ENERGY INDIA LIMITED</t>
  </si>
  <si>
    <t>INE1NPP01017</t>
  </si>
  <si>
    <t>INF277K01QR4</t>
  </si>
  <si>
    <t>NAV AS ON 31-DEC-25: RS.17.7555 (REGULAR - MONTHLY IDCW)</t>
  </si>
  <si>
    <t>NAV AS ON 31-DEC-25: RS.56.5702 (REGULAR - GROWTH)</t>
  </si>
  <si>
    <t>NAV AS ON 31-DEC-25: RS.27.1006 (REGULAR - PERIODIC IDCW)</t>
  </si>
  <si>
    <t>NAV AS ON 31-DEC-25: RS.21.8673 (DIRECT - MONTHLY IDCW)</t>
  </si>
  <si>
    <t>NAV AS ON 31-DEC-25: RS.63.9382 (DIRECT - GROWTH)</t>
  </si>
  <si>
    <t>NAV AS ON 31-DEC-25: RS.31.2416 (DIRECT - PERIODIC IDCW)</t>
  </si>
  <si>
    <t>NAV AS ON 30-JUN-25: RS.17.7064 (REGULAR - MONTHLY IDCW)</t>
  </si>
  <si>
    <t>NAV AS ON 30-JUN-25: RS.55.2912 (REGULAR - GROWTH)</t>
  </si>
  <si>
    <t>NAV AS ON 30-JUN-25: RS.26.4879 (REGULAR - PERIODIC IDCW)</t>
  </si>
  <si>
    <t>NAV AS ON 30-JUN-25: RS.21.6585 (DIRECT - MONTHLY IDCW)</t>
  </si>
  <si>
    <t>NAV AS ON 30-JUN-25: RS.62.299 (DIRECT - GROWTH)</t>
  </si>
  <si>
    <t>NAV AS ON 30-JUN-25: RS.30.4405 (DIRECT - PERIODIC IDCW)</t>
  </si>
  <si>
    <t>AVERAGE MATURITY : 0.96 YEARS</t>
  </si>
  <si>
    <t>TATA ETHICAL FUND</t>
  </si>
  <si>
    <t>Tata Ethical Fund</t>
  </si>
  <si>
    <t>(An open-ended equity scheme following Shariah principles)</t>
  </si>
  <si>
    <t>•Investment predominantly in equity &amp; equity related instruments of shariah principles compliant companies and in other instruments allowed under shariah principles.</t>
  </si>
  <si>
    <t>IPCA LABORATORIES LTD.</t>
  </si>
  <si>
    <t>INE571A01038</t>
  </si>
  <si>
    <t>GUJARAT STATE FERTILIZERS &amp;CHEM LTD.</t>
  </si>
  <si>
    <t>INE026A01025</t>
  </si>
  <si>
    <t>CARBORUNDUM UNIVERSAL LTD.</t>
  </si>
  <si>
    <t>INE120A01034</t>
  </si>
  <si>
    <t>SUNDRAM FASTENERS LTD.</t>
  </si>
  <si>
    <t>INE387A01021</t>
  </si>
  <si>
    <t>J.B.CHEMICALS &amp; PHARMACEUTICALS LTD.</t>
  </si>
  <si>
    <t>INE572A01036</t>
  </si>
  <si>
    <t>3M INDIA LTD.</t>
  </si>
  <si>
    <t>INE470A01017</t>
  </si>
  <si>
    <t>GUJARAT GAS LTD.</t>
  </si>
  <si>
    <t>INE844O01030</t>
  </si>
  <si>
    <t>LINDE INDIA LTD.</t>
  </si>
  <si>
    <t>INE473A01011</t>
  </si>
  <si>
    <t>SUPREME INDUSTRIES LTD.</t>
  </si>
  <si>
    <t>INE195A01028</t>
  </si>
  <si>
    <t>SANOFI INDIA LTD.</t>
  </si>
  <si>
    <t>INE058A01010</t>
  </si>
  <si>
    <t>GUJARAT STATE PETRONET LTD.</t>
  </si>
  <si>
    <t>INE246F01010</t>
  </si>
  <si>
    <t>NAV AS ON 31-DEC-25: RS.389.031 (REGULAR - GROWTH)</t>
  </si>
  <si>
    <t>NAV AS ON 31-DEC-25: RS.158.561 (REGULAR - IDCW)</t>
  </si>
  <si>
    <t>NAV AS ON 31-DEC-25: RS.446.7088 (DIRECT - GROWTH)</t>
  </si>
  <si>
    <t>NAV AS ON 31-DEC-25: RS.245.2288 (DIRECT - IDCW)</t>
  </si>
  <si>
    <t>NAV AS ON 30-JUN-25: RS.386.4532 (REGULAR - GROWTH)</t>
  </si>
  <si>
    <t>NAV AS ON 30-JUN-25: RS.157.5103 (REGULAR - IDCW)</t>
  </si>
  <si>
    <t>NAV AS ON 30-JUN-25: RS.440.971 (DIRECT - GROWTH)</t>
  </si>
  <si>
    <t>NAV AS ON 30-JUN-25: RS.242.0788 (DIRECT - IDCW)</t>
  </si>
  <si>
    <t>PORTFOLIO TURNOVER RATIO: 0.18 TIMES</t>
  </si>
  <si>
    <t>TATA FLEXI CAP FUND</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</si>
  <si>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</si>
  <si>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</si>
  <si>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</si>
  <si>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</si>
  <si>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*Investors should consult their financial advisors if in doubt about whether the product is suitable for them. (Pursuant to SEBI approval dated November 18, 2024, Tata Quant Fund is merged with Tata Flexi Cap Fund w.e.f. March 21, 2025)</t>
  </si>
  <si>
    <t>ORIENT ELECTRIC LTD.</t>
  </si>
  <si>
    <t>INE142Z01019</t>
  </si>
  <si>
    <t>GO DIGIT GENERAL INSURANCE LTD</t>
  </si>
  <si>
    <t>INE03JT01014</t>
  </si>
  <si>
    <t>SOBHA LTD.</t>
  </si>
  <si>
    <t>INE671H01015</t>
  </si>
  <si>
    <t>J K CEMENT LTD.</t>
  </si>
  <si>
    <t>INE823G01014</t>
  </si>
  <si>
    <t>G R INFRAPROJECTS LTD.</t>
  </si>
  <si>
    <t>INE201P01022</t>
  </si>
  <si>
    <t>MAHINDRA LIFESPACE DEVELOPERS LTD.</t>
  </si>
  <si>
    <t>INE813A01018</t>
  </si>
  <si>
    <t>BAJAJ ELECTRICALS LTD.</t>
  </si>
  <si>
    <t>INE193E01025</t>
  </si>
  <si>
    <t>PFIZER LTD.</t>
  </si>
  <si>
    <t>INE182A01018</t>
  </si>
  <si>
    <t>NAV AS ON 31-DEC-25: RS.24.982 (REGULAR - IDCW)</t>
  </si>
  <si>
    <t>NAV AS ON 31-DEC-25: RS.24.982 (REGULAR - GROWTH)</t>
  </si>
  <si>
    <t>NAV AS ON 31-DEC-25: RS.27.895 (DIRECT - IDCW)</t>
  </si>
  <si>
    <t>NAV AS ON 31-DEC-25: RS.27.895 (DIRECT - GROWTH)</t>
  </si>
  <si>
    <t>NAV AS ON 30-JUN-25: RS.24.8082 (REGULAR - IDCW)</t>
  </si>
  <si>
    <t>NAV AS ON 30-JUN-25: RS.24.8082 (REGULAR - GROWTH)</t>
  </si>
  <si>
    <t>NAV AS ON 30-JUN-25: RS.27.5242 (DIRECT - IDCW)</t>
  </si>
  <si>
    <t>NAV AS ON 30-JUN-25: RS.27.5242 (DIRECT - GROWTH)</t>
  </si>
  <si>
    <t>TATA CONSULTANCY SERVICES LTD.-OPT-30-DEC-25</t>
  </si>
  <si>
    <t>TATA FOCUSED FUND</t>
  </si>
  <si>
    <t>Tata Focused Fund</t>
  </si>
  <si>
    <t>(An Open Ended Equity Scheme Investing in maximum 30 stocks across market caps (i.e Multi Cap))</t>
  </si>
  <si>
    <t>•Investment in equity/equity related instruments in a concentrated portfolio of maximum 30 stocks across market capitalisation.</t>
  </si>
  <si>
    <t>NAV AS ON 31-DEC-25: RS.23.7525 (REGULAR - IDCW)</t>
  </si>
  <si>
    <t>NAV AS ON 31-DEC-25: RS.23.7525 (REGULAR - GROWTH)</t>
  </si>
  <si>
    <t>NAV AS ON 31-DEC-25: RS.26.264 (DIRECT - IDCW)</t>
  </si>
  <si>
    <t>NAV AS ON 31-DEC-25: RS.26.264 (DIRECT - GROWTH)</t>
  </si>
  <si>
    <t>NAV AS ON 30-JUN-25: RS.23.2972 (REGULAR - IDCW)</t>
  </si>
  <si>
    <t>NAV AS ON 30-JUN-25: RS.23.2972 (REGULAR - GROWTH)</t>
  </si>
  <si>
    <t>NAV AS ON 30-JUN-25: RS.25.5784 (DIRECT - IDCW)</t>
  </si>
  <si>
    <t>NAV AS ON 30-JUN-25: RS.25.5784 (DIRECT - GROWTH)</t>
  </si>
  <si>
    <t>TATA HOUSING OPPORTUNITIES FUND</t>
  </si>
  <si>
    <t>Tata Housing Opportunities Fund</t>
  </si>
  <si>
    <t>(An open-ended equity scheme following housing theme)</t>
  </si>
  <si>
    <t>•An Open ended equity scheme following housing theme</t>
  </si>
  <si>
    <t>R R KABEL LTD</t>
  </si>
  <si>
    <t>INE777K01022</t>
  </si>
  <si>
    <t>KEYSTONE REALTORS LTD.</t>
  </si>
  <si>
    <t>INE263M01029</t>
  </si>
  <si>
    <t>VENUS PIPES &amp; TUBES LTD.</t>
  </si>
  <si>
    <t>INE0JA001018</t>
  </si>
  <si>
    <t>TARC LTD.</t>
  </si>
  <si>
    <t>INE0EK901012</t>
  </si>
  <si>
    <t>ASTRAL LTD. (ERSTWHILE ASTRAL POLY TECHNIK LTD.)</t>
  </si>
  <si>
    <t>INE006I01046</t>
  </si>
  <si>
    <t>NAV AS ON 31-DEC-25: RS.14.9824 (REGULAR - IDCW)</t>
  </si>
  <si>
    <t>NAV AS ON 31-DEC-25: RS.14.9824 (REGULAR - GROWTH)</t>
  </si>
  <si>
    <t>NAV AS ON 31-DEC-25: RS.15.8678 (DIRECT - IDCW)</t>
  </si>
  <si>
    <t>NAV AS ON 31-DEC-25: RS.15.8678 (DIRECT - GROWTH)</t>
  </si>
  <si>
    <t>NAV AS ON 30-JUN-25: RS.15.4169 (REGULAR - IDCW)</t>
  </si>
  <si>
    <t>NAV AS ON 30-JUN-25: RS.15.4169 (REGULAR - GROWTH)</t>
  </si>
  <si>
    <t>NAV AS ON 30-JUN-25: RS.16.1926 (DIRECT - IDCW)</t>
  </si>
  <si>
    <t>NAV AS ON 30-JUN-25: RS.16.1926 (DIRECT - GROWTH)</t>
  </si>
  <si>
    <t>PORTFOLIO TURNOVER RATIO: 0.4 TIMES</t>
  </si>
  <si>
    <t>TATA INDIA CONSUMER FUND</t>
  </si>
  <si>
    <t>Tata India Consumer Fund</t>
  </si>
  <si>
    <t>(An open ended equity scheme investing in Consumption Oriented Sector)</t>
  </si>
  <si>
    <t>•Investment in equity/equity related instruments of the companies in the Consumption Oriented sector in India.</t>
  </si>
  <si>
    <t>CERA SANITARYWARE LTD.</t>
  </si>
  <si>
    <t>INE739E01017</t>
  </si>
  <si>
    <t>ETHOS LTD.</t>
  </si>
  <si>
    <t>INE04TZ01018</t>
  </si>
  <si>
    <t>NAV AS ON 31-DEC-25: RS.41.8568 (REGULAR - IDCW)</t>
  </si>
  <si>
    <t>NAV AS ON 31-DEC-25: RS.45.3906 (REGULAR - GROWTH)</t>
  </si>
  <si>
    <t>NAV AS ON 31-DEC-25: RS.52.532 (DIRECT - IDCW)</t>
  </si>
  <si>
    <t>NAV AS ON 31-DEC-25: RS.52.532 (DIRECT - GROWTH)</t>
  </si>
  <si>
    <t>NAV AS ON 30-JUN-25: RS.40.7799 (REGULAR - IDCW)</t>
  </si>
  <si>
    <t>NAV AS ON 30-JUN-25: RS.44.2226 (REGULAR - GROWTH)</t>
  </si>
  <si>
    <t>NAV AS ON 30-JUN-25: RS.50.8564 (DIRECT - IDCW)</t>
  </si>
  <si>
    <t>NAV AS ON 30-JUN-25: RS.50.8564 (DIRECT - GROWTH)</t>
  </si>
  <si>
    <t>PORTFOLIO TURNOVER RATIO: 0.51 TIMES</t>
  </si>
  <si>
    <t>TATA INDIA INNOVATION FUND</t>
  </si>
  <si>
    <t>Tata India Innovation Fund</t>
  </si>
  <si>
    <t>(An open-ended equity scheme following innovation theme)</t>
  </si>
  <si>
    <t>•Investment in equity and equity related instruments of companies engaged in and/or expected to benefit from adoption of innovative strategies &amp; theme.</t>
  </si>
  <si>
    <t>PCBL CHEMICAL LTD.</t>
  </si>
  <si>
    <t>INE602A01031</t>
  </si>
  <si>
    <t>CRAFTSMAN AUTOMATION LTD.</t>
  </si>
  <si>
    <t>INE00LO01017</t>
  </si>
  <si>
    <t>WOCKHARDT LTD.</t>
  </si>
  <si>
    <t>INE049B01025</t>
  </si>
  <si>
    <t>COHANCE LIFESCIENCES LTD.</t>
  </si>
  <si>
    <t>INE03QK01018</t>
  </si>
  <si>
    <t>NEOGEN CHEMICALS LTD.</t>
  </si>
  <si>
    <t>INE136S01016</t>
  </si>
  <si>
    <t>ORCHID PHARMA LTD.</t>
  </si>
  <si>
    <t>INE191A01027</t>
  </si>
  <si>
    <t>VIJAYA DIAGNOSTIC CENTRE LTD.</t>
  </si>
  <si>
    <t>INE043W01024</t>
  </si>
  <si>
    <t>INDOCO REMEDIES LTD.</t>
  </si>
  <si>
    <t>INE873D01024</t>
  </si>
  <si>
    <t>NAV AS ON 31-DEC-25: RS.9.8915 (REGULAR - IDCW)</t>
  </si>
  <si>
    <t>NAV AS ON 31-DEC-25: RS.9.8915 (REGULAR - GROWTH)</t>
  </si>
  <si>
    <t>NAV AS ON 31-DEC-25: RS.10.0587 (DIRECT - IDCW)</t>
  </si>
  <si>
    <t>NAV AS ON 31-DEC-25: RS.10.0587 (DIRECT - GROWTH)</t>
  </si>
  <si>
    <t>NAV AS ON 30-JUN-25: RS.9.8161 (REGULAR - IDCW)</t>
  </si>
  <si>
    <t>NAV AS ON 30-JUN-25: RS.9.8161 (REGULAR - GROWTH)</t>
  </si>
  <si>
    <t>NAV AS ON 30-JUN-25: RS.9.9067 (DIRECT - IDCW)</t>
  </si>
  <si>
    <t>NAV AS ON 30-JUN-25: RS.9.9067 (DIRECT - GROWTH)</t>
  </si>
  <si>
    <t>TATA INDIA PHARMA &amp; HEALTHCARE FUND</t>
  </si>
  <si>
    <t>Tata India Pharma &amp; Healthcare Fund</t>
  </si>
  <si>
    <t>(An open-ended equity scheme investing in Pharma &amp; Healthcare Services Sector)</t>
  </si>
  <si>
    <t>•Investment in equity/equity related instruments of the companies in the Pharma &amp; Healthcare sector in India.</t>
  </si>
  <si>
    <t>BAYER CROPSCIENCE LTD.</t>
  </si>
  <si>
    <t>INE462A01022</t>
  </si>
  <si>
    <t>KRISHNA INSTITUTE OF MEDICAL SCIENCES LTD.</t>
  </si>
  <si>
    <t>INE967H01025</t>
  </si>
  <si>
    <t>SAI LIFE SCIENCES LTD</t>
  </si>
  <si>
    <t>INE570L01029</t>
  </si>
  <si>
    <t>FDC LTD.</t>
  </si>
  <si>
    <t>INE258B01022</t>
  </si>
  <si>
    <t>CORONA REMEDIES LTD</t>
  </si>
  <si>
    <t>INE02ZQ01018</t>
  </si>
  <si>
    <t>GLOBAL HEALTH LTD.</t>
  </si>
  <si>
    <t>INE474Q01031</t>
  </si>
  <si>
    <t>HIKAL LTD.</t>
  </si>
  <si>
    <t>INE475B01022</t>
  </si>
  <si>
    <t>DR. AGARWALS HEALTH CARE LTD.</t>
  </si>
  <si>
    <t>INE943P01029</t>
  </si>
  <si>
    <t>JUBILANT PHARMOVA LTD</t>
  </si>
  <si>
    <t>INE700A01033</t>
  </si>
  <si>
    <t>NAV AS ON 31-DEC-25: RS.30.2083 (REGULAR - IDCW)</t>
  </si>
  <si>
    <t>NAV AS ON 31-DEC-25: RS.30.2083 (REGULAR - GROWTH)</t>
  </si>
  <si>
    <t>NAV AS ON 31-DEC-25: RS.35.3723 (DIRECT - IDCW)</t>
  </si>
  <si>
    <t>NAV AS ON 31-DEC-25: RS.35.3723 (DIRECT - GROWTH)</t>
  </si>
  <si>
    <t>NAV AS ON 30-JUN-25: RS.30.197 (REGULAR - IDCW)</t>
  </si>
  <si>
    <t>NAV AS ON 30-JUN-25: RS.30.197 (REGULAR - GROWTH)</t>
  </si>
  <si>
    <t>NAV AS ON 30-JUN-25: RS.35.0955 (DIRECT - IDCW)</t>
  </si>
  <si>
    <t>NAV AS ON 30-JUN-25: RS.35.0955 (DIRECT - GROWTH)</t>
  </si>
  <si>
    <t>TATA INFRASTRUCTURE FUND</t>
  </si>
  <si>
    <t>Tata Infrastructure Fund</t>
  </si>
  <si>
    <t>(An open-ended equity scheme investing in Infrastructure sector)</t>
  </si>
  <si>
    <t>•Investment Predominantly in equity / equity related instruments of the companies in the Infrastructure sector in India.</t>
  </si>
  <si>
    <t>AIA ENGINEERING LTD.</t>
  </si>
  <si>
    <t>INE212H01026</t>
  </si>
  <si>
    <t>KSB  LTD.</t>
  </si>
  <si>
    <t>INE999A01023</t>
  </si>
  <si>
    <t>GUJARAT PIPAVAV PORT LTD.</t>
  </si>
  <si>
    <t>INE517F01014</t>
  </si>
  <si>
    <t>AFCONS INFRASTRUCTURE LTD</t>
  </si>
  <si>
    <t>INE101I01011</t>
  </si>
  <si>
    <t>GRINDWELL NORTON LTD.</t>
  </si>
  <si>
    <t>INE536A01023</t>
  </si>
  <si>
    <t>RATNAMANI METALS &amp; TUBES LTD.</t>
  </si>
  <si>
    <t>INE703B01027</t>
  </si>
  <si>
    <t>HITACHI ENERGY INDIA LTD.</t>
  </si>
  <si>
    <t>INE07Y701011</t>
  </si>
  <si>
    <t>KALPATARU PROJECTS INTERNATIONAL LTD.</t>
  </si>
  <si>
    <t>INE220B01022</t>
  </si>
  <si>
    <t>DATA PATTERNS (INDIA) LTD</t>
  </si>
  <si>
    <t>INE0IX101010</t>
  </si>
  <si>
    <t>TIMKEN INDIA LTD.</t>
  </si>
  <si>
    <t>INE325A01013</t>
  </si>
  <si>
    <t>INOX INDIA LTD.</t>
  </si>
  <si>
    <t>INE616N01034</t>
  </si>
  <si>
    <t>MAHINDRA LOGISTICS LTD.</t>
  </si>
  <si>
    <t>INE766P01016</t>
  </si>
  <si>
    <t>DEE DEVELOPMENT ENGINEERS LTD.</t>
  </si>
  <si>
    <t>INE841L01016</t>
  </si>
  <si>
    <t>SKF INDIA (INDUSTRIAL) LTD.</t>
  </si>
  <si>
    <t>INE2J8701016</t>
  </si>
  <si>
    <t>HONEYWELL AUTOMATION INDIA LTD.</t>
  </si>
  <si>
    <t>INE671A01010</t>
  </si>
  <si>
    <t>KNR CONSTRUCTIONS LTD.</t>
  </si>
  <si>
    <t>INE634I01029</t>
  </si>
  <si>
    <t>ADITYA BIRLA REAL ESTATE LTD.</t>
  </si>
  <si>
    <t>INE055A01016</t>
  </si>
  <si>
    <t>TCI EXPRESS LTD</t>
  </si>
  <si>
    <t>INE586V01016</t>
  </si>
  <si>
    <t>ISGEC HEAVY ENGINEERING LTD</t>
  </si>
  <si>
    <t>INE858B01029</t>
  </si>
  <si>
    <t>CYIENT DLM LTD</t>
  </si>
  <si>
    <t>INE055S01018</t>
  </si>
  <si>
    <t>SKF INDIA LTD.</t>
  </si>
  <si>
    <t>INE640A01023</t>
  </si>
  <si>
    <t>ELLENBARRIE INDUSTRIAL GASES.</t>
  </si>
  <si>
    <t>INE236E01022</t>
  </si>
  <si>
    <t>NAV AS ON 31-DEC-25: RS.78.7815 (REGULAR - IDCW)</t>
  </si>
  <si>
    <t>NAV AS ON 31-DEC-25: RS.166.2051 (REGULAR - GROWTH)</t>
  </si>
  <si>
    <t>NAV AS ON 31-DEC-25: RS.95.077 (DIRECT - IDCW)</t>
  </si>
  <si>
    <t>NAV AS ON 31-DEC-25: RS.181.4572 (DIRECT - GROWTH)</t>
  </si>
  <si>
    <t>NAV AS ON 30-JUN-25: RS.83.3293 (REGULAR - IDCW)</t>
  </si>
  <si>
    <t>NAV AS ON 30-JUN-25: RS.175.7994 (REGULAR - GROWTH)</t>
  </si>
  <si>
    <t>NAV AS ON 30-JUN-25: RS.100.0815 (DIRECT - IDCW)</t>
  </si>
  <si>
    <t>NAV AS ON 30-JUN-25: RS.191.0033 (DIRECT - GROWTH)</t>
  </si>
  <si>
    <t>PORTFOLIO TURNOVER RATIO: 0.08 TIMES</t>
  </si>
  <si>
    <t>TATA LARGE &amp; MID CAP FUND</t>
  </si>
  <si>
    <t>Tata large &amp; Mid Cap Fund</t>
  </si>
  <si>
    <t>(An open ended equity scheme investing in both large cap and mid cap stocks)</t>
  </si>
  <si>
    <t>•Investment in equity and equity related instruments of well researched value and growth oriented Large &amp; Mid Cap Companies.</t>
  </si>
  <si>
    <t>MAHINDRA AND MAHINDRA FINANCIAL SERVICES LTD.</t>
  </si>
  <si>
    <t>INE774D01024</t>
  </si>
  <si>
    <t>BASF INDIA LTD.</t>
  </si>
  <si>
    <t>INE373A01013</t>
  </si>
  <si>
    <t>SUDARSHAN CHEMICAL INDUSTRIES LTD.</t>
  </si>
  <si>
    <t>INE659A01023</t>
  </si>
  <si>
    <t>ELANTAS BECK INDIA LTD.</t>
  </si>
  <si>
    <t>INE280B01018</t>
  </si>
  <si>
    <t>NETWORK PEOPLE SERVICES TECHNOLOGIES LTD.</t>
  </si>
  <si>
    <t>INE0FFK01017</t>
  </si>
  <si>
    <t>QUESS CORP LTD.</t>
  </si>
  <si>
    <t>INE615P01015</t>
  </si>
  <si>
    <t>DIGITIDE SOLUTIONS LTD.</t>
  </si>
  <si>
    <t>INE0U4701011</t>
  </si>
  <si>
    <t>BLUSPRING ENTERPRISES LTD.</t>
  </si>
  <si>
    <t>INE0U4101014</t>
  </si>
  <si>
    <t>NAV AS ON 31-DEC-25: RS.84.6234 (REGULAR - IDCW)</t>
  </si>
  <si>
    <t>NAV AS ON 31-DEC-25: RS.524.9851 (REGULAR - GROWTH)</t>
  </si>
  <si>
    <t>NAV AS ON 31-DEC-25: RS.117.8769 (DIRECT - IDCW)</t>
  </si>
  <si>
    <t>NAV AS ON 31-DEC-25: RS.601.6308 (DIRECT - GROWTH)</t>
  </si>
  <si>
    <t>NAV AS ON 30-JUN-25: RS.86.1577 (REGULAR - IDCW)</t>
  </si>
  <si>
    <t>NAV AS ON 30-JUN-25: RS.534.5042 (REGULAR - GROWTH)</t>
  </si>
  <si>
    <t>NAV AS ON 30-JUN-25: RS.119.3422 (DIRECT - IDCW)</t>
  </si>
  <si>
    <t>NAV AS ON 30-JUN-25: RS.609.1093 (DIRECT - GROWTH)</t>
  </si>
  <si>
    <t>TATA LARGE CAP FUND</t>
  </si>
  <si>
    <t>Tata large Cap Fund</t>
  </si>
  <si>
    <t>(An open-ended equity scheme predominantly investing in large cap stock)</t>
  </si>
  <si>
    <t>•Investment predominantly in equity &amp; equity related securities of large cap companies.</t>
  </si>
  <si>
    <t>WESTLIFE FOODWORLD LTD.</t>
  </si>
  <si>
    <t>INE274F01020</t>
  </si>
  <si>
    <t>NAV AS ON 31-DEC-25: RS.526.2889 (REGULAR - GROWTH)</t>
  </si>
  <si>
    <t>NAV AS ON 31-DEC-25: RS.114.6733 (REGULAR - IDCW)</t>
  </si>
  <si>
    <t>NAV AS ON 31-DEC-25: RS.606.9188 (DIRECT - GROWTH)</t>
  </si>
  <si>
    <t>NAV AS ON 31-DEC-25: RS.137.8808 (DIRECT - IDCW)</t>
  </si>
  <si>
    <t>NAV AS ON 30-JUN-25: RS.508.3108 (REGULAR - GROWTH)</t>
  </si>
  <si>
    <t>NAV AS ON 30-JUN-25: RS.110.7561 (REGULAR - IDCW)</t>
  </si>
  <si>
    <t>NAV AS ON 30-JUN-25: RS.583.1802 (DIRECT - GROWTH)</t>
  </si>
  <si>
    <t>NAV AS ON 30-JUN-25: RS.132.488 (DIRECT - IDCW)</t>
  </si>
  <si>
    <t>TATA MID CAP FUND</t>
  </si>
  <si>
    <t>Tata Mid Cap Fund</t>
  </si>
  <si>
    <t>(An open-ended equity scheme predominantly investing in mid cap stocks)</t>
  </si>
  <si>
    <t>• Long Term Capital Appreciation</t>
  </si>
  <si>
    <t>• Investment predominantly in equity &amp; equity related instruments of growth oriented mid cap companies.</t>
  </si>
  <si>
    <t>BHARTI HEXACOM LTD</t>
  </si>
  <si>
    <t>INE343G01021</t>
  </si>
  <si>
    <t>JSW INFRASTRUCTURE LTD</t>
  </si>
  <si>
    <t>INE880J01026</t>
  </si>
  <si>
    <t>ASHOK LEYLAND LTD.</t>
  </si>
  <si>
    <t>INE208A01029</t>
  </si>
  <si>
    <t>NAV AS ON 31-DEC-25: RS.124.5227 (REGULAR - IDCW)</t>
  </si>
  <si>
    <t>NAV AS ON 31-DEC-25: RS.451.1426 (REGULAR - GROWTH)</t>
  </si>
  <si>
    <t>NAV AS ON 31-DEC-25: RS.170.2588 (DIRECT - IDCW)</t>
  </si>
  <si>
    <t>NAV AS ON 31-DEC-25: RS.515.7978 (DIRECT - GROWTH)</t>
  </si>
  <si>
    <t>NAV AS ON 30-JUN-25: RS.120.0357 (REGULAR - IDCW)</t>
  </si>
  <si>
    <t>NAV AS ON 30-JUN-25: RS.434.8866 (REGULAR - GROWTH)</t>
  </si>
  <si>
    <t>NAV AS ON 30-JUN-25: RS.163.1233 (DIRECT - IDCW)</t>
  </si>
  <si>
    <t>NAV AS ON 30-JUN-25: RS.494.1799 (DIRECT - GROWTH)</t>
  </si>
  <si>
    <t>TATA MULTI ASSET ALLOCATION FUND</t>
  </si>
  <si>
    <t>Tata Multi Asset Allocation Fund</t>
  </si>
  <si>
    <t>(An open ended scheme investing in equity, debt &amp; exchange traded commodity derivatives)</t>
  </si>
  <si>
    <t>•Investment in equity &amp; equity related instruments, debt instruments, exchange traded commodity derivatives and other instruments.</t>
  </si>
  <si>
    <t>ASTER DM HEALTHCARE LTD.</t>
  </si>
  <si>
    <t>INE914M01019</t>
  </si>
  <si>
    <t>PARADEEP PHOSPHATES LTD</t>
  </si>
  <si>
    <t>INE088F01024</t>
  </si>
  <si>
    <t>WEWORK INDIA MANAGEMENT LTD.</t>
  </si>
  <si>
    <t>INE085001019</t>
  </si>
  <si>
    <t>GOLD (1 KG-1000 GMS) COMMODITY^</t>
  </si>
  <si>
    <t>Precious Metals</t>
  </si>
  <si>
    <t>SILVER MINI (5 KGS) COMMODITY^</t>
  </si>
  <si>
    <t>SILVER (30 KG) COMMODITY^</t>
  </si>
  <si>
    <t>COPPER (2500 KGS) COMMODITY^</t>
  </si>
  <si>
    <t>Industrial Metals</t>
  </si>
  <si>
    <t>COPPER</t>
  </si>
  <si>
    <t>INF277K01OK4</t>
  </si>
  <si>
    <t>GOI - 7.26% (06/02/2033)</t>
  </si>
  <si>
    <t>IN0020220151</t>
  </si>
  <si>
    <t>SGS WEST BENGAL 7.48% (14/02/2043)</t>
  </si>
  <si>
    <t>IN3420230218</t>
  </si>
  <si>
    <t>SGS UTTAR PRADESH 7.46% (22/03/2039)</t>
  </si>
  <si>
    <t>IN3320230326</t>
  </si>
  <si>
    <t>SGS MAHARASHTRA 7.48% (07/02/2035)</t>
  </si>
  <si>
    <t>IN2220230212</t>
  </si>
  <si>
    <t>** 07.80 % HDFC BANK LTD. - 03/05/2033</t>
  </si>
  <si>
    <t>INE040A08666</t>
  </si>
  <si>
    <t>** - CANARA BANK - CD - 03/02/2026</t>
  </si>
  <si>
    <t>INE476A16A24</t>
  </si>
  <si>
    <t>NAV AS ON 31-DEC-25: RS.25.5761 (REGULAR - IDCW)</t>
  </si>
  <si>
    <t>NAV AS ON 31-DEC-25: RS.25.5761 (REGULAR - GROWTH)</t>
  </si>
  <si>
    <t>NAV AS ON 31-DEC-25: RS.28.183 (DIRECT - IDCW)</t>
  </si>
  <si>
    <t>NAV AS ON 31-DEC-25: RS.28.183 (DIRECT - GROWTH)</t>
  </si>
  <si>
    <t>NAV AS ON 30-JUN-25: RS.23.5502 (REGULAR - IDCW)</t>
  </si>
  <si>
    <t>NAV AS ON 30-JUN-25: RS.23.5502 (REGULAR - GROWTH)</t>
  </si>
  <si>
    <t>NAV AS ON 30-JUN-25: RS.25.7646 (DIRECT - IDCW)</t>
  </si>
  <si>
    <t>NAV AS ON 30-JUN-25: RS.25.7646 (DIRECT - GROWTH)</t>
  </si>
  <si>
    <t>AVERAGE MATURITY : 0.71 YEARS</t>
  </si>
  <si>
    <t>TATA MULTICAP FUND</t>
  </si>
  <si>
    <t>(An open ended equity scheme investing across large cap, mid cap, small cap stocks)</t>
  </si>
  <si>
    <t>•To Generate Long Term Capital Appreciation.</t>
  </si>
  <si>
    <t>•An open ended equity scheme investing across large cap, mid cap and small cap stocks</t>
  </si>
  <si>
    <t>PEARL GLOBAL INDUSTRIES LTD.</t>
  </si>
  <si>
    <t>INE940H01022</t>
  </si>
  <si>
    <t>USHA MARTIN LTD.</t>
  </si>
  <si>
    <t>INE228A01035</t>
  </si>
  <si>
    <t>TRANSPORT CORPORATION OF INDIA LTD.</t>
  </si>
  <si>
    <t>INE688A01022</t>
  </si>
  <si>
    <t>VINATI ORGANICS LTD.</t>
  </si>
  <si>
    <t>INE410B01037</t>
  </si>
  <si>
    <t>EQUITAS SMALL FINANCE BANK LTD.</t>
  </si>
  <si>
    <t>INE063P01018</t>
  </si>
  <si>
    <t>UJJIVAN SMALL FINANCE BANK LTD.</t>
  </si>
  <si>
    <t>INE551W01018</t>
  </si>
  <si>
    <t>RESTAURANT BRANDS ASIA LTD</t>
  </si>
  <si>
    <t>INE07T201019</t>
  </si>
  <si>
    <t>NAV AS ON 31-DEC-25: RS.14.8152 (REGULAR - IDCW)</t>
  </si>
  <si>
    <t>NAV AS ON 31-DEC-25: RS.14.8152 (REGULAR - GROWTH)</t>
  </si>
  <si>
    <t>NAV AS ON 31-DEC-25: RS.15.5059 (DIRECT - IDCW)</t>
  </si>
  <si>
    <t>NAV AS ON 31-DEC-25: RS.15.5059 (DIRECT - GROWTH)</t>
  </si>
  <si>
    <t>NAV AS ON 30-JUN-25: RS.14.3909 (REGULAR - IDCW)</t>
  </si>
  <si>
    <t>NAV AS ON 30-JUN-25: RS.14.3909 (REGULAR - GROWTH)</t>
  </si>
  <si>
    <t>NAV AS ON 30-JUN-25: RS.14.9499 (DIRECT - IDCW)</t>
  </si>
  <si>
    <t>NAV AS ON 30-JUN-25: RS.14.9499 (DIRECT - GROWTH)</t>
  </si>
  <si>
    <t>TATA NIFTY 50 EXCHANGE TRADED FUND</t>
  </si>
  <si>
    <t>Tata Nifty 50 Exchange Traded Fund</t>
  </si>
  <si>
    <t>(An Open Ended Exchange Traded Fund tracking Nifty 50 Index)</t>
  </si>
  <si>
    <t>•Long Term Capital Growth.</t>
  </si>
  <si>
    <t>•Investments in Equity &amp; Equity related instruments covered by Nifty 50 Index.</t>
  </si>
  <si>
    <t>NAV AS ON 31-DEC-25: RS.282.4311 (DIRECT PLAN)</t>
  </si>
  <si>
    <t>NAV AS ON 30-JUN-25: RS.274.3329 (DIRECT PLAN)</t>
  </si>
  <si>
    <t>PORTFOLIO TURNOVER RATIO: 0.05 TIMES</t>
  </si>
  <si>
    <t>TATA NIFTY 50 INDEX FUND</t>
  </si>
  <si>
    <t>Tata Nifty 50 Index Fund</t>
  </si>
  <si>
    <t>(An open-ended equity scheme tracking Nifty 50 Index)</t>
  </si>
  <si>
    <t>•To reflect / mirror the Nifty 50 returns by investing in the same stocks which comprises of NIFTY50.</t>
  </si>
  <si>
    <t>NAV AS ON 31-DEC-25: RS.162.6325 (REGULAR - GROWTH)</t>
  </si>
  <si>
    <t>NAV AS ON 31-DEC-25: RS.176.6372 (DIRECT - GROWTH)</t>
  </si>
  <si>
    <t>NAV AS ON 30-JUN-25: RS.158.3899 (REGULAR - GROWTH)</t>
  </si>
  <si>
    <t>NAV AS ON 30-JUN-25: RS.171.7537 (DIRECT - GROWTH)</t>
  </si>
  <si>
    <t>PORTFOLIO TURNOVER RATIO: 0.11 TIMES</t>
  </si>
  <si>
    <t>TATA NIFTY AUTO INDEX FUND</t>
  </si>
  <si>
    <t>An open-ended scheme replicating/tracking Nifty Auto Index (TRI).</t>
  </si>
  <si>
    <t>Long Term Capital Appreciation</t>
  </si>
  <si>
    <t>Investment in equity and equity related instruments comprised in Nifty Auto Index.</t>
  </si>
  <si>
    <t>NAV AS ON 31-DEC-25: RS.12.6386 (REGULAR - IDCW)</t>
  </si>
  <si>
    <t>NAV AS ON 31-DEC-25: RS.12.6386 (REGULAR - GROWTH)</t>
  </si>
  <si>
    <t>NAV AS ON 31-DEC-25: RS.12.7832 (DIRECT - IDCW)</t>
  </si>
  <si>
    <t>NAV AS ON 31-DEC-25: RS.12.7832 (DIRECT - GROWTH)</t>
  </si>
  <si>
    <t>NAV AS ON 30-JUN-25: RS.10.7002 (REGULAR - IDCW)</t>
  </si>
  <si>
    <t>NAV AS ON 30-JUN-25: RS.10.7002 (REGULAR - GROWTH)</t>
  </si>
  <si>
    <t>NAV AS ON 30-JUN-25: RS.10.7894 (DIRECT - IDCW)</t>
  </si>
  <si>
    <t>NAV AS ON 30-JUN-25: RS.10.7894 (DIRECT - GROWTH)</t>
  </si>
  <si>
    <t>PORTFOLIO TURNOVER RATIO: 0.29 TIMES</t>
  </si>
  <si>
    <t>TATA NIFTY CAPITAL MARKETS INDEX FUND</t>
  </si>
  <si>
    <t>An open-ended scheme replicating/ tracking Nifty Capital Markets Index (TRI)</t>
  </si>
  <si>
    <t>Investment in equity and equity related instruments comprised in Nifty Capital Markets Index.</t>
  </si>
  <si>
    <t>ANGEL ONE LTD.</t>
  </si>
  <si>
    <t>INE732I01013</t>
  </si>
  <si>
    <t>KFIN TECHNOLOGIES LTD.</t>
  </si>
  <si>
    <t>INE138Y01010</t>
  </si>
  <si>
    <t>ANAND RATHI WEALTH LTD</t>
  </si>
  <si>
    <t>INE463V01026</t>
  </si>
  <si>
    <t>NUVAMA WEALTH MANAGEMENT LTD</t>
  </si>
  <si>
    <t>INE531F01023</t>
  </si>
  <si>
    <t>ADITYA BIRLA SUN LIFE AMC LTD.</t>
  </si>
  <si>
    <t>INE404A01024</t>
  </si>
  <si>
    <t>UTI ASSET MANAGEMENT COMPANY LTD.</t>
  </si>
  <si>
    <t>INE094J01016</t>
  </si>
  <si>
    <t>NAV AS ON 31-DEC-25: RS.12.574 (REGULAR - IDCW)</t>
  </si>
  <si>
    <t>NAV AS ON 31-DEC-25: RS.12.574 (REGULAR - GROWTH)</t>
  </si>
  <si>
    <t>NAV AS ON 31-DEC-25: RS.12.6684 (DIRECT - IDCW)</t>
  </si>
  <si>
    <t>NAV AS ON 31-DEC-25: RS.12.6684 (DIRECT - GROWTH)</t>
  </si>
  <si>
    <t>NAV AS ON 30-JUN-25: RS.12.8088 (REGULAR - IDCW)</t>
  </si>
  <si>
    <t>NAV AS ON 30-JUN-25: RS.12.8088 (REGULAR - GROWTH)</t>
  </si>
  <si>
    <t>NAV AS ON 30-JUN-25: RS.12.8662 (DIRECT - IDCW)</t>
  </si>
  <si>
    <t>NAV AS ON 30-JUN-25: RS.12.8662 (DIRECT - GROWTH)</t>
  </si>
  <si>
    <t>TATA NIFTY FINANCIAL SERVICES INDEX FUND</t>
  </si>
  <si>
    <t>An open-ended scheme replicating/tracking Nifty Financial Services Index.</t>
  </si>
  <si>
    <t>Investment in equity and equity related instruments comprised in Nifty Financial Services Index.</t>
  </si>
  <si>
    <t>NAV AS ON 31-DEC-25: RS.12.8029 (REGULAR - IDCW)</t>
  </si>
  <si>
    <t>NAV AS ON 31-DEC-25: RS.12.8029 (REGULAR - GROWTH)</t>
  </si>
  <si>
    <t>NAV AS ON 31-DEC-25: RS.12.9488 (DIRECT - IDCW)</t>
  </si>
  <si>
    <t>NAV AS ON 31-DEC-25: RS.12.9488 (DIRECT - GROWTH)</t>
  </si>
  <si>
    <t>NAV AS ON 30-JUN-25: RS.12.6328 (REGULAR - IDCW)</t>
  </si>
  <si>
    <t>NAV AS ON 30-JUN-25: RS.12.6328 (REGULAR - GROWTH)</t>
  </si>
  <si>
    <t>NAV AS ON 30-JUN-25: RS.12.7363 (DIRECT - IDCW)</t>
  </si>
  <si>
    <t>NAV AS ON 30-JUN-25: RS.12.7363 (DIRECT - GROWTH)</t>
  </si>
  <si>
    <t>TATA NIFTY INDIA DIGITAL ETF FUND OF FUND</t>
  </si>
  <si>
    <t>(An Open ended fund of fund scheme investing in Tata Nifty India Digital Exchange Traded Fund)</t>
  </si>
  <si>
    <t>•Investment in Tata Nifty India Digital Exchange Traded Fund.</t>
  </si>
  <si>
    <t>NAV AS ON 31-DEC-25: RS.15.1076 (REGULAR - IDCW)</t>
  </si>
  <si>
    <t>NAV AS ON 31-DEC-25: RS.15.1076 (REGULAR - GROWTH)</t>
  </si>
  <si>
    <t>NAV AS ON 31-DEC-25: RS.15.3616 (DIRECT - IDCW)</t>
  </si>
  <si>
    <t>NAV AS ON 31-DEC-25: RS.15.3616 (DIRECT - GROWTH)</t>
  </si>
  <si>
    <t>NAV AS ON 30-JUN-25: RS.14.6474 (REGULAR - IDCW)</t>
  </si>
  <si>
    <t>NAV AS ON 30-JUN-25: RS.14.6474 (REGULAR - GROWTH)</t>
  </si>
  <si>
    <t>NAV AS ON 30-JUN-25: RS.14.8657 (DIRECT - IDCW)</t>
  </si>
  <si>
    <t>NAV AS ON 30-JUN-25: RS.14.8657 (DIRECT - GROWTH)</t>
  </si>
  <si>
    <t>PORTFOLIO TURNOVER RATIO: 0.04 TIMES</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</si>
  <si>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</si>
  <si>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</si>
  <si>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</si>
  <si>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INDIAMART INTERMESH LTD.</t>
  </si>
  <si>
    <t>INE933S01016</t>
  </si>
  <si>
    <t>TATA TECHNOLOGIES LTD</t>
  </si>
  <si>
    <t>INE142M01025</t>
  </si>
  <si>
    <t>INTELLECT DESIGN ARENA LTD.</t>
  </si>
  <si>
    <t>INE306R01017</t>
  </si>
  <si>
    <t>NAV AS ON 31-DEC-25: RS.97.5592 (DIRECT PLAN)</t>
  </si>
  <si>
    <t>NAV AS ON 30-JUN-25: RS.95.2943 (DIRECT PLAN)</t>
  </si>
  <si>
    <t>TATA NIFTY INDIA TOURISM INDEX FUND</t>
  </si>
  <si>
    <t>An open-ended scheme replicating / tracking Nifty India Tourism Index (TRI).</t>
  </si>
  <si>
    <t>Investment in equity and equity related instruments comprised in Nifty India Tourism Index</t>
  </si>
  <si>
    <t>LEMON TREE HOTELS LTD.</t>
  </si>
  <si>
    <t>INE970X01018</t>
  </si>
  <si>
    <t>SAPPHIRE FOODS INDIA LTD.</t>
  </si>
  <si>
    <t>INE806T01020</t>
  </si>
  <si>
    <t>BLS INTERNATIONAL SERVICES LTD</t>
  </si>
  <si>
    <t>INE153T01027</t>
  </si>
  <si>
    <t>LEELA PALACES HOTELS &amp; RESORTS LIMITED</t>
  </si>
  <si>
    <t>INE0AQ201015</t>
  </si>
  <si>
    <t>VALOR ESTATE LTD.</t>
  </si>
  <si>
    <t>INE879I01012</t>
  </si>
  <si>
    <t>VENTIVE HOSPITALITY LTD</t>
  </si>
  <si>
    <t>INE781S01027</t>
  </si>
  <si>
    <t>NAV AS ON 31-DEC-25: RS.9.7733 (REGULAR - IDCW)</t>
  </si>
  <si>
    <t>NAV AS ON 31-DEC-25: RS.9.7733 (REGULAR - GROWTH)</t>
  </si>
  <si>
    <t>NAV AS ON 31-DEC-25: RS.9.8721 (DIRECT - IDCW)</t>
  </si>
  <si>
    <t>NAV AS ON 31-DEC-25: RS.9.8721 (DIRECT - GROWTH)</t>
  </si>
  <si>
    <t>NAV AS ON 30-JUN-25: RS.10.6073 (REGULAR - IDCW)</t>
  </si>
  <si>
    <t>NAV AS ON 30-JUN-25: RS.10.6073 (REGULAR - GROWTH)</t>
  </si>
  <si>
    <t>NAV AS ON 30-JUN-25: RS.10.68 (DIRECT - IDCW)</t>
  </si>
  <si>
    <t>NAV AS ON 30-JUN-25: RS.10.68 (DIRECT - GROWTH)</t>
  </si>
  <si>
    <t>TATA NIFTY MIDCAP 150 INDEX FUND</t>
  </si>
  <si>
    <t>(An open-ended scheme replicating/tracking NIFTY Midcap 150 Index)</t>
  </si>
  <si>
    <t>•Investment in equity and equity related instruments comprised in Nifty Midcap 150 Index.</t>
  </si>
  <si>
    <t>SUNDARAM FINANCE LTD.</t>
  </si>
  <si>
    <t>INE660A01013</t>
  </si>
  <si>
    <t>WAAREE ENERGIES LTD</t>
  </si>
  <si>
    <t>INE377N01017</t>
  </si>
  <si>
    <t>COROMANDEL INTERNATIONAL LTD.</t>
  </si>
  <si>
    <t>INE169A01031</t>
  </si>
  <si>
    <t>RAIL VIKAS NIGAM LTD</t>
  </si>
  <si>
    <t>INE415G01027</t>
  </si>
  <si>
    <t>LLOYDS METALS &amp; ENERGY LTD.</t>
  </si>
  <si>
    <t>INE281B01032</t>
  </si>
  <si>
    <t>ADANI TOTAL GAS LTD.</t>
  </si>
  <si>
    <t>INE399L01023</t>
  </si>
  <si>
    <t>GUJARAT FLUOROCHEMICALS LTD.</t>
  </si>
  <si>
    <t>INE09N301011</t>
  </si>
  <si>
    <t>APAR INDUSTRIES LTD.</t>
  </si>
  <si>
    <t>INE372A01015</t>
  </si>
  <si>
    <t>COCHIN SHIPYARD LTD.</t>
  </si>
  <si>
    <t>INE704P01025</t>
  </si>
  <si>
    <t>BANK OF MAHARASHTRA</t>
  </si>
  <si>
    <t>INE457A01014</t>
  </si>
  <si>
    <t>ESCORTS KUBOTA LTD.</t>
  </si>
  <si>
    <t>INE042A01014</t>
  </si>
  <si>
    <t>DEEPAK NITRITE LTD.</t>
  </si>
  <si>
    <t>INE288B01029</t>
  </si>
  <si>
    <t>GENERAL INSURANCE CORPORATION OF INDIA</t>
  </si>
  <si>
    <t>INE481Y01014</t>
  </si>
  <si>
    <t>INDIAN RENEWABLE ENERGY DEVELOPMENT AGENCY LTD.</t>
  </si>
  <si>
    <t>INE202E01016</t>
  </si>
  <si>
    <t>PREMIER ENERGIES LTD</t>
  </si>
  <si>
    <t>INE0BS701011</t>
  </si>
  <si>
    <t>TATA INVESTMENT CORPORATION LTD.</t>
  </si>
  <si>
    <t>INE672A01026</t>
  </si>
  <si>
    <t>NTPC GREEN ENERGY LTD.</t>
  </si>
  <si>
    <t>INE0ONG01011</t>
  </si>
  <si>
    <t>IRB INFRASTRUCTURE DEVELOPERS LTD.</t>
  </si>
  <si>
    <t>INE821I01022</t>
  </si>
  <si>
    <t>NLC INDIA LTD.</t>
  </si>
  <si>
    <t>INE589A01014</t>
  </si>
  <si>
    <t>IDBI BANK LTD.</t>
  </si>
  <si>
    <t>INE008A01015</t>
  </si>
  <si>
    <t>FERTILIZERS AND CHEMICALS TRAVANCORE LTD</t>
  </si>
  <si>
    <t>INE188A01015</t>
  </si>
  <si>
    <t>SJVN LTD.</t>
  </si>
  <si>
    <t>INE002L01015</t>
  </si>
  <si>
    <t>INDIAN OVERSEAS BANK</t>
  </si>
  <si>
    <t>INE565A01014</t>
  </si>
  <si>
    <t>THE NEW INDIA ASSURANCE COMPANY LTD.</t>
  </si>
  <si>
    <t>INE470Y01017</t>
  </si>
  <si>
    <t>UCO BANK</t>
  </si>
  <si>
    <t>INE691A01018</t>
  </si>
  <si>
    <t>NAV AS ON 31-DEC-25: RS.10.5273 (REGULAR - IDCW)</t>
  </si>
  <si>
    <t>NAV AS ON 31-DEC-25: RS.10.5273 (REGULAR - GROWTH)</t>
  </si>
  <si>
    <t>NAV AS ON 31-DEC-25: RS.10.5813 (DIRECT - IDCW)</t>
  </si>
  <si>
    <t>NAV AS ON 31-DEC-25: RS.10.5813 (DIRECT - GROWTH)</t>
  </si>
  <si>
    <t>NAV AS ON 30-JUN-25: RS.10.4374 (REGULAR - IDCW)</t>
  </si>
  <si>
    <t>NAV AS ON 30-JUN-25: RS.10.4374 (REGULAR - GROWTH)</t>
  </si>
  <si>
    <t>NAV AS ON 30-JUN-25: RS.10.4406 (DIRECT - IDCW)</t>
  </si>
  <si>
    <t>NAV AS ON 30-JUN-25: RS.10.4406 (DIRECT - GROWTH)</t>
  </si>
  <si>
    <t>PORTFOLIO TURNOVER RATIO: 0.26 TIMES</t>
  </si>
  <si>
    <t>TATA NIFTY MIDCAP 150 MOMENTUM 50 INDEX FUND</t>
  </si>
  <si>
    <t>(An open-ended scheme replicating/tracking NIFTY Midcap 150 Momentum 50 Index)</t>
  </si>
  <si>
    <t>•Investment in equity and equity related instruments comprised in Nifty Midcap 150 Momentum 50 Index.</t>
  </si>
  <si>
    <t>NAV AS ON 31-DEC-25: RS.17.7846 (REGULAR - IDCW)</t>
  </si>
  <si>
    <t>NAV AS ON 31-DEC-25: RS.17.7846 (REGULAR - GROWTH)</t>
  </si>
  <si>
    <t>NAV AS ON 31-DEC-25: RS.18.2069 (DIRECT - IDCW)</t>
  </si>
  <si>
    <t>NAV AS ON 31-DEC-25: RS.18.2069 (DIRECT - GROWTH)</t>
  </si>
  <si>
    <t>NAV AS ON 30-JUN-25: RS.18.4734 (REGULAR - IDCW)</t>
  </si>
  <si>
    <t>NAV AS ON 30-JUN-25: RS.18.4734 (REGULAR - GROWTH)</t>
  </si>
  <si>
    <t>NAV AS ON 30-JUN-25: RS.18.8538 (DIRECT - IDCW)</t>
  </si>
  <si>
    <t>NAV AS ON 30-JUN-25: RS.18.8538 (DIRECT - GROWTH)</t>
  </si>
  <si>
    <t>TATA NIFTY MIDSMALL HEALTHCARE INDEX FUND</t>
  </si>
  <si>
    <t>An open-ended scheme replicating/tracking Nifty MidSmall Healthcare Index (TRI).</t>
  </si>
  <si>
    <t>Investment in equity and equity related instruments comprised in Nifty MidSmall Healthcare Index</t>
  </si>
  <si>
    <t>GLAND PHARMA LTD.</t>
  </si>
  <si>
    <t>INE068V01023</t>
  </si>
  <si>
    <t>NEULAND LABORATORIES LTD.</t>
  </si>
  <si>
    <t>INE794A01010</t>
  </si>
  <si>
    <t>NARAYANA HRUDAYALAYA LTD.</t>
  </si>
  <si>
    <t>INE410P01011</t>
  </si>
  <si>
    <t>ONESOURCE SPECIALTY PHARMA LTD</t>
  </si>
  <si>
    <t>INE013P01021</t>
  </si>
  <si>
    <t>NATCO PHARMA LTD.</t>
  </si>
  <si>
    <t>INE987B01026</t>
  </si>
  <si>
    <t>POLY MEDICURE LTD.</t>
  </si>
  <si>
    <t>INE205C01021</t>
  </si>
  <si>
    <t>NAV AS ON 31-DEC-25: RS.12.7511 (REGULAR - IDCW)</t>
  </si>
  <si>
    <t>NAV AS ON 31-DEC-25: RS.12.7511 (REGULAR - GROWTH)</t>
  </si>
  <si>
    <t>NAV AS ON 31-DEC-25: RS.12.8957 (DIRECT - IDCW)</t>
  </si>
  <si>
    <t>NAV AS ON 31-DEC-25: RS.12.8957 (DIRECT - GROWTH)</t>
  </si>
  <si>
    <t>NAV AS ON 30-JUN-25: RS.12.6786 (REGULAR - IDCW)</t>
  </si>
  <si>
    <t>NAV AS ON 30-JUN-25: RS.12.6786 (REGULAR - GROWTH)</t>
  </si>
  <si>
    <t>NAV AS ON 30-JUN-25: RS.12.7829 (DIRECT - IDCW)</t>
  </si>
  <si>
    <t>NAV AS ON 30-JUN-25: RS.12.7829 (DIRECT - GROWTH)</t>
  </si>
  <si>
    <t>TATA NIFTY NEXT 50 INDEX FUND</t>
  </si>
  <si>
    <t>Tata Nifty Next 50 Index Fund</t>
  </si>
  <si>
    <t>(An open‐ended scheme replicating/ tracking Nifty Next 50 Index)</t>
  </si>
  <si>
    <t>•To reflect / mirror the Nifty Next 50 returns by investing in the same stocks which comprises of NIFTY Next 50.</t>
  </si>
  <si>
    <t>CANARA BANK</t>
  </si>
  <si>
    <t>INE476A01022</t>
  </si>
  <si>
    <t>BAJAJ HOLDINGS &amp; INVESTMENT LTD.</t>
  </si>
  <si>
    <t>INE118A01012</t>
  </si>
  <si>
    <t>INDIAN RAILWAY FINANCE CORPORATION LTD.</t>
  </si>
  <si>
    <t>INE053F01010</t>
  </si>
  <si>
    <t>BAJAJ HOUSING FINANCE LTD</t>
  </si>
  <si>
    <t>INE377Y01014</t>
  </si>
  <si>
    <t>NAV AS ON 31-DEC-25: RS.10.1628 (REGULAR - IDCW)</t>
  </si>
  <si>
    <t>NAV AS ON 31-DEC-25: RS.10.1628 (REGULAR - GROWTH)</t>
  </si>
  <si>
    <t>NAV AS ON 31-DEC-25: RS.10.1849 (DIRECT - IDCW)</t>
  </si>
  <si>
    <t>NAV AS ON 31-DEC-25: RS.10.1849 (DIRECT - GROWTH)</t>
  </si>
  <si>
    <t>PORTFOLIO TURNOVER RATIO: 0.21 TIMES</t>
  </si>
  <si>
    <t>TATA NIFTY PRIVATE BANK EXCHANGE TRADED FUND</t>
  </si>
  <si>
    <t>Tata Nifty Private Bank Exchange Traded Fund</t>
  </si>
  <si>
    <t>(An Open-Ended Exchange Traded Fund replicating/ tracking -Nifty Private Bank Index)</t>
  </si>
  <si>
    <t>•An exchange traded fund that aims to provide returns that closely correspond to the returns provided by Nifty Private Bank Index, subject to tracking error</t>
  </si>
  <si>
    <t>NAV AS ON 31-DEC-25: RS.296.4374 (DIRECT PLAN)</t>
  </si>
  <si>
    <t>NAV AS ON 30-JUN-25: RS.290.7499 (DIRECT PLAN)</t>
  </si>
  <si>
    <t>TATA NIFTY REALTY INDEX FUND</t>
  </si>
  <si>
    <t>(An open-ended scheme replicating / tracking Nifty Realty Index (TRI))</t>
  </si>
  <si>
    <t>Investment in equity and equity related instruments comprised in Nifty Realty Index</t>
  </si>
  <si>
    <t>NAV AS ON 31-DEC-25: RS.8.9191 (REGULAR - IDCW)</t>
  </si>
  <si>
    <t>NAV AS ON 31-DEC-25: RS.8.9191 (REGULAR - GROWTH)</t>
  </si>
  <si>
    <t>NAV AS ON 31-DEC-25: RS.9.0252 (DIRECT - IDCW)</t>
  </si>
  <si>
    <t>NAV AS ON 31-DEC-25: RS.9.0252 (DIRECT - GROWTH)</t>
  </si>
  <si>
    <t>NAV AS ON 30-JUN-25: RS.10.0297 (REGULAR - IDCW)</t>
  </si>
  <si>
    <t>NAV AS ON 30-JUN-25: RS.10.0297 (REGULAR - GROWTH)</t>
  </si>
  <si>
    <t>NAV AS ON 30-JUN-25: RS.10.117 (DIRECT - IDCW)</t>
  </si>
  <si>
    <t>NAV AS ON 30-JUN-25: RS.10.117 (DIRECT - GROWTH)</t>
  </si>
  <si>
    <t>TATA NIFTY200 ALPHA 30 INDEX FUND</t>
  </si>
  <si>
    <t>An open-ended scheme replicating / tracking Nifty200 Alpha 30 Index (TRI).</t>
  </si>
  <si>
    <t>Investment in equity and equity related instruments comprising of Nifty200 Alpha 30 Index.</t>
  </si>
  <si>
    <t>NAV AS ON 31-DEC-25: RS.8.4492 (REGULAR - IDCW)</t>
  </si>
  <si>
    <t>NAV AS ON 31-DEC-25: RS.8.4492 (REGULAR - GROWTH)</t>
  </si>
  <si>
    <t>NAV AS ON 31-DEC-25: RS.8.5261 (DIRECT - IDCW)</t>
  </si>
  <si>
    <t>NAV AS ON 31-DEC-25: RS.8.5261 (DIRECT - GROWTH)</t>
  </si>
  <si>
    <t>NAV AS ON 30-JUN-25: RS.8.8242 (REGULAR - IDCW)</t>
  </si>
  <si>
    <t>NAV AS ON 30-JUN-25: RS.8.8242 (REGULAR - GROWTH)</t>
  </si>
  <si>
    <t>NAV AS ON 30-JUN-25: RS.8.8768 (DIRECT - IDCW)</t>
  </si>
  <si>
    <t>NAV AS ON 30-JUN-25: RS.8.8768 (DIRECT - GROWTH)</t>
  </si>
  <si>
    <t>TATA NIFTY500 MULTICAP INDIA MANUFACTURING 50-30-20 INDEX FUND</t>
  </si>
  <si>
    <t>(An open-ended scheme replicating/tracking Nifty500 Multicap India Manufacturing 50:30:20 Index)</t>
  </si>
  <si>
    <t>Investment in equity and equity related instruments comprised in Nifty500 Multicap India Manufacturing 50:30:20 Index.</t>
  </si>
  <si>
    <t>HINDUSTAN COPPER LTD.</t>
  </si>
  <si>
    <t>INE531E01026</t>
  </si>
  <si>
    <t>KAYNES TECHNOLOGY INDIA LTD</t>
  </si>
  <si>
    <t>INE918Z01012</t>
  </si>
  <si>
    <t>HIMADRI SPECIALITY CHEMICAL LTD.</t>
  </si>
  <si>
    <t>INE019C01026</t>
  </si>
  <si>
    <t>WELSPUN CORP LTD.</t>
  </si>
  <si>
    <t>INE191B01025</t>
  </si>
  <si>
    <t>ELGI EQUIPMENTS LTD.</t>
  </si>
  <si>
    <t>INE285A01027</t>
  </si>
  <si>
    <t>ATUL LTD.</t>
  </si>
  <si>
    <t>INE100A01010</t>
  </si>
  <si>
    <t>AARTI INDUSTRIES LTD.</t>
  </si>
  <si>
    <t>INE769A01020</t>
  </si>
  <si>
    <t>CHAMBAL FERTILISER &amp; CHEMICALS LTD.</t>
  </si>
  <si>
    <t>INE085A01013</t>
  </si>
  <si>
    <t>FINOLEX CABLES LTD.</t>
  </si>
  <si>
    <t>INE235A01022</t>
  </si>
  <si>
    <t>NAV AS ON 31-DEC-25: RS.11.7205 (REGULAR - IDCW)</t>
  </si>
  <si>
    <t>NAV AS ON 31-DEC-25: RS.11.7205 (REGULAR - GROWTH)</t>
  </si>
  <si>
    <t>NAV AS ON 31-DEC-25: RS.11.8526 (DIRECT - IDCW)</t>
  </si>
  <si>
    <t>NAV AS ON 31-DEC-25: RS.11.8526 (DIRECT - GROWTH)</t>
  </si>
  <si>
    <t>NAV AS ON 30-JUN-25: RS.11.2337 (REGULAR - IDCW)</t>
  </si>
  <si>
    <t>NAV AS ON 30-JUN-25: RS.11.2337 (REGULAR - GROWTH)</t>
  </si>
  <si>
    <t>NAV AS ON 30-JUN-25: RS.11.3253 (DIRECT - IDCW)</t>
  </si>
  <si>
    <t>NAV AS ON 30-JUN-25: RS.11.3253 (DIRECT - GROWTH)</t>
  </si>
  <si>
    <t>TATA NIFTY500 MULTICAP INFRASTRUCTURE 50-30-20 INDEX FUND</t>
  </si>
  <si>
    <t>(An open-ended scheme replicating/tracking Nifty500 Multicap Infrastructure 50:30:20 Index)</t>
  </si>
  <si>
    <t>Investment in equity and equity related instruments comprised in Nifty500 Multicap Infrastructure 50:30:20 Index</t>
  </si>
  <si>
    <t>THE GREAT EASTERN SHIPPING CO.LTD.</t>
  </si>
  <si>
    <t>INE017A01032</t>
  </si>
  <si>
    <t>KIRLOSKAR OIL ENGINES LTD.</t>
  </si>
  <si>
    <t>INE146L01010</t>
  </si>
  <si>
    <t>RELIANCE POWER LTD.</t>
  </si>
  <si>
    <t>INE614G01033</t>
  </si>
  <si>
    <t>AEGIS LOGISTICS LTD.</t>
  </si>
  <si>
    <t>INE208C01025</t>
  </si>
  <si>
    <t>JAIPRAKASH POWER VENTURES LTD.</t>
  </si>
  <si>
    <t>INE351F01018</t>
  </si>
  <si>
    <t>HFCL LTD.</t>
  </si>
  <si>
    <t>INE548A01028</t>
  </si>
  <si>
    <t>BEML LTD.</t>
  </si>
  <si>
    <t>INE258A01024</t>
  </si>
  <si>
    <t>NCC LTD.</t>
  </si>
  <si>
    <t>INE868B01028</t>
  </si>
  <si>
    <t>RAMKRISHNA FORGINGS LTD.</t>
  </si>
  <si>
    <t>INE399G01023</t>
  </si>
  <si>
    <t>PRAJ INDUSTRIES LTD.</t>
  </si>
  <si>
    <t>INE074A01025</t>
  </si>
  <si>
    <t>NAV AS ON 31-DEC-25: RS.10.944 (REGULAR - IDCW)</t>
  </si>
  <si>
    <t>NAV AS ON 31-DEC-25: RS.10.944 (REGULAR - GROWTH)</t>
  </si>
  <si>
    <t>NAV AS ON 31-DEC-25: RS.11.0716 (DIRECT - IDCW)</t>
  </si>
  <si>
    <t>NAV AS ON 31-DEC-25: RS.11.0716 (DIRECT - GROWTH)</t>
  </si>
  <si>
    <t>NAV AS ON 30-JUN-25: RS.10.9913 (REGULAR - IDCW)</t>
  </si>
  <si>
    <t>NAV AS ON 30-JUN-25: RS.10.9913 (REGULAR - GROWTH)</t>
  </si>
  <si>
    <t>NAV AS ON 30-JUN-25: RS.11.0842 (DIRECT - IDCW)</t>
  </si>
  <si>
    <t>NAV AS ON 30-JUN-25: RS.11.0842 (DIRECT - GROWTH)</t>
  </si>
  <si>
    <t>TATA RESOURCES &amp; ENERGY FUND</t>
  </si>
  <si>
    <t>Tata Resources &amp; Energy Fund</t>
  </si>
  <si>
    <t>(An open-ended equity scheme investing in Resources &amp; Energy Sector)</t>
  </si>
  <si>
    <t>•Investment in equity/equity related instruments of the companies in the Resources &amp; Energy sector in India.</t>
  </si>
  <si>
    <t>MOIL LTD.</t>
  </si>
  <si>
    <t>INE490G01020</t>
  </si>
  <si>
    <t>GANESHA ECOSPHERE LTD.</t>
  </si>
  <si>
    <t>INE845D01014</t>
  </si>
  <si>
    <t>WEST COAST PAPER MILLS LTD.</t>
  </si>
  <si>
    <t>INE976A01021</t>
  </si>
  <si>
    <t>SUMITOMO CHEMICAL INDIA LTD.</t>
  </si>
  <si>
    <t>INE258G01013</t>
  </si>
  <si>
    <t>CCL PRODUCTS INDIA LTD.</t>
  </si>
  <si>
    <t>INE421D01022</t>
  </si>
  <si>
    <t>RHI MAGNESITA INDIA LTD.</t>
  </si>
  <si>
    <t>INE743M01012</t>
  </si>
  <si>
    <t>NAV AS ON 31-DEC-25: RS.42.3213 (REGULAR - IDCW)</t>
  </si>
  <si>
    <t>NAV AS ON 31-DEC-25: RS.46.2689 (REGULAR - GROWTH)</t>
  </si>
  <si>
    <t>NAV AS ON 31-DEC-25: RS.54.6775 (DIRECT - IDCW)</t>
  </si>
  <si>
    <t>NAV AS ON 31-DEC-25: RS.54.6775 (DIRECT - GROWTH)</t>
  </si>
  <si>
    <t>NAV AS ON 30-JUN-25: RS.41.7289 (REGULAR - IDCW)</t>
  </si>
  <si>
    <t>NAV AS ON 30-JUN-25: RS.45.6213 (REGULAR - GROWTH)</t>
  </si>
  <si>
    <t>NAV AS ON 30-JUN-25: RS.53.4818 (DIRECT - IDCW)</t>
  </si>
  <si>
    <t>NAV AS ON 30-JUN-25: RS.53.4818 (DIRECT - GROWTH)</t>
  </si>
  <si>
    <t>PORTFOLIO TURNOVER RATIO: 0.27 TIMES</t>
  </si>
  <si>
    <t>TATA RETIREMENT SAVINGS FUND-MODERATE PLAN</t>
  </si>
  <si>
    <t>Tata Retirement Savings Fund - MODERATE PLAN</t>
  </si>
  <si>
    <t>TRSF-MODERATE PLAN: • Long Term Capital Appreciation &amp; Current Income. •   A predominantly equity oriented (between 65%-85%) savings scheme which provides tool for retirement planning to individual investors.</t>
  </si>
  <si>
    <t>SUNTECK REALTY LTD.</t>
  </si>
  <si>
    <t>INE805D01034</t>
  </si>
  <si>
    <t>GOI - 6.10% (12/07/2031)</t>
  </si>
  <si>
    <t>IN0020210095</t>
  </si>
  <si>
    <t>** 07.13 % NHPC LTD. - 11/02/2026</t>
  </si>
  <si>
    <t>INE848E07AY3</t>
  </si>
  <si>
    <t>NAV AS ON 31-DEC-25: RS.64.9713 (REGULAR - GROWTH)</t>
  </si>
  <si>
    <t>NAV AS ON 31-DEC-25: RS.77.869 (DIRECT - GROWTH)</t>
  </si>
  <si>
    <t>NAV AS ON 30-JUN-25: RS.66.1843 (REGULAR - GROWTH)</t>
  </si>
  <si>
    <t>NAV AS ON 30-JUN-25: RS.78.7644 (DIRECT - GROWTH)</t>
  </si>
  <si>
    <t>AVERAGE MATURITY : 0.93 YEARS</t>
  </si>
  <si>
    <t>PORTFOLIO TURNOVER RATIO: 0.43 TIMES</t>
  </si>
  <si>
    <t>TATA RETIREMENT SAVINGS FUND-PROGRESSIVE PLAN</t>
  </si>
  <si>
    <t>Tata Retirement Savings Fund -PROGRESSIVE PLAN</t>
  </si>
  <si>
    <t>TRSF-PROGRESSIVE PLAN: • Long Term Capital Appreciation. • An equity oriented (between 85%-100%) savings scheme which provides tool for retirement planning to individual investors.</t>
  </si>
  <si>
    <t>NAV AS ON 31-DEC-25: RS.65.4526 (REGULAR - GROWTH)</t>
  </si>
  <si>
    <t>NAV AS ON 31-DEC-25: RS.80.0146 (DIRECT - GROWTH)</t>
  </si>
  <si>
    <t>NAV AS ON 30-JUN-25: RS.67.7011 (REGULAR - GROWTH)</t>
  </si>
  <si>
    <t>NAV AS ON 30-JUN-25: RS.82.1554 (DIRECT - GROWTH)</t>
  </si>
  <si>
    <t>TATA SMALL CAP FUND</t>
  </si>
  <si>
    <t>Tata Small Cap Fund</t>
  </si>
  <si>
    <t>(An open ended equity scheme predominantly investing in small cap stocks)</t>
  </si>
  <si>
    <t>•Predominant investment in equity/equity related instruments of small cap companies.</t>
  </si>
  <si>
    <t>C.E. INFO SYSTEMS LTD.</t>
  </si>
  <si>
    <t>INE0BV301023</t>
  </si>
  <si>
    <t>TIME TECHNOPLAST LTD.</t>
  </si>
  <si>
    <t>INE508G01029</t>
  </si>
  <si>
    <t>WONDERLA HOLIDAYS LTD.</t>
  </si>
  <si>
    <t>INE066O01014</t>
  </si>
  <si>
    <t>SAMHI HOTELS LTD</t>
  </si>
  <si>
    <t>INE08U801020</t>
  </si>
  <si>
    <t>SHOPPERS STOP LTD.</t>
  </si>
  <si>
    <t>INE498B01024</t>
  </si>
  <si>
    <t>KIRLOSKAR FERROUS INDUSTRIES LTD.</t>
  </si>
  <si>
    <t>INE884B01025</t>
  </si>
  <si>
    <t>KRSNAA DIAGNOSTICS LTD.</t>
  </si>
  <si>
    <t>INE08LI01020</t>
  </si>
  <si>
    <t>SUNDARAM CLAYTON LTD.</t>
  </si>
  <si>
    <t>INE0Q3R01026</t>
  </si>
  <si>
    <t>ASK AUTOMOTIVE LTD.</t>
  </si>
  <si>
    <t>INE491J01022</t>
  </si>
  <si>
    <t>SUNDROP BRANDS LTD.</t>
  </si>
  <si>
    <t>INE209A01019</t>
  </si>
  <si>
    <t>HONDA INDIA POWER PRODUCTS LTD.</t>
  </si>
  <si>
    <t>INE634A01018</t>
  </si>
  <si>
    <t>GOKALDAS EXPORTS  LTD.</t>
  </si>
  <si>
    <t>INE887G01027</t>
  </si>
  <si>
    <t>SMARTWORKS COWORKING SPACES LIMITED</t>
  </si>
  <si>
    <t>INE0NAZ01010</t>
  </si>
  <si>
    <t>BALRAMPUR CHINI MILLS LTD.</t>
  </si>
  <si>
    <t>INE119A01028</t>
  </si>
  <si>
    <t>ALIVUS LIFE SCIENCES LTD</t>
  </si>
  <si>
    <t>INE03Q201024</t>
  </si>
  <si>
    <t>RAMCO INDUSTRIES LTD.</t>
  </si>
  <si>
    <t>Other Construction Materials</t>
  </si>
  <si>
    <t>INE614A01028</t>
  </si>
  <si>
    <t>EUREKA FORBES LTD</t>
  </si>
  <si>
    <t>INE0KCE01017</t>
  </si>
  <si>
    <t>VARDHMAN SPECIAL STEELS LTD</t>
  </si>
  <si>
    <t>INE050M01012</t>
  </si>
  <si>
    <t>EVEREADY INDUSTRIES INDIA LTD.</t>
  </si>
  <si>
    <t>INE128A01029</t>
  </si>
  <si>
    <t>MM FORGINGS LTD.</t>
  </si>
  <si>
    <t>INE227C01017</t>
  </si>
  <si>
    <t>SRI LOTUS DEVELOPERS AND REALTY LTD.</t>
  </si>
  <si>
    <t>INE0V9Q01010</t>
  </si>
  <si>
    <t>ALLCARGO GLOBAL LTD.</t>
  </si>
  <si>
    <t>AUTOMOTIVE AXLES LTD.</t>
  </si>
  <si>
    <t>INE449A01011</t>
  </si>
  <si>
    <t>ALLCARGO LOGISTICS LTD.</t>
  </si>
  <si>
    <t>INE418H01029</t>
  </si>
  <si>
    <t>RALLIS INDIA LTD.</t>
  </si>
  <si>
    <t>INE613A01020</t>
  </si>
  <si>
    <t>TRANSINDIA REAL ESTATE LIMITED</t>
  </si>
  <si>
    <t>INE0O3901029</t>
  </si>
  <si>
    <t>POWERGRID INFRASTRUCTURE INVESTMENT TRUST</t>
  </si>
  <si>
    <t>INE0GGX23010</t>
  </si>
  <si>
    <t>NAV AS ON 31-DEC-25: RS.36.7755 (REGULAR - IDCW)</t>
  </si>
  <si>
    <t>NAV AS ON 31-DEC-25: RS.36.7755 (REGULAR - GROWTH)</t>
  </si>
  <si>
    <t>NAV AS ON 31-DEC-25: RS.41.5486 (DIRECT - IDCW)</t>
  </si>
  <si>
    <t>NAV AS ON 31-DEC-25: RS.41.5486 (DIRECT - GROWTH)</t>
  </si>
  <si>
    <t>NAV AS ON 30-JUN-25: RS.40.6483 (REGULAR - IDCW)</t>
  </si>
  <si>
    <t>NAV AS ON 30-JUN-25: RS.40.6483 (REGULAR - GROWTH)</t>
  </si>
  <si>
    <t>NAV AS ON 30-JUN-25: RS.45.6146 (DIRECT - IDCW)</t>
  </si>
  <si>
    <t>NAV AS ON 30-JUN-25: RS.45.6146 (DIRECT - GROWTH)</t>
  </si>
  <si>
    <t>PORTFOLIO TURNOVER RATIO: 0.14 TIMES</t>
  </si>
  <si>
    <t>TATA VALUE FUND</t>
  </si>
  <si>
    <t>Tata Value Fund</t>
  </si>
  <si>
    <t>(An open ended equity scheme following a value investment strategy)</t>
  </si>
  <si>
    <t>•Investment (minimum 70%) in equity &amp; equity related instruments of companies whose rolling P/E is lower than rolling P/E of BSE Sensex.</t>
  </si>
  <si>
    <t>CEAT LTD.</t>
  </si>
  <si>
    <t>INE482A01020</t>
  </si>
  <si>
    <t>ENGINEERS INDIA LTD.</t>
  </si>
  <si>
    <t>INE510A01028</t>
  </si>
  <si>
    <t>NAV AS ON 31-DEC-25: RS.121.8184 (REGULAR - IDCW TRIGGER B (10%))</t>
  </si>
  <si>
    <t>NAV AS ON 31-DEC-25: RS.363.935 (REGULAR - GROWTH)</t>
  </si>
  <si>
    <t>NAV AS ON 31-DEC-25: RS.135.3764 (REGULAR - IDCW TRIGGER A (5%))</t>
  </si>
  <si>
    <t>NAV AS ON 31-DEC-25: RS.139.9001 (DIRECT - IDCW TRIGGER B (10%))</t>
  </si>
  <si>
    <t>NAV AS ON 31-DEC-25: RS.411.663 (DIRECT - GROWTH)</t>
  </si>
  <si>
    <t>NAV AS ON 31-DEC-25: RS.151.2628 (DIRECT - IDCW TRIGGER A (5%))</t>
  </si>
  <si>
    <t>NAV AS ON 30-JUN-25: RS.118.2387 (REGULAR - IDCW TRIGGER B (10%))</t>
  </si>
  <si>
    <t>NAV AS ON 30-JUN-25: RS.353.2404 (REGULAR - GROWTH)</t>
  </si>
  <si>
    <t>NAV AS ON 30-JUN-25: RS.131.3983 (REGULAR - IDCW TRIGGER A (5%))</t>
  </si>
  <si>
    <t>NAV AS ON 30-JUN-25: RS.135.1219 (DIRECT - IDCW TRIGGER B (10%))</t>
  </si>
  <si>
    <t>NAV AS ON 30-JUN-25: RS.397.6026 (DIRECT - GROWTH)</t>
  </si>
  <si>
    <t>NAV AS ON 30-JUN-25: RS.146.0968 (DIRECT - IDCW TRIGGER A (5%))</t>
  </si>
  <si>
    <t>PORTFOLIO TURNOVER RATIO: 0.42 TIMES</t>
  </si>
  <si>
    <t>TATA GOLD EXCHANGE TRADED FUND</t>
  </si>
  <si>
    <t>(An Open-Ended Exchange Traded Fund replicating / tracking domestic price of Gold)</t>
  </si>
  <si>
    <t>•Returns that are in line with the performance of physical gold in domestic prices, subject to tracking error.</t>
  </si>
  <si>
    <t>•Investment in gold and gold related instruments</t>
  </si>
  <si>
    <t>GOLD PHYSICAL -  -PURITY  995</t>
  </si>
  <si>
    <t>NAV AS ON 31-DEC-25: RS.13.082 (DIRECT PLAN)</t>
  </si>
  <si>
    <t>NAV AS ON 30-JUN-25: RS.9.346 (DIRECT PLAN)</t>
  </si>
  <si>
    <t>PORTFOLIO TURNOVER RATIO: 0.13 TIMES</t>
  </si>
  <si>
    <t>TATA SILVER EXCHANGE TRADED FUND</t>
  </si>
  <si>
    <t xml:space="preserve">(An Open-Ended Exchange Traded Fund replicating / tracking domestic price of Silver) </t>
  </si>
  <si>
    <t>•Returns that are in line with the performance of physical silver in domestic prices, subject to tracking error.</t>
  </si>
  <si>
    <t>•• Investment in silver and silver-related instruments.</t>
  </si>
  <si>
    <t>SILVER PHYSICAL -PURITY 999</t>
  </si>
  <si>
    <t>NAV AS ON 31-DEC-25: RS.22.6627 (DIRECT PLAN)</t>
  </si>
  <si>
    <t>NAV AS ON 30-JUN-25: RS.10.2857 (DIRECT PLAN)</t>
  </si>
  <si>
    <t>PORTFOLIO TURNOVER RATIO: 0.8 TIMES</t>
  </si>
  <si>
    <t>TATA LIQUID FUND</t>
  </si>
  <si>
    <t>Tata liquid fund</t>
  </si>
  <si>
    <t>(An open ended Liquid Scheme. A Relatively Low Interest Rate Risk and Moderate Credit Risk)</t>
  </si>
  <si>
    <t>• Regular Income for Short Term.</t>
  </si>
  <si>
    <t>• Investment in Debt / Money Market Instruments.</t>
  </si>
  <si>
    <t>SDL RAJASTHAN  8.65% (24/02/2026)</t>
  </si>
  <si>
    <t>IN2920150256</t>
  </si>
  <si>
    <t>** 07.23 % SMALL INDUST DEVLOP BANK  OF INDIA - 09/03/2026</t>
  </si>
  <si>
    <t>INE556F08KC2</t>
  </si>
  <si>
    <t>** - INDIAN OVERSEAS BANK - CD - 27/03/2026</t>
  </si>
  <si>
    <t>INE565A16BO1</t>
  </si>
  <si>
    <t>** - NABARD - CD - 24/03/2026</t>
  </si>
  <si>
    <t>INE261F16991</t>
  </si>
  <si>
    <t>** - SMALL INDUST DEVLOP BANK  OF INDIA - CP - 27/01/2026</t>
  </si>
  <si>
    <t>INE556F14LO3</t>
  </si>
  <si>
    <t>** - PUNJAB NATIONAL BANK - CD - 12/02/2026</t>
  </si>
  <si>
    <t>INE160A16TG9</t>
  </si>
  <si>
    <t>INE01C314DZ6</t>
  </si>
  <si>
    <t>** - BANK OF INDIA - CD - 18/02/2026</t>
  </si>
  <si>
    <t>INE084A16ET6</t>
  </si>
  <si>
    <t>INE831R14FJ7</t>
  </si>
  <si>
    <t>INE296A14D88</t>
  </si>
  <si>
    <t>** TREASURY BILL 364 DAYS (20/02/2026)</t>
  </si>
  <si>
    <t>IN002024Z453</t>
  </si>
  <si>
    <t>INE036D16JG6</t>
  </si>
  <si>
    <t>INE095A168B1</t>
  </si>
  <si>
    <t>** - BANK OF INDIA - CD - 05/03/2026</t>
  </si>
  <si>
    <t>INE084A16FC9</t>
  </si>
  <si>
    <t>INE477A14EB5</t>
  </si>
  <si>
    <t>INE700G14RJ2</t>
  </si>
  <si>
    <t>** - EXIM - CP - 27/01/2026</t>
  </si>
  <si>
    <t>INE514E14SO0</t>
  </si>
  <si>
    <t>INE040A16HZ8</t>
  </si>
  <si>
    <t>INE700G14QM8</t>
  </si>
  <si>
    <t>INE572E14KC0</t>
  </si>
  <si>
    <t>INE01C314DG6</t>
  </si>
  <si>
    <t>INE530B14FX0</t>
  </si>
  <si>
    <t>INE040A16HV7</t>
  </si>
  <si>
    <t>** TREASURY BILL 91 DAYS (12/03/2026)</t>
  </si>
  <si>
    <t>IN002025X372</t>
  </si>
  <si>
    <t>INE091A14ET6</t>
  </si>
  <si>
    <t>INE417C14AH2</t>
  </si>
  <si>
    <t>INE700G14QT3</t>
  </si>
  <si>
    <t>INE238AD6BM0</t>
  </si>
  <si>
    <t>** - PUNJAB NATIONAL BANK - CD - 13/03/2026</t>
  </si>
  <si>
    <t>INE160A16TU0</t>
  </si>
  <si>
    <t>** - CANARA BANK - CD - 12/02/2026</t>
  </si>
  <si>
    <t>INE476A16E53</t>
  </si>
  <si>
    <t>** - NABARD - CD - 17/02/2026</t>
  </si>
  <si>
    <t>INE261F16959</t>
  </si>
  <si>
    <t>** - CANARA BANK - CD - 27/02/2026</t>
  </si>
  <si>
    <t>INE476A16D96</t>
  </si>
  <si>
    <t>INE033L14NQ2</t>
  </si>
  <si>
    <t>INE732I14CJ3</t>
  </si>
  <si>
    <t>** - BANK OF INDIA - CD - 06/02/2026</t>
  </si>
  <si>
    <t>INE084A16DC4</t>
  </si>
  <si>
    <t>INE870H14WM5</t>
  </si>
  <si>
    <t>IN002024Z461</t>
  </si>
  <si>
    <t>** TREASURY BILL 182 DAYS (27/02/2026)</t>
  </si>
  <si>
    <t>IN002025Y222</t>
  </si>
  <si>
    <t>INE530B14DL0</t>
  </si>
  <si>
    <t>INE338I14JJ4</t>
  </si>
  <si>
    <t>INE040A16IE1</t>
  </si>
  <si>
    <t>** TREASURY BILL 182 DAYS (05/02/2026)</t>
  </si>
  <si>
    <t>IN002025Y198</t>
  </si>
  <si>
    <t>INE484J14ZI2</t>
  </si>
  <si>
    <t>** - BANK OF BARODA - CD - 09/02/2026</t>
  </si>
  <si>
    <t>INE028A16JN5</t>
  </si>
  <si>
    <t>INE865C14OR2</t>
  </si>
  <si>
    <t>INE870H14WK9</t>
  </si>
  <si>
    <t>** - INDIAN BANK - CD - 25/03/2026</t>
  </si>
  <si>
    <t>INE562A16ON3</t>
  </si>
  <si>
    <t>INE824H14TB1</t>
  </si>
  <si>
    <t>** - BANK OF BARODA - CD - 27/01/2026</t>
  </si>
  <si>
    <t>INE028A16JH7</t>
  </si>
  <si>
    <t>INE110O14GT0</t>
  </si>
  <si>
    <t>INE550X14AL8</t>
  </si>
  <si>
    <t>** - INDIAN BANK - CD - 06/03/2026</t>
  </si>
  <si>
    <t>INE562A16OG7</t>
  </si>
  <si>
    <t>INE092T16XY9</t>
  </si>
  <si>
    <t>** TREASURY BILL 91 DAYS (02/01/2026)</t>
  </si>
  <si>
    <t>IN002025X273</t>
  </si>
  <si>
    <t>NAV AS ON 31-DEC-25: RS.1001.5157 (REGULAR - DAILY IDCW)</t>
  </si>
  <si>
    <t>NAV AS ON 31-DEC-25: RS.4232.5887 (REGULAR - GROWTH)</t>
  </si>
  <si>
    <t>NAV AS ON 31-DEC-25: RS.1001.5187 (DIRECT - DAILY IDCW)</t>
  </si>
  <si>
    <t>NAV AS ON 31-DEC-25: RS.4286.0605 (DIRECT - GROWTH)</t>
  </si>
  <si>
    <t>NAV AS ON 31-DEC-25: RS.1026.2192 (REGULAR - WEEKLY IDCW)</t>
  </si>
  <si>
    <t>NAV AS ON 31-DEC-25: RS.1030.4747 (DIRECT - WEEKLY IDCW)</t>
  </si>
  <si>
    <t>NAV AS ON 30-JUN-25: RS.1001.5157 (REGULAR - DAILY IDCW)</t>
  </si>
  <si>
    <t>NAV AS ON 30-JUN-25: RS.4112.6746 (REGULAR - GROWTH)</t>
  </si>
  <si>
    <t>NAV AS ON 30-JUN-25: RS.1001.5187 (DIRECT - DAILY IDCW)</t>
  </si>
  <si>
    <t>NAV AS ON 30-JUN-25: RS.4162.1943 (DIRECT - GROWTH)</t>
  </si>
  <si>
    <t>NAV AS ON 30-JUN-25: RS.1000.693 (DIRECT - WEEKLY IDCW)</t>
  </si>
  <si>
    <t>TATA INCOME PLUS ARBITRAGE ACTIVE FOF</t>
  </si>
  <si>
    <t xml:space="preserve">(An open-ended fund of fund investing in domestic mutual funds including debt oriented mutual fund schemes &amp; arbitrage-based equity mutual fund schemes) </t>
  </si>
  <si>
    <t>••Investment in domestic mutual funds including debt oriented mutual fund schemes &amp; arbitrage-based equity mutual fund schemes.</t>
  </si>
  <si>
    <t>INF277K017Q3</t>
  </si>
  <si>
    <t>MUTUAL FUND UNITS TOTAL</t>
  </si>
  <si>
    <t>NAV AS ON 31-DEC-25: RS.10.2853 (REGULAR - IDCW)</t>
  </si>
  <si>
    <t>NAV AS ON 31-DEC-25: RS.10.2853 (REGULAR - GROWTH)</t>
  </si>
  <si>
    <t>NAV AS ON 31-DEC-25: RS.10.3181 (DIRECT - IDCW)</t>
  </si>
  <si>
    <t>NAV AS ON 31-DEC-25: RS.10.3181 (DIRECT - GROWTH)</t>
  </si>
  <si>
    <t>NAV AS ON 30-JUN-25: RS.10.0261 (REGULAR - IDCW)</t>
  </si>
  <si>
    <t>NAV AS ON 30-JUN-25: RS.10.0261 (REGULAR - GROWTH)</t>
  </si>
  <si>
    <t>NAV AS ON 30-JUN-25: RS.10.0313 (DIRECT - IDCW)</t>
  </si>
  <si>
    <t>NAV AS ON 30-JUN-25: RS.10.0313 (DIRECT - GROWTH)</t>
  </si>
  <si>
    <t>TATA GOLD ETF FUND OF FUND</t>
  </si>
  <si>
    <t xml:space="preserve">(An Open-Ended Fund of Fund Scheme investing in Tata Gold Exchange Traded Fund) </t>
  </si>
  <si>
    <t>•Returns that are in line with returns provided by Tata Gold Exchange Traded Fund.</t>
  </si>
  <si>
    <t>INF277KA1976</t>
  </si>
  <si>
    <t>NAV AS ON 31-DEC-25: RS.20.3905 (REGULAR - IDCW)</t>
  </si>
  <si>
    <t>NAV AS ON 31-DEC-25: RS.20.3905 (REGULAR - GROWTH)</t>
  </si>
  <si>
    <t>NAV AS ON 31-DEC-25: RS.20.6189 (DIRECT - IDCW)</t>
  </si>
  <si>
    <t>NAV AS ON 31-DEC-25: RS.20.6189 (DIRECT - GROWTH)</t>
  </si>
  <si>
    <t>NAV AS ON 30-JUN-25: RS.14.8933 (REGULAR - IDCW)</t>
  </si>
  <si>
    <t>NAV AS ON 30-JUN-25: RS.14.8933 (REGULAR - GROWTH)</t>
  </si>
  <si>
    <t>NAV AS ON 30-JUN-25: RS.15.0239 (DIRECT - IDCW)</t>
  </si>
  <si>
    <t>NAV AS ON 30-JUN-25: RS.15.0239 (DIRECT - GROWTH)</t>
  </si>
  <si>
    <t>TATA SILVER ETF FUND OF FUND</t>
  </si>
  <si>
    <t>(An Open-Ended Fund of Fund Scheme investing in Tata Silver Exchange Traded Fund)</t>
  </si>
  <si>
    <t>•Returns that are in line with returns provided by Tata Silver Exchange Traded Fund</t>
  </si>
  <si>
    <t>INF277KA1984</t>
  </si>
  <si>
    <t>NAV AS ON 31-DEC-25: RS.29.2564 (REGULAR - IDCW)</t>
  </si>
  <si>
    <t>NAV AS ON 31-DEC-25: RS.29.2564 (REGULAR - GROWTH)</t>
  </si>
  <si>
    <t>NAV AS ON 31-DEC-25: RS.29.5165 (DIRECT - IDCW)</t>
  </si>
  <si>
    <t>NAV AS ON 31-DEC-25: RS.29.5165 (DIRECT - GROWTH)</t>
  </si>
  <si>
    <t>NAV AS ON 30-JUN-25: RS.14.3637 (REGULAR - IDCW)</t>
  </si>
  <si>
    <t>NAV AS ON 30-JUN-25: RS.14.3637 (REGULAR - GROWTH)</t>
  </si>
  <si>
    <t>NAV AS ON 30-JUN-25: RS.14.4636 (DIRECT - IDCW)</t>
  </si>
  <si>
    <t>NAV AS ON 30-JUN-25: RS.14.4636 (DIRECT - GROWTH)</t>
  </si>
  <si>
    <t>Debt</t>
  </si>
  <si>
    <t>TCORPBF</t>
  </si>
  <si>
    <t>TCIGIF0426</t>
  </si>
  <si>
    <t>TFRF</t>
  </si>
  <si>
    <t>TGSFR</t>
  </si>
  <si>
    <t>TLF</t>
  </si>
  <si>
    <t>TNGIF1226</t>
  </si>
  <si>
    <t>TNGIF1229</t>
  </si>
  <si>
    <t>TNSIFDEC27</t>
  </si>
  <si>
    <t>TOF</t>
  </si>
  <si>
    <t>TRSFC</t>
  </si>
  <si>
    <t>TSTBF</t>
  </si>
  <si>
    <t>TFF</t>
  </si>
  <si>
    <t>TUSTF</t>
  </si>
  <si>
    <t>Equity</t>
  </si>
  <si>
    <t>TEGF</t>
  </si>
  <si>
    <t>TAF</t>
  </si>
  <si>
    <t>TBAF</t>
  </si>
  <si>
    <t>TBFSF</t>
  </si>
  <si>
    <t>TBMCIF</t>
  </si>
  <si>
    <t>TBSEQIF</t>
  </si>
  <si>
    <t>TBSBGIF</t>
  </si>
  <si>
    <t>TIFSA</t>
  </si>
  <si>
    <t>TBCF</t>
  </si>
  <si>
    <t>TYCF</t>
  </si>
  <si>
    <t>TDIF</t>
  </si>
  <si>
    <t>TDIVYF</t>
  </si>
  <si>
    <t>TTSF96</t>
  </si>
  <si>
    <t>TMIF</t>
  </si>
  <si>
    <t>TCS</t>
  </si>
  <si>
    <t>TMCAPF</t>
  </si>
  <si>
    <t>TFEF</t>
  </si>
  <si>
    <t>TGLDETF</t>
  </si>
  <si>
    <t>THOF</t>
  </si>
  <si>
    <t>TICF</t>
  </si>
  <si>
    <t>TIIF</t>
  </si>
  <si>
    <t>TIPHF</t>
  </si>
  <si>
    <t>TISF</t>
  </si>
  <si>
    <t>TEOF</t>
  </si>
  <si>
    <t>TTOFE</t>
  </si>
  <si>
    <t>TINR</t>
  </si>
  <si>
    <t>TMAOF</t>
  </si>
  <si>
    <t>TMULTICF</t>
  </si>
  <si>
    <t>TNETF</t>
  </si>
  <si>
    <t>TIFNA</t>
  </si>
  <si>
    <t>TNAIF</t>
  </si>
  <si>
    <t>TNCMIF</t>
  </si>
  <si>
    <t>TNFSIF</t>
  </si>
  <si>
    <t>TNIDFOF</t>
  </si>
  <si>
    <t>TNIDETF</t>
  </si>
  <si>
    <t>TNITIF</t>
  </si>
  <si>
    <t>TNMIF150</t>
  </si>
  <si>
    <t>TNMMIF</t>
  </si>
  <si>
    <t>TNMSHIF</t>
  </si>
  <si>
    <t>TNNIF</t>
  </si>
  <si>
    <t>TNPBETF</t>
  </si>
  <si>
    <t>TNRIF</t>
  </si>
  <si>
    <t>TNA30IF</t>
  </si>
  <si>
    <t>TNMIMIF</t>
  </si>
  <si>
    <t>TNMIIF</t>
  </si>
  <si>
    <t>TREF</t>
  </si>
  <si>
    <t>TRSFM</t>
  </si>
  <si>
    <t>TRSFP</t>
  </si>
  <si>
    <t>TSLVETF</t>
  </si>
  <si>
    <t>TSCAPF</t>
  </si>
  <si>
    <t>TEQPEF</t>
  </si>
  <si>
    <t>Liquid</t>
  </si>
  <si>
    <t>TFRSTF</t>
  </si>
  <si>
    <t>TGLDFOF</t>
  </si>
  <si>
    <t>TIPAAFOF</t>
  </si>
  <si>
    <t>TSLVFOF</t>
  </si>
  <si>
    <t>•Returns that correspond to the total returns of the securities as represented by the BSE Multicap Consumption 50-30-20 Index, subject to tracking error.</t>
  </si>
  <si>
    <t>COMMODITIES &amp; COMMODITIES RELATED</t>
  </si>
  <si>
    <t>A) LISTED ON COMMODITY EXCHANGE (Quantity in Lots)</t>
  </si>
  <si>
    <t>COMMODITIES &amp; COMMODITIES RELATED TOTAL</t>
  </si>
  <si>
    <t>TATA CORPORATE BOND FUND (The scheme has 1 segregated portfolio which was created under Tata Medium Term Fund )</t>
  </si>
  <si>
    <t>TATA SHORT TERM BOND FUND (The scheme has 1 segregated portfolio which was created under Tata Corporate Bond Fund )</t>
  </si>
  <si>
    <t>TATA TREASURY ADVANTAGE FUND ( Scheme has 1 Segregrated Portfolio )</t>
  </si>
  <si>
    <t>NOTE:</t>
  </si>
  <si>
    <t>There are no investments in Partly Paid up Debentures.</t>
  </si>
  <si>
    <t>MUTUAL FUND INVESTMENTS ARE SUBJECT TO MARKET RISKS, READ ALL SCHEME RELATED DOCUMENTS CAREFULLY.</t>
  </si>
  <si>
    <t>None of the schemes of Tata Mutual Fund have participated in Credit Default Swaps (CDS) from 1st December 2025 to 31st December 2025</t>
  </si>
  <si>
    <t>There were no Repo Transactions in Corporate Debt Securities from 1st December 2025 to 31st December 2025</t>
  </si>
  <si>
    <t>There were No transactions in Interest Rate Futures (IRFs) from 1st December 2025 to 31st December 2025</t>
  </si>
  <si>
    <t>There were Fresh Intra - Scheme Investments from 1st December 2025 to 31st December 2025,but the previous Intra scheme Investments still continue.</t>
  </si>
  <si>
    <t>There were no Covered Call Transactions from 1st December 2025 to 31st December 2025</t>
  </si>
  <si>
    <t>Tata Aggressive Hybrid Fund Regular Plan - IDCW Monthly</t>
  </si>
  <si>
    <t>RECORD_DATE</t>
  </si>
  <si>
    <t>NAV As on Record Date</t>
  </si>
  <si>
    <t>DIVIDEND PER UNIT(HUF &amp; INDIVIDUALS)</t>
  </si>
  <si>
    <t>DIVIDEND PER UNIT(OTHERS)</t>
  </si>
  <si>
    <t>Tata Aggressive Hybrid Fund Direct Plan - IDCW Monthly</t>
  </si>
  <si>
    <t>Tata Treasury Advantage Fund  Regular Plan - Daily IDCW</t>
  </si>
  <si>
    <t>SEP'25</t>
  </si>
  <si>
    <t>OCT'25</t>
  </si>
  <si>
    <t>NOV'25</t>
  </si>
  <si>
    <t>DEC'25</t>
  </si>
  <si>
    <t>Tata Treasury Advantage Fund Direct Plan - Daily IDCW</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</si>
  <si>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</si>
  <si>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</si>
  <si>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</si>
  <si>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</si>
  <si>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</si>
  <si>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JUL'25</t>
  </si>
  <si>
    <t>AUG'25</t>
  </si>
  <si>
    <t>Tata Money Market Fund Direct Plan - Daily IDCW</t>
  </si>
  <si>
    <t>Tata Liquid Fund Regular Plan - Daily IDCW</t>
  </si>
  <si>
    <t>Tata Liquid Fund Direct Plan - Daily IDCW</t>
  </si>
  <si>
    <t>Tata Overnight Fund - Regular Plan - IDCW</t>
  </si>
  <si>
    <t>Tata Overnight Fund - Direct Plan- IDCW</t>
  </si>
  <si>
    <t>Tata Ultra Short Term Fund - Regular Plan - IDCW Weekly</t>
  </si>
  <si>
    <t>Tata Ultra Short Term Fund - Direct Plan - IDCW Weekly</t>
  </si>
  <si>
    <t>IDCW</t>
  </si>
  <si>
    <t>Income Distribution cum Capital Withdrawal</t>
  </si>
  <si>
    <t>Scheme Name</t>
  </si>
  <si>
    <t>Nifty G-Sec Dec 2026 Index</t>
  </si>
  <si>
    <t>Nifty G-Sec Dec 2029 Index</t>
  </si>
  <si>
    <t>Nifty SDL Plus AAA PSU Bond Dec 2027 60:40 Index</t>
  </si>
  <si>
    <t>Index Name</t>
  </si>
  <si>
    <t>Replication Factor</t>
  </si>
  <si>
    <t>CRISIL IBX Gilt Index - April 2026</t>
  </si>
  <si>
    <t>Debt Index Replication Factor as on 31st December 2025</t>
  </si>
  <si>
    <t>Scheme Risk-O-Meter and Scheme Benchmark Risk-O-Meter as of 31st December 2025</t>
  </si>
  <si>
    <t>Serial No.</t>
  </si>
  <si>
    <t>Scheme             Risk- O-Meter</t>
  </si>
  <si>
    <t>Scheme Bench Mark</t>
  </si>
  <si>
    <t>Benchmark     Risk-O-Meter</t>
  </si>
  <si>
    <t>Very High</t>
  </si>
  <si>
    <t>CRISIL Hybrid 35+65 - Aggressive Index</t>
  </si>
  <si>
    <t>High</t>
  </si>
  <si>
    <t>Low</t>
  </si>
  <si>
    <t>NIFTY 50 Arbitrage</t>
  </si>
  <si>
    <t>CRISIL Hybrid 50+50 - Moderate Index</t>
  </si>
  <si>
    <t>Nifty Financial Services</t>
  </si>
  <si>
    <t>BSE Multicap Consumption 50:30:20 Index</t>
  </si>
  <si>
    <t>BSE Quality Index</t>
  </si>
  <si>
    <t>BSE Select Business Groups</t>
  </si>
  <si>
    <t>BSE Sensex</t>
  </si>
  <si>
    <t>Nifty 500</t>
  </si>
  <si>
    <t>Moderate</t>
  </si>
  <si>
    <t>CRISIL Corporate Bond A-II Index</t>
  </si>
  <si>
    <t>Low to Moderate</t>
  </si>
  <si>
    <t>Nifty IT</t>
  </si>
  <si>
    <t>NIFTY Equity Savings Index</t>
  </si>
  <si>
    <t>Nifty500 Shariah</t>
  </si>
  <si>
    <t>CRISIL Short Duration Debt A-II Index</t>
  </si>
  <si>
    <t>CRISIL Dynamic Gilt Index (AIII)</t>
  </si>
  <si>
    <t>Domestic Price of Gold</t>
  </si>
  <si>
    <t>NIFTY Housing</t>
  </si>
  <si>
    <t>Crisil Composite Bond Fund Index (60%) + Nifty 50 Arbitrage Index (40%) (TRI)</t>
  </si>
  <si>
    <t>Nifty India Consumption</t>
  </si>
  <si>
    <t>BSE Healthcare</t>
  </si>
  <si>
    <t>BSE India Infrastructure Index</t>
  </si>
  <si>
    <t>NIFTY LargeMidcap 250</t>
  </si>
  <si>
    <t>Nifty 100</t>
  </si>
  <si>
    <t>CRISIL Liquid Debt A-I Index</t>
  </si>
  <si>
    <t>Nifty Midcap 150</t>
  </si>
  <si>
    <t>CRISIL Money Market A-I Index</t>
  </si>
  <si>
    <t>Composite Benchmark of 65% S&amp;P BSE 200 + 15% CRISIL Short Term Bond Index + 20% iComdex Composite Index (Total Return variant of the index (TRI) will be used for performance comparison).</t>
  </si>
  <si>
    <t>Nifty500 Multicap 50:25:25</t>
  </si>
  <si>
    <t>Nifty 50</t>
  </si>
  <si>
    <t>NIFTY Auto</t>
  </si>
  <si>
    <t>Nifty Capital Markets</t>
  </si>
  <si>
    <t>NIFTY Financial Services</t>
  </si>
  <si>
    <t>Low To Moderate</t>
  </si>
  <si>
    <t>Nifty India Digital</t>
  </si>
  <si>
    <t>Nifty India Tourism</t>
  </si>
  <si>
    <t>Nifty Midcap150 Momentum 50</t>
  </si>
  <si>
    <t>Nifty MidSmall Healthcare</t>
  </si>
  <si>
    <t>Nifty Next 50</t>
  </si>
  <si>
    <t>Nifty Private Bank</t>
  </si>
  <si>
    <t>Nifty Realty</t>
  </si>
  <si>
    <t>Nifty200 Alpha 30</t>
  </si>
  <si>
    <t>Nifty500 Multicap India Manufacturing 50:30:20</t>
  </si>
  <si>
    <t>Nifty500 Multicap Infrastructure 50:30:20</t>
  </si>
  <si>
    <t>CRISIL Liquid Overnight Index (AI)</t>
  </si>
  <si>
    <t>Nifty Commodities</t>
  </si>
  <si>
    <t>Moderately High</t>
  </si>
  <si>
    <t>CRISIL Short Term Debt Hybrid 75+25 Index</t>
  </si>
  <si>
    <t>CRISIL Hybrid 25+75 - Aggressive Index</t>
  </si>
  <si>
    <t>Domestic Price of silver</t>
  </si>
  <si>
    <t>Nifty Smallcap 250</t>
  </si>
  <si>
    <t>CRISIL Low Duration Debt A-I Index</t>
  </si>
  <si>
    <t>CRISIL Ultra Short Duration Debt A-I Index</t>
  </si>
  <si>
    <t>DIVIDEND DECLARED: Please Refer Dividend History</t>
  </si>
  <si>
    <t>** - RELIANCE JIO INFOCOMM LTD - CP - 13/03/2026</t>
  </si>
  <si>
    <t>** - BAJAJ FINANCIAL SECURITIES LTD - CP - 18/03/2026</t>
  </si>
  <si>
    <t>** - ADITYA BIRLA HOUSING FINANCE LTD - CP - 05/02/2026</t>
  </si>
  <si>
    <t>** TREASURY BILL 364 DAYS (12/02/2026) $$</t>
  </si>
  <si>
    <t>** - BAJAJ FINANCE LTD - CP - 05/03/2026</t>
  </si>
  <si>
    <t>** - KARUR VYSYA BANK LTD - CD - 09/02/2026</t>
  </si>
  <si>
    <t>** - INDUSIND BANK LTD - CD - 13/02/2026</t>
  </si>
  <si>
    <t>** - CAN FIN HOMES LTD - CP - 05/03/2026</t>
  </si>
  <si>
    <t>** - HDFC SECURITIES LTD - CP - 18/03/2026</t>
  </si>
  <si>
    <t>** - HDFC BANK LTD - CD - 18/02/2026</t>
  </si>
  <si>
    <t>** - HDFC SECURITIES LTD - CP - 15/01/2026</t>
  </si>
  <si>
    <t>** - PNB HOUSING FINANCE LTD - CP - 27/01/2026</t>
  </si>
  <si>
    <t>** - HDFC BANK LTD - CD - 24/03/2026</t>
  </si>
  <si>
    <t>** - BAJAJ FINANCIAL SECURITIES LTD - CP - 10/02/2026</t>
  </si>
  <si>
    <t>** - IIFL FINANCE LTD - CP - 30/01/2026</t>
  </si>
  <si>
    <t>** - HDFC BANK LTD - CD - 12/02/2026</t>
  </si>
  <si>
    <t>** - NIRMA LTD - CP - 09/03/2026</t>
  </si>
  <si>
    <t>** - PILANI INVESTMENT &amp; INDUSTRIES CORPORATION LTD - CP - 11/03/2026</t>
  </si>
  <si>
    <t>** - HDFC SECURITIES LTD - CP - 06/02/2026</t>
  </si>
  <si>
    <t>** - AXIS BANK LTD - CD - 18/02/2026</t>
  </si>
  <si>
    <t>** - TATA CAPITAL HOUSING FINANCE LTD - CP - 23/01/2026</t>
  </si>
  <si>
    <t>** - ANGEL ONE LTD - CP - 27/01/2026</t>
  </si>
  <si>
    <t>** - NETWORK 18  MEDIA &amp; INVESTMENTS LTD - CP - 12/03/2026</t>
  </si>
  <si>
    <t>** TREASURY BILL 364 DAYS (27/02/2026) $$</t>
  </si>
  <si>
    <t>** - AXIS BANK LTD - CD - 05/03/2026</t>
  </si>
  <si>
    <t>** - IIFL FINANCE LTD - CP - 26/02/2026</t>
  </si>
  <si>
    <t>** - MOTILAL OSWAL FINANCIAL SERV. LTD - CP - 24/02/2026</t>
  </si>
  <si>
    <t>** - HDFC BANK LTD - CD - 22/01/2026</t>
  </si>
  <si>
    <t>** - GODREJ PROPERTIES LTD - CP - 04/02/2026</t>
  </si>
  <si>
    <t>** - ADITYA BIRLA MONEY LTD - CP - 06/02/2026</t>
  </si>
  <si>
    <t>** - NETWORK 18  MEDIA &amp; INVESTMENTS LTD - CP - 11/03/2026</t>
  </si>
  <si>
    <t>** - JULIUS BAER CAPITAL IND PVT LTD - CP - 18/03/2026</t>
  </si>
  <si>
    <t>** - AXIS SECURITIES LTD - CP - 15/01/2026</t>
  </si>
  <si>
    <t>** - MIRAE ASSET SHAREKHAN FINANCIAL SERVICES LTD - CP - 05/02/2026</t>
  </si>
  <si>
    <t>** - IDFC FIRST BANK LTD - CD - 27/01/2026</t>
  </si>
  <si>
    <t>** - BARCLAYS INVESTMENTS &amp; LOANS (INDIA) PVT LTD - CP - 27/02/2026</t>
  </si>
  <si>
    <t>$$ - Pursuant to SEBI circular no. SEBI/HO/IMD/DF2/CIR/P/2021/683 dated December 10, 2021, these securities are kept as margin and collateral for certain transactions.</t>
  </si>
  <si>
    <t>AVERAGE MATURITY : 1.95 MONTHS</t>
  </si>
  <si>
    <t>1.95 months</t>
  </si>
  <si>
    <t>^Note: Includes amount of ~Rs. 3169.39 Lakhs (at cost) for 31693.92 units allotted towards Initial Contribution by the scheme (i.e. 25 bps of the schemes AUM as on December 31, 2022), as per SEBI Circular No. SEBI/HO/IMD/PoD2/P/CIR/2023/129 dated July 27, 2023. Also includes additional incremental contribution value and units to CDMDF.</t>
  </si>
  <si>
    <t>GOI - 6.99% (17/04/2026) $$</t>
  </si>
  <si>
    <t>GOI - 5.63% (12/04/2026) $$</t>
  </si>
  <si>
    <t>** 08.45 % CAN FIN HOMES LTD - 27/05/2026</t>
  </si>
  <si>
    <t>** 07.48 % NTPC LTD - 21/03/2026</t>
  </si>
  <si>
    <t>** 09.20 % SHRIRAM FINANCE LTD - 22/05/2026</t>
  </si>
  <si>
    <t>** 09.15 % PIRAMAL FINANCE LTD - 17/06/2027</t>
  </si>
  <si>
    <t>** 08.25 % GIC HOUSING FINANCE LTD - 19/06/2026 #</t>
  </si>
  <si>
    <t>** 08.15 % GODREJ PROPERTIES LTD - 03/07/2026</t>
  </si>
  <si>
    <t>** 09.03 % CREDILA FINANCIAL SERVICES LTD - 04/03/2026</t>
  </si>
  <si>
    <t>** 08.75 % SHRIRAM FINANCE LTD - 15/06/2026</t>
  </si>
  <si>
    <t>** 07.64 % REC LTD - 30/06/2026</t>
  </si>
  <si>
    <t>** 09.90 % IIFL FINANCE LTD - 20/03/2026</t>
  </si>
  <si>
    <t>** 07.49 % GIC HOUSING FINANCE LTD - 24/02/2027</t>
  </si>
  <si>
    <t>** 09.30 % PIRAMAL FINANCE LTD - 07/01/2027</t>
  </si>
  <si>
    <t>** 09.10 % SHRIRAM FINANCE LTD - 18/03/2027</t>
  </si>
  <si>
    <t>** 08.20 % CAN FIN HOMES LTD - 18/05/2027</t>
  </si>
  <si>
    <t>** 08.28 % PNB HOUSING FINANCE LTD - 30/12/2026</t>
  </si>
  <si>
    <t>** 09.95 % INDOSTAR CAPITAL FINANCE LTD - 27/05/2026</t>
  </si>
  <si>
    <t>** 09.10 % JM FINANCIAL SERVICES LTD - 11/03/2026</t>
  </si>
  <si>
    <t>** 09.95 % INDOSTAR CAPITAL FINANCE LTD - 26/06/2026</t>
  </si>
  <si>
    <t>** - HDFC SECURITIES LTD - CP - 03/03/2026</t>
  </si>
  <si>
    <t>** - AXIS BANK LTD - CD - 30/04/2026 $$</t>
  </si>
  <si>
    <t>** - KARUR VYSYA BANK LTD - CD - 23/11/2026</t>
  </si>
  <si>
    <t>** - INDUSIND BANK LTD - CD - 04/06/2026</t>
  </si>
  <si>
    <t>** - HDFC BANK LTD - CD - 25/05/2026</t>
  </si>
  <si>
    <t>** - MOTILAL OSWAL FINANCIAL SERV. LTD - CP - 04/06/2026</t>
  </si>
  <si>
    <t>** - INDOSTAR CAPITAL FINANCE LTD - CP - 05/02/2026</t>
  </si>
  <si>
    <t>** - INDUSIND BANK LTD - CD - 09/03/2026</t>
  </si>
  <si>
    <t>** - JAMMU AND KASHMIR BANK LTD - CD - 26/05/2026</t>
  </si>
  <si>
    <t>#with Interest Rate Swap Positions</t>
  </si>
  <si>
    <t>AVERAGE MATURITY : 5.92 MONTHS</t>
  </si>
  <si>
    <t>5.78 months</t>
  </si>
  <si>
    <t>5.92 months</t>
  </si>
  <si>
    <t>^Note: Includes amount of ~Rs.372.60 Lakhs (at cost) for 3,726.01 units allotted towards Initial Contribution by the scheme (i.e. 25 bps of the schemes AUM as on December 31, 2022), as per SEBI Circular No. SEBI/HO/IMD/PoD2/P/CIR/2023/129 dated July 27, 2023. Also includes additional incremental contribution value and units to CDMDF.</t>
  </si>
  <si>
    <t>GIC HOUSING FINANCE LTD (SR.- 8) (2024-2025) (OPTION - I) 8.25% NCD (19/06/2026)</t>
  </si>
  <si>
    <t>Long</t>
  </si>
  <si>
    <t>Floating</t>
  </si>
  <si>
    <t>Short</t>
  </si>
  <si>
    <t>FIXED</t>
  </si>
  <si>
    <t>SDL KERALA 7.80% (15/03/2027) $$</t>
  </si>
  <si>
    <t>SDL KERALA 6.72% (24/03/2027) $$</t>
  </si>
  <si>
    <t>** 06.92 % DLF CYBER CITY DEVELOPERS LTD - 28/07/2028</t>
  </si>
  <si>
    <t>** 07.58 % POONAWALLA FINCORP LTD - 08/09/2028</t>
  </si>
  <si>
    <t>** 06.77 % TATA COMMUNICATIONS LTD - 07/08/2028</t>
  </si>
  <si>
    <t>** 08.10 % ICICI HOME FINANCE CO.LTD - 05/03/2027 #</t>
  </si>
  <si>
    <t>** 06.48 % SUNDARAM FIN LTD - 15/05/2026</t>
  </si>
  <si>
    <t>** 07.99 % HDB FINANCIAL SERVICES LTD - 16/03/2026</t>
  </si>
  <si>
    <t>** 08.09 % CAN FIN HOMES LTD - 04/01/2027</t>
  </si>
  <si>
    <t>** 07.89 % TATA CAPITAL LTD - 26/07/2027</t>
  </si>
  <si>
    <t>** 07.70 % SUNDARAM HOME FINANCE LTD - 26/03/2027 #</t>
  </si>
  <si>
    <t>** 07.31 % ICICI HOME FINANCE CO.LTD - 28/06/2027</t>
  </si>
  <si>
    <t>** 07.12 % TATA CAPITAL HOUSING FINANCE LTD - 21/07/2027</t>
  </si>
  <si>
    <t>** 07.60 % POONAWALLA FINCORP LTD - 28/05/2027 #</t>
  </si>
  <si>
    <t>** 06.40 % JAMNAGAR UTILITIES &amp; POWER PVT. LTD - 29/09/2026</t>
  </si>
  <si>
    <t>** 08.23 % JOHN DEERE FINANCIAL INDIA PVT LTD - 05/05/2028</t>
  </si>
  <si>
    <t>** 07.84 % HDB FINANCIAL SERVICES LTD - 14/07/2026</t>
  </si>
  <si>
    <t>** 07.12 % L&amp;T FINANCE LTD - 15/07/2027</t>
  </si>
  <si>
    <t>** 06.55 % ICICI HOME FINANCE CO.LTD - 23/12/2026</t>
  </si>
  <si>
    <t>** 08.05 % NTPC LTD - 05/05/2026</t>
  </si>
  <si>
    <t>** 08.09 % TOYOTA FINANCIAL SERVICES INDIA LTD - 28/07/2028</t>
  </si>
  <si>
    <t>** 07.55 % POONAWALLA FINCORP LTD - 25/03/2027</t>
  </si>
  <si>
    <t>** 07.53 % POONAWALLA FINCORP LTD - 24/09/2027</t>
  </si>
  <si>
    <t>B) SECURITISED DEBT PRIVATELY PLACED</t>
  </si>
  <si>
    <t>SECURITISED DEBT PRIVATELY PLACED TOTAL</t>
  </si>
  <si>
    <t>** - HDFC BANK LTD - CD - 05/08/2026</t>
  </si>
  <si>
    <t>** - HDFC BANK LTD - CD - 19/11/2026</t>
  </si>
  <si>
    <t>** - BAJAJ FINANCE LTD - CP - 12/02/2026</t>
  </si>
  <si>
    <t>** - AXIS BANK LTD - CD - 25/05/2026</t>
  </si>
  <si>
    <t>** - AXIS BANK LTD - CD - 25/06/2026</t>
  </si>
  <si>
    <t>** - AXIS BANK LTD - CD - 10/08/2026</t>
  </si>
  <si>
    <t>** - BAJAJ FINANCE LTD - CP - 06/11/2026</t>
  </si>
  <si>
    <t>** - DEUTSCHE INVESTMENT INDIA PVT LTD - CP - 27/02/2026</t>
  </si>
  <si>
    <t>** - BHARTI TELECOM LTD - CP - 18/09/2026</t>
  </si>
  <si>
    <t>AVERAGE MATURITY : 14.05 MONTHS</t>
  </si>
  <si>
    <t>12.06 months</t>
  </si>
  <si>
    <t>14.05 months</t>
  </si>
  <si>
    <t>^Note: Includes amount of ~Rs.675.59 Lakhs (at cost) for 6755.86 units allotted towards Initial Contribution by the scheme (i.e. 25 bps of the schemes AUM as on December 31, 2022), as per SEBI Circular No. SEBI/HO/IMD/PoD2/P/CIR/2023/129 dated July 27, 2023. Also includes additional incremental contribution value and units to CDMDF.</t>
  </si>
  <si>
    <t>^^ In terms of sub clause 5 of clause C of SEBI circular no. SEBI/HO/IMD/DF2/CIR/P/2019/104 dated 01.10.2019, the Instrument has Structured Obligation (SO) / Credit Enhancement (CE) features.</t>
  </si>
  <si>
    <t>ICICI HOME FINANCE CO LTD 8.10% NCD (05/03/2027)</t>
  </si>
  <si>
    <t>SUNDARAM HOME FINANCE LTD(NCD) 7.70% (SR- 348) (26/03/2027)</t>
  </si>
  <si>
    <t>POONAWALLA FINCORP LTD SR- B2 7.60% NCD FY 2025-26 (28/05/2027)</t>
  </si>
  <si>
    <t>TATA TREASURY ADVANTAGE FUND SEGREGATED PORTFOLIO 1</t>
  </si>
  <si>
    <t>RECOVERY PROCEEDINGS</t>
  </si>
  <si>
    <t>Exposure to Securites of Dewan Housing Finace corporation LTD (DHFL)</t>
  </si>
  <si>
    <t>Gross Exposure to DHFL  on the date of Maturity of the Security</t>
  </si>
  <si>
    <t>Less: Provisions made against DHFL Exposure due to default by DHFL</t>
  </si>
  <si>
    <t xml:space="preserve">Net Exposure accounted in the Net assets on the date of Maturity </t>
  </si>
  <si>
    <t>Recovery from DHFL pursuant the NCLT Order dt.07th June 2021.</t>
  </si>
  <si>
    <t>Cash Received (amount Credited to Bank Account of the Scheme)  - ( A )</t>
  </si>
  <si>
    <t>Face Value of the new security (PIRAMAL CAPITAL &amp; HOUSING FINANCE LTD 6.75 LOA 26SP31 FVRS1000) received</t>
  </si>
  <si>
    <t>Amount received on sale of (PIRAMAL CAPITAL &amp; HOUSING FINANCE LTD 6.75 LOA 26SP31 FVRS1000) (Incl interest) ( B )</t>
  </si>
  <si>
    <t>Net payout to Investors   ( A + B )</t>
  </si>
  <si>
    <t>Cash received from DHFL Procceds have been distributed to the unit holders in the month of October 2021 &amp; February 2022</t>
  </si>
  <si>
    <t>** 07.35 % BHARTI TELECOM LTD - 15/10/2027</t>
  </si>
  <si>
    <t>** 08.65 % BHARTI TELECOM LTD - 05/11/2027</t>
  </si>
  <si>
    <t>** 07.54 % INDIAN RAILWAYS FINANCE CORPORATION LTD - 31/10/2027</t>
  </si>
  <si>
    <t>** 07.66 % BAJAJ HOUSING FINANCE LTD - 20/03/2028</t>
  </si>
  <si>
    <t>** 07.60 % POONAWALLA FINCORP LTD - 28/05/2027</t>
  </si>
  <si>
    <t>** 06.60 % REC LTD - 30/06/2027</t>
  </si>
  <si>
    <t>** 07.84 % LIC HOUSING FINANCE LTD - 11/05/2027</t>
  </si>
  <si>
    <t>** 08.24 % POWER GRID CORPORATION OF INDIA LTD - 14/02/2029</t>
  </si>
  <si>
    <t>** 07.90 % JAMNAGAR UTILITIES &amp; POWER PVT. LTD - 10/08/2028</t>
  </si>
  <si>
    <t>** 07.46 % REC LTD - 30/06/2028</t>
  </si>
  <si>
    <t>** 08.45 % NOMURA CAPITAL (INDIA) PVT LTD - 01/03/2027</t>
  </si>
  <si>
    <t>** 07.07 % LIC HOUSING FINANCE LTD - 29/04/2030</t>
  </si>
  <si>
    <t>** 08.45 % INDIAN RAILWAYS FINANCE CORPORATION LTD - 04/12/2028</t>
  </si>
  <si>
    <t>** 07.73 % TATA CAPITAL HOUSING FINANCE LTD - 14/01/2030</t>
  </si>
  <si>
    <t>** 07.57 % LIC HOUSING FINANCE LTD - 18/10/2029</t>
  </si>
  <si>
    <t>** 06.65 % INDIAN RAILWAYS FINANCE CORPORATION LTD - 20/05/2030</t>
  </si>
  <si>
    <t>** - HDFC BANK LTD - CD - 11/09/2026</t>
  </si>
  <si>
    <t>INVIT UNITS</t>
  </si>
  <si>
    <t>INVIT UNITS TOTAL</t>
  </si>
  <si>
    <t>AVERAGE MATURITY : 3.37 YEARS</t>
  </si>
  <si>
    <t>2.77 years</t>
  </si>
  <si>
    <t>3.37 years</t>
  </si>
  <si>
    <t>^Note: Includes amount of ~Rs. 558.70 Lakhs (at cost) for 5,587.02 units allotted towards Initial Contribution by the scheme (i.e. 25 bps of the schemes AUM as on December 31, 2022), as per SEBI Circular No. SEBI/HO/IMD/PoD2/P/CIR/2023/129 dated July 27, 2023. Also includes additional incremental contribution value and units to CDMDF.</t>
  </si>
  <si>
    <t>DETAILS OF INSTRUMENTS BELOW INVESTMENT GRADE OR DEFAULT</t>
  </si>
  <si>
    <t>Name  / Description Of The Security</t>
  </si>
  <si>
    <t>ISIN Number</t>
  </si>
  <si>
    <t>value of the security considered under net receivables  (value recognized in NAV in absolute terms. Rupees in Lakhs)</t>
  </si>
  <si>
    <t xml:space="preserve">value of the security considered under net receivables ( value recognized in NAV as % to NAV) </t>
  </si>
  <si>
    <t xml:space="preserve">Total Amount due ( principal and interest ) 
(Rupees in Lakhs) </t>
  </si>
  <si>
    <t xml:space="preserve">INFRASTRUCTURE LEASING &amp; FINANCIAL SERVICES LTD CP (26/09/2018)  </t>
  </si>
  <si>
    <t>INE871D14JS6</t>
  </si>
  <si>
    <t>Nil</t>
  </si>
  <si>
    <t xml:space="preserve"> -   </t>
  </si>
  <si>
    <t>INFRASTRUCTURE LEASING &amp; FINANCIAL SERVICES LTD CP (27/11/2018)</t>
  </si>
  <si>
    <t>INE871D14JU2</t>
  </si>
  <si>
    <t>IL &amp; FS FINANCIAL SERVICES LTD 8.54% NCD - 08/11/2019</t>
  </si>
  <si>
    <t>INE121H07BO7</t>
  </si>
  <si>
    <t>$  - INFRASTRUCTURE LEASING &amp; FINANCIAL SERVICES LTD CP (26/09/2018) - Principal due on 26th September 2018 is Rs 2,500.00 Lakhs</t>
  </si>
  <si>
    <t>$$  - INFRASTRUCTURE LEASING &amp; FINANCIAL SERVICES LTD CP (27/11/2018) - Principal due on 27th November 2018 is Rs 14,500.00 Lakhs</t>
  </si>
  <si>
    <t>$$$  - IL &amp; FS FINANCIAL SERVICES LTD 8.54% NCD - (08/11/2019) - Principal due on 8th November 2019 is Rs 2,500.00 Lakhs and Interest is Rs.266.58 Lakhs</t>
  </si>
  <si>
    <t>^ IL&amp;FS group has made an interim distribution payout to IL&amp;FS Financial Services LTD (IFIN), an IL&amp;FS Group company on 1st March 2023. Tata Short Term Bond Fund has received Rs 6.5 crores payment towards securities of IL&amp;FS Financial Services LTD (IFIN), an IL&amp;FS Group company. Face Value of IL&amp;FS Financial Services LTD NCD was Rs 25 crores. Interim Payout is subject to final settlement.</t>
  </si>
  <si>
    <t>Security ISIN</t>
  </si>
  <si>
    <t>Details of Security (NCD)</t>
  </si>
  <si>
    <t>Total Gross receivable</t>
  </si>
  <si>
    <t>Provisions made on the date of maturity of security (A)</t>
  </si>
  <si>
    <t>Interim Payout Received till March 02, 2025 (B)</t>
  </si>
  <si>
    <t>Receivables accounted in last NAV (as on March 02,2025) (A-B)</t>
  </si>
  <si>
    <t>Cash Received (Amount Credited to Scheme) on 03.03.25 ©</t>
  </si>
  <si>
    <t>Total Face Value of Security Received INE0JEI23010- (ROADSTAR INFRA INVESTMENT TRUST - INV-IT) on 06.03.25 (D)</t>
  </si>
  <si>
    <t>Total Value of Claim Received (B+C+D)</t>
  </si>
  <si>
    <t>INR</t>
  </si>
  <si>
    <t>TATA SHORT TERM BOND FUND*</t>
  </si>
  <si>
    <t>*Note : This security of Rs. 25 Crores face value was helfd earstwhile Tata Corporate Bond Fund which was merged with Tata Short Term Bond Fund on 14/12/2019</t>
  </si>
  <si>
    <t>TATA CORPORATE BOND FUND SEGREGATED PORTFOLIO 1</t>
  </si>
  <si>
    <t>HDFC BANK LTD</t>
  </si>
  <si>
    <t>RELIANCE INDUSTRIES LTD</t>
  </si>
  <si>
    <t>ITC LTD</t>
  </si>
  <si>
    <t>SOLAR INDUSTRIES INDIA LTD</t>
  </si>
  <si>
    <t>ICICI BANK LTD</t>
  </si>
  <si>
    <t>ETERNAL LTD</t>
  </si>
  <si>
    <t>TATA CONSULTANCY SERVICES LTD</t>
  </si>
  <si>
    <t>RADICO KHAITAN LTD</t>
  </si>
  <si>
    <t>BSE LTD</t>
  </si>
  <si>
    <t>DOMS INDUSTRIES LTD</t>
  </si>
  <si>
    <t>MULTI COMMODITY EXCHANGE OF IND LTD</t>
  </si>
  <si>
    <t>NIPPON LIFE INDIA  ASSET MANAGEMENT LTD</t>
  </si>
  <si>
    <t>KARUR VYSYA BANK LTD</t>
  </si>
  <si>
    <t>HCL TECHNOLOGIES LTD</t>
  </si>
  <si>
    <t>TATA CONSUMER PRODUCTS LTD</t>
  </si>
  <si>
    <t>KOTAK MAHINDRA BANK LTD</t>
  </si>
  <si>
    <t>360 ONE WAM LTD</t>
  </si>
  <si>
    <t>MUTHOOT FINANCE LTD</t>
  </si>
  <si>
    <t>TITAN COMPANY LTD</t>
  </si>
  <si>
    <t>MAHANAGAR GAS LTD</t>
  </si>
  <si>
    <t>POLYCAB INDIA LTD</t>
  </si>
  <si>
    <t>EXIDE INDUSTRIES LTD</t>
  </si>
  <si>
    <t>OIL INDIA LTD</t>
  </si>
  <si>
    <t>LARSEN &amp; TOUBRO LTD</t>
  </si>
  <si>
    <t>METRO BRANDS LTD</t>
  </si>
  <si>
    <t>ADANI PORTS AND SPECIAL ECONOMIC ZONE LTD</t>
  </si>
  <si>
    <t>GODREJ PROPERTIES LTD</t>
  </si>
  <si>
    <t>RAINBOW CHILDRENS MEDICARE LTD</t>
  </si>
  <si>
    <t>MANAPPURAM FINANCE LTD</t>
  </si>
  <si>
    <t>UNITED SPIRITS LTD</t>
  </si>
  <si>
    <t>NESTLE INDIA LTD</t>
  </si>
  <si>
    <t>BILLIONBRAINS GARAGE VENTURES LTD (GROWW)</t>
  </si>
  <si>
    <t>IDFC FIRST BANK LTD</t>
  </si>
  <si>
    <t>SHRIRAM FINANCE LTD</t>
  </si>
  <si>
    <t>KIRLOSKAR PNEUMATIC COMPANY LTD</t>
  </si>
  <si>
    <t>HDFC LIFE INSURANCE CO. LTD</t>
  </si>
  <si>
    <t>ZENSAR TECHNOLOGIES LTD</t>
  </si>
  <si>
    <t>COFORGE LTD</t>
  </si>
  <si>
    <t>GODREJ AGROVET LTD</t>
  </si>
  <si>
    <t>FUJIYAMA POWER SYSTEMS LTD</t>
  </si>
  <si>
    <t>AVERAGE MATURITY : 5.84 YEARS</t>
  </si>
  <si>
    <t>3.86 years</t>
  </si>
  <si>
    <t>5.84 years</t>
  </si>
  <si>
    <t>** TREASURY BILL 91 DAYS (29/01/2026) $$</t>
  </si>
  <si>
    <t>** TREASURY BILL 364 DAYS (08/01/2026) $$</t>
  </si>
  <si>
    <t>** TREASURY BILL 91 DAYS (08/01/2026) $$</t>
  </si>
  <si>
    <t>AVERAGE MATURITY : 0.05 months</t>
  </si>
  <si>
    <t>0.05 months</t>
  </si>
  <si>
    <t>** 07.70 % REC LTD - 10/12/2027</t>
  </si>
  <si>
    <t>** 07.30 % POWER GRID CORPORATION OF INDIA LTD - 19/06/2027</t>
  </si>
  <si>
    <t>** 07.20 % POWER GRID CORPORATION OF INDIA LTD - 09/08/2027</t>
  </si>
  <si>
    <t>** 07.83 % INDIAN RAILWAYS FINANCE CORPORATION LTD - 19/03/2027</t>
  </si>
  <si>
    <t>AVERAGE MATURITY : 1.82 YEARS</t>
  </si>
  <si>
    <t>1.74 years</t>
  </si>
  <si>
    <t>1.82 years</t>
  </si>
  <si>
    <t>AVERAGE MATURITY : 3.51 YEARS</t>
  </si>
  <si>
    <t>3.15 years</t>
  </si>
  <si>
    <t>3.51 years</t>
  </si>
  <si>
    <t>AVERAGE MATURITY : 0.88 YEARS</t>
  </si>
  <si>
    <t>0.86 years</t>
  </si>
  <si>
    <t>0.88 years</t>
  </si>
  <si>
    <t>** - AXIS BANK LTD - CD - 26/11/2026</t>
  </si>
  <si>
    <t>** - FEDERAL BANK LTD - CD - 10/03/2026</t>
  </si>
  <si>
    <t>** - HDFC BANK LTD - CD - 12/03/2026</t>
  </si>
  <si>
    <t>** - AXIS BANK LTD - CD - 30/04/2026</t>
  </si>
  <si>
    <t>** - HDFC BANK LTD - CD - 13/11/2026</t>
  </si>
  <si>
    <t>** - INDUSIND BANK LTD - CD - 28/05/2026</t>
  </si>
  <si>
    <t>** - HDFC SECURITIES LTD - CP - 05/03/2026</t>
  </si>
  <si>
    <t>** - ICICI SECURITIES LTD - CP - 17/03/2026</t>
  </si>
  <si>
    <t>** - JAMMU AND KASHMIR BANK LTD - CD - 02/04/2026</t>
  </si>
  <si>
    <t>** - BAJAJ HOUSING FINANCE LTD - CP - 12/01/2026</t>
  </si>
  <si>
    <t>** - ASEEM INFRASTRUCTURE FINANCE LTD - CP - 04/12/2026</t>
  </si>
  <si>
    <t>** - ICICI SECURITIES LTD - CP - 30/01/2026</t>
  </si>
  <si>
    <t>** - MOTILAL OSWAL FINVEST LTD - CP - 30/01/2026</t>
  </si>
  <si>
    <t>** - PIRAMAL FINANCE LTD - CP - 30/01/2026</t>
  </si>
  <si>
    <t>** - PIRAMAL FINANCE LTD - CP - 27/01/2026</t>
  </si>
  <si>
    <t>** - IDBI BANK LTD - CD - 26/02/2026</t>
  </si>
  <si>
    <t>** - AXIS FINANCE LTD - CP - 06/03/2026</t>
  </si>
  <si>
    <t>** - INDUSIND BANK LTD - CD - 25/05/2026</t>
  </si>
  <si>
    <t>** - DEUTSCHE INVESTMENT INDIA PVT LTD - CP - 13/01/2026</t>
  </si>
  <si>
    <t>** - JULIUS BAER CAPITAL IND PVT LTD - CP - 14/01/2026</t>
  </si>
  <si>
    <t>** - INDUSIND BANK LTD - CD - 20/01/2026</t>
  </si>
  <si>
    <t>** - INDUSIND BANK LTD - CD - 18/02/2026</t>
  </si>
  <si>
    <t>** - CHOLAMANDALAM INVT &amp; FIN  CO LTD - CP - 18/02/2026</t>
  </si>
  <si>
    <t>** - CREDILA FINANCIAL SERVICES LTD - CP - 27/02/2026</t>
  </si>
  <si>
    <t>** - ICICI SECURITIES LTD - CP - 06/03/2026</t>
  </si>
  <si>
    <t>** - JSW ENERGY LTD - CP - 13/03/2026</t>
  </si>
  <si>
    <t>** - INFINA FINANCE PVT LTD - CP - 30/11/2026</t>
  </si>
  <si>
    <t>** - JULIUS BAER CAPITAL IND PVT LTD - CP - 30/11/2026</t>
  </si>
  <si>
    <t>** - CHOLAMANDALAM INVT &amp; FIN  CO LTD - CP - 09/03/2026</t>
  </si>
  <si>
    <t>** - BAJAJ HOUSING FINANCE LTD - CP - 09/02/2026</t>
  </si>
  <si>
    <t>** - KARUR VYSYA BANK LTD - CD - 12/03/2026</t>
  </si>
  <si>
    <t>** - KOTAK SECURITIES LTD - CP - 13/03/2026</t>
  </si>
  <si>
    <t>** TREASURY BILL 182 DAYS (18/06/2026) $$</t>
  </si>
  <si>
    <t>** - CHOLAMANDALAM INVT &amp; FIN  CO LTD - CP - 20/05/2026</t>
  </si>
  <si>
    <t>** - HDFC BANK LTD - CD - 30/01/2026</t>
  </si>
  <si>
    <t>** - AXIS BANK LTD - CD - 04/03/2026</t>
  </si>
  <si>
    <t>** - PIRAMAL FINANCE LTD - CP - 17/03/2026</t>
  </si>
  <si>
    <t>** - CHOLAMANDALAM INVT &amp; FIN  CO LTD - CP - 30/01/2026</t>
  </si>
  <si>
    <t>** - ANGEL ONE LTD - CP - 11/02/2026</t>
  </si>
  <si>
    <t>** - ANGEL ONE LTD - CP - 18/02/2026</t>
  </si>
  <si>
    <t>** - ICICI SECURITIES LTD - CP - 27/02/2026</t>
  </si>
  <si>
    <t>** - MOTILAL OSWAL FINANCIAL SERV. LTD - CP - 25/02/2026</t>
  </si>
  <si>
    <t>** - ANGEL ONE LTD - CP - 23/02/2026</t>
  </si>
  <si>
    <t>** TREASURY BILL 182 DAYS (26/06/2026) $$</t>
  </si>
  <si>
    <t>** - PIRAMAL ENTERPRISES LTD - CP - 17/03/2026</t>
  </si>
  <si>
    <t>AVERAGE MATURITY : 5.03 MONTHS</t>
  </si>
  <si>
    <t>5.03 months</t>
  </si>
  <si>
    <t>Tata Dividend Yield Fund</t>
  </si>
  <si>
    <t>^Note: Includes amount of ~Rs. 2,216.49 Lakhs (at cost) for 22,164.89 units allotted towards Initial Contribution by the scheme (i.e. 25 bps of the schemes AUM as on December 31, 2022), as per SEBI Circular No. SEBI/HO/IMD/PoD2/P/CIR/2023/129 dated July 27, 2023. Also includes additional incremental contribution value and units to CDMDF.</t>
  </si>
  <si>
    <t>AVERAGE MATURITY : 26.89 YEARS</t>
  </si>
  <si>
    <t>11.09 years</t>
  </si>
  <si>
    <t>26.89 years</t>
  </si>
  <si>
    <t>SGS ANDHRA PRADESH 7.70% (06/12/2029) #</t>
  </si>
  <si>
    <t>** 07.35 % EXIM - 27/07/2028 #</t>
  </si>
  <si>
    <t>** 07.59 % NATIONAL HOUSING BANK - 08/09/2027 #</t>
  </si>
  <si>
    <t>** 07.52 % REC LTD - 07/11/2026 #</t>
  </si>
  <si>
    <t>** 07.53 % POONAWALLA FINCORP LTD - 24/09/2027 #</t>
  </si>
  <si>
    <t>** 06.47 % INDIAN RAILWAYS FINANCE CORPORATION LTD - 30/05/2028 #</t>
  </si>
  <si>
    <t>** 05.00 % GMR AIRPORTS LTD - 13/02/2027 #</t>
  </si>
  <si>
    <t>** 08.23 % JOHN DEERE FINANCIAL INDIA PVT LTD - 05/05/2028 #</t>
  </si>
  <si>
    <t>** 08.30 % TATA PROJECTS LTD - 07/01/2028 #</t>
  </si>
  <si>
    <t>** 08.30 % GODREJ PROPERTIES LTD - 19/03/2027</t>
  </si>
  <si>
    <t>** 08.75 % SHRIRAM FINANCE LTD - 05/10/2026 #</t>
  </si>
  <si>
    <t>** 07.25 % CUBE HIGHWAYS TRUST - 25/04/2028 #</t>
  </si>
  <si>
    <t>** 07.95 % LIC HOUSING FINANCE LTD - 29/01/2028 #</t>
  </si>
  <si>
    <t>** 07.62 % NABARD - 31/01/2028 #</t>
  </si>
  <si>
    <t>CASH / NET CURRENT ASSETS</t>
  </si>
  <si>
    <t>AVERAGE MATURITY : 2.19 YEARS</t>
  </si>
  <si>
    <t>1.27 years</t>
  </si>
  <si>
    <t>2.19 years</t>
  </si>
  <si>
    <t>^Note: Includes amount of ~Rs. 69.61 lakhs (at cost) for 696.07 units allotted towards Initial Contribution by the scheme (i.e. 25 bps of the schemes AUM as on December 31, 2022), as per SEBI Circular No. SEBI/HO/IMD/PoD2/P/CIR/2023/129 dated July 27, 2023. Also includes additional incremental contribution value and units to CDMDF.</t>
  </si>
  <si>
    <t>JOHN DEERE FINANCIAL INDIA PVT LTD 8.23% NCD (05/05/2028)</t>
  </si>
  <si>
    <t>LIC HOUSING FINANCE LTD 7.95% NCD (TR-359) (29/01/2028)</t>
  </si>
  <si>
    <t>NATIONAL BANK FOR AGRICULTURE AND RURAL DEVELOPMENT  7.62% NCD (SR-23I) (31/01/2028)</t>
  </si>
  <si>
    <t>EXPORT IMPORT BANK OF INDIA 7.35% NCD (SR AA02-2028) (27/07/2028)</t>
  </si>
  <si>
    <t>INDIAN RAILWAY FINANCE CORPORATION LTD (SR-191 A) 6.47% NCD (30/05/2028)</t>
  </si>
  <si>
    <t>NATIONAL HOUSING BANK 7.59% NCD (08/09/2027)</t>
  </si>
  <si>
    <t>POONAWALLA FINCORP LTD SR- D1 7.5285% NCD FY 2025-26 (24/09/2027)</t>
  </si>
  <si>
    <t>REC LTD (SR - 140) 7.52% NCD (07/11/2026)</t>
  </si>
  <si>
    <t>SHRIRAM FINANCE LTD(NCD) 8.75% (SR-PPD XII 23-24 OPTION 1)(TRANCHE - 1) (05/10/2026) PUT 03/10/2025</t>
  </si>
  <si>
    <t>CUBE HIGHWAYS TRUST NCD 7.2503 % SERIES VA TRANCHE 1 - 25/04/2028</t>
  </si>
  <si>
    <t>TATA PROJECTS LTD NCD (SR. U) 8.30% (07/01/2028)</t>
  </si>
  <si>
    <t>GMR AIRPORTS LTD 5.00% NCD (AUG2025-OPTION 1) 13/02/2027</t>
  </si>
  <si>
    <t>0.27 years</t>
  </si>
  <si>
    <t>** 08.10 % GODREJ INDUSTRIES LTD - 22/05/2028</t>
  </si>
  <si>
    <t>** 09.10 % CHOLAMANDALAM INVT &amp; FIN  CO LTD - 27/06/2031</t>
  </si>
  <si>
    <t>** 08.75 % BHARTI TELECOM LTD - 05/11/2029</t>
  </si>
  <si>
    <t>** 08.90 % MUTHOOT FINANCE LTD - 07/10/2027</t>
  </si>
  <si>
    <t>** 07.56 % REC LTD - 31/08/2027</t>
  </si>
  <si>
    <t>** 08.05 % MUTHOOT FINANCE LTD - 25/11/2027</t>
  </si>
  <si>
    <t>** 07.40 % BHARTI TELECOM LTD - 01/02/2029</t>
  </si>
  <si>
    <t>** 06.47 % INDIAN RAILWAYS FINANCE CORPORATION LTD - 30/05/2028</t>
  </si>
  <si>
    <t>** 07.99 % LIC HOUSING FINANCE LTD - 12/07/2029</t>
  </si>
  <si>
    <t>** 08.65 % MUTHOOT FINANCE LTD - 31/01/2028</t>
  </si>
  <si>
    <t>** 07.46 % INDIAN RAILWAYS FINANCE CORPORATION LTD - 18/06/2029</t>
  </si>
  <si>
    <t>** 07.58 % LIC HOUSING FINANCE LTD - 23/03/2035</t>
  </si>
  <si>
    <t>** 08.40 % POWER GRID CORPORATION OF INDIA LTD - 27/05/2028</t>
  </si>
  <si>
    <t>** 08.90 % BHARTI TELECOM LTD - 05/11/2031</t>
  </si>
  <si>
    <t>** 06.23 % REC LTD - 31/10/2031</t>
  </si>
  <si>
    <t>** 07.77 % REC LTD - 31/03/2028</t>
  </si>
  <si>
    <t>** 07.53 % REC LTD - 31/05/2034</t>
  </si>
  <si>
    <t>** 07.69 % LIC HOUSING FINANCE LTD - 06/02/2034</t>
  </si>
  <si>
    <t>** 08.60 % MUTHOOT FINANCE LTD - 02/03/2028</t>
  </si>
  <si>
    <t>** 07.68 % LIC HOUSING FINANCE LTD - 29/05/2034</t>
  </si>
  <si>
    <t>** 08.00 % TATA CAPITAL HOUSING FINANCE LTD - 03/11/2027</t>
  </si>
  <si>
    <t>** 09.00 % CHOLAMANDALAM INVT &amp; FIN  CO LTD - 23/01/2035</t>
  </si>
  <si>
    <t>** 07.45 % REC LTD - 29/04/2034</t>
  </si>
  <si>
    <t>** 07.74 % LIC HOUSING FINANCE LTD - 11/02/2028</t>
  </si>
  <si>
    <t>** 07.93 % LIC HOUSING FINANCE LTD - 14/07/2027</t>
  </si>
  <si>
    <t>** 07.44 % REC LTD - 29/02/2028</t>
  </si>
  <si>
    <t>** 07.85 % ICICI HOME FINANCE CO.LTD - 12/05/2028</t>
  </si>
  <si>
    <t>** 07.75 % TATA CAPITAL HOUSING FINANCE LTD - 18/05/2027</t>
  </si>
  <si>
    <t>** 08.28 % GIC HOUSING FINANCE LTD - 21/08/2026</t>
  </si>
  <si>
    <t>** 07.38 % BAJAJ FINANCE LTD - 26/06/2028</t>
  </si>
  <si>
    <t>** 06.90 % LIC HOUSING FINANCE LTD - 17/09/2027</t>
  </si>
  <si>
    <t>** 07.02 % BAJAJ HOUSING FINANCE LTD - 26/05/2028</t>
  </si>
  <si>
    <t>** 07.25 % JOHN DEERE FINANCIAL INDIA PVT LTD - 18/06/2027</t>
  </si>
  <si>
    <t>** 07.39 % INDIA INFRADEBT LTD - 27/05/2031</t>
  </si>
  <si>
    <t>** INDIAN RAILWAYS FINANCE CORPORATION LTD - 01/12/2035 - ZCB</t>
  </si>
  <si>
    <t>** 07.72 % BHARAT SANCHAR NIGAM LTD - 22/12/2032</t>
  </si>
  <si>
    <t>** 07.55 % REC LTD - 11/05/2030</t>
  </si>
  <si>
    <t>** 08.52 % MUTHOOT FINANCE LTD - 26/05/2028</t>
  </si>
  <si>
    <t>** 08.55 % INDIAN RAILWAYS FINANCE CORPORATION LTD - 21/02/2029</t>
  </si>
  <si>
    <t>** 07.97 % LIC HOUSING FINANCE LTD - 28/01/2030</t>
  </si>
  <si>
    <t>** 08.35 % INDIAN RAILWAYS FINANCE CORPORATION LTD - 13/03/2029</t>
  </si>
  <si>
    <t>** 06.75 % SIKKA PORTS AND TERMINALS LTD - 22/04/2026</t>
  </si>
  <si>
    <t>** 06.92 % INDIAN RAILWAYS FINANCE CORPORATION LTD - 31/08/2031</t>
  </si>
  <si>
    <t>AVERAGE MATURITY : 5.44 YEARS</t>
  </si>
  <si>
    <t>3.71 years</t>
  </si>
  <si>
    <t>5.44 years</t>
  </si>
  <si>
    <t>^Note: Includes amount of ~Rs. 105.25 Lakhs (at cost) for 1052.55 units allotted towards Initial Contribution by the scheme (i.e. 25 bps of the schemes AUM as on December 31, 2022), as per SEBI Circular No. SEBI/HO/IMD/PoD2/P/CIR/2023/129 dated July 27, 2023. Also includes additional incremental contribution value and units to CDMDF.</t>
  </si>
  <si>
    <t>TATA MEDIUM TERM FUND SEGREGATED PORTFOLIO 1</t>
  </si>
  <si>
    <t>Name of Instrument</t>
  </si>
  <si>
    <t>GOI - 5.74% (15/11/2026) $$</t>
  </si>
  <si>
    <t>GOI - 6.97% (06/09/2026) $$</t>
  </si>
  <si>
    <t>GOI - 7.09% (05/08/2054) $$</t>
  </si>
  <si>
    <t>GOI - 7.10% (08/04/2034) $$</t>
  </si>
  <si>
    <t>GOI - 7.18% (14/08/2033) $$</t>
  </si>
  <si>
    <t>GOI - 7.32% (13/11/2030) $$</t>
  </si>
  <si>
    <t>GOI - 7.34% (22/04/2064) $$</t>
  </si>
  <si>
    <t>$$ - This Security has been kept as Margin for Derivatives</t>
  </si>
  <si>
    <t>GOI - 7.38% (20/06/2027) $$</t>
  </si>
  <si>
    <t xml:space="preserve"> $$ - This Security has been kept as Margin for Derivatives</t>
  </si>
  <si>
    <t>PORTFOLIO TURNOVER RATIO: 0.1 TIMES</t>
  </si>
  <si>
    <t>PORTFOLIO TURNOVER RATIO: 0.19 TIMES</t>
  </si>
  <si>
    <t>PORTFOLIO TURNOVER RATIO: 0.23 TIMES</t>
  </si>
  <si>
    <t>PORTFOLIO TURNOVER RATIO: 1.28 TIMES</t>
  </si>
  <si>
    <t>PORTFOLIO TURNOVER RATIO: 0.02 TIMES</t>
  </si>
  <si>
    <t>PORTFOLIO TURNOVER RATIO: 1.07 TIMES</t>
  </si>
  <si>
    <t>PORTFOLIO TURNOVER RATIO: 0.28 TIMES</t>
  </si>
  <si>
    <t>PORTFOLIO TURNOVER RATIO: 0.31 TIMES</t>
  </si>
  <si>
    <t>PORTFOLIO TURNOVER RATIO: 0.03 TIMES</t>
  </si>
  <si>
    <t>PORTFOLIO TURNOVER RATIO: 2.16 TIMES</t>
  </si>
  <si>
    <t>PORTFOLIO TURNOVER RATIO: 0.12 TIMES</t>
  </si>
  <si>
    <t>PORTFOLIO TURNOVER RATIO: 0.66 TIMES</t>
  </si>
  <si>
    <t>PORTFOLIO TURNOVER RATIO: 0.3 TIMES</t>
  </si>
  <si>
    <t>PORTFOLIO TURNOVER RATIO: 0.35 TIMES</t>
  </si>
  <si>
    <t>PORTFOLIO TURNOVER RATIO: 3.8 TIMES</t>
  </si>
  <si>
    <t>PORTFOLIO TURNOVER RATIO: 0.06 TIMES</t>
  </si>
  <si>
    <t>PORTFOLIO TURNOVER RATIO: 0.24 TIMES</t>
  </si>
  <si>
    <t>PORTFOLIO TURNOVER RATIO: 0.52 TIMES</t>
  </si>
  <si>
    <t>PORTFOLIO TURNOVER RATIO: 1.5 TIMES</t>
  </si>
  <si>
    <t>PORTFOLIO TURNOVER RATIO: 8.65 TIMES</t>
  </si>
  <si>
    <t xml:space="preserve">^Hedging positions through Commodity futures (ETCD) as on </t>
  </si>
  <si>
    <t>Long/Short (Lots)</t>
  </si>
  <si>
    <t>Current Price of the contract  </t>
  </si>
  <si>
    <t>@</t>
  </si>
  <si>
    <t>SILVERMFUTMCXAPR2026CFUT</t>
  </si>
  <si>
    <t>SILVERMFUTMCXFEB2026CFUT</t>
  </si>
  <si>
    <t>SILVERFUTMCXMAR2026CFUT</t>
  </si>
  <si>
    <t>SILVERFUTMCXMAY2026CFUT</t>
  </si>
  <si>
    <t xml:space="preserve">Total exposure due to Commodity futures as a %age of net assets </t>
  </si>
  <si>
    <t>Total Number of Contracts where Commodities futures (ETCDs) were Bought:</t>
  </si>
  <si>
    <t>No.</t>
  </si>
  <si>
    <t>GOLD (1 KG-1000 GMS) COMMODITYDEC2025CFUT</t>
  </si>
  <si>
    <t>Total Number of Contracts where Commodities futures (ETCDs) were Sold:</t>
  </si>
  <si>
    <t>Gross Notional Value of Contracts where Commodities futures (ETCDs) were Bought:</t>
  </si>
  <si>
    <t>Gross Notional Value of Contracts where Commodities futures (ETCDs) were Sold:</t>
  </si>
  <si>
    <t>@ Included in Total Margins provided in Table 'Disclosure of Funds parked in short term deposits as Margin Deposit as of 31st December 2025</t>
  </si>
  <si>
    <t>GOLDFUTMCXAPR2026CFUT</t>
  </si>
  <si>
    <t>GOLDFUTMCXFEB2026CFUT</t>
  </si>
  <si>
    <t>SILVER (30 KG) COMMODITYMAY2026CFUT</t>
  </si>
  <si>
    <t>SILVER (30 KG) COMMODITYMAR2026CFUT</t>
  </si>
  <si>
    <t>COPPER (2500 KGS) COMMODITYDEC2025CFUT</t>
  </si>
  <si>
    <t>COPPER (2500 KGS) COMMODITYFEB2026CFUT</t>
  </si>
  <si>
    <t>COPPER (2500 KGS) COMMODITYJAN2026CFUT</t>
  </si>
  <si>
    <t>SILVER MINI (5 KGS) COMMODITYAPR2026CFUT</t>
  </si>
  <si>
    <t>SILVER MINI (5 KGS) COMMODITYFEB2026CFUT</t>
  </si>
  <si>
    <t>COPPER (2500 KGS) COMMODITYMAR2026CFUT</t>
  </si>
  <si>
    <t>NATURAL GAS (1250 mmBtu) COMMODITYDEC2025CFUT</t>
  </si>
  <si>
    <t>ZINC (5 MT-5000 GMS) COMMODITYDEC2025CFUT</t>
  </si>
  <si>
    <t>COPPER (2500 KGS) COMMODITYAPR2026CFUT</t>
  </si>
  <si>
    <t>COPPERMCXAPR2026CFUT</t>
  </si>
  <si>
    <t>REITS UNITS</t>
  </si>
  <si>
    <t>REITS UNITS TOTAL</t>
  </si>
  <si>
    <t>PREFERENCE SHARE UNITS</t>
  </si>
  <si>
    <t>PREFERENCE SHARE UNITS TOTAL</t>
  </si>
  <si>
    <t>PREFERENCE 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</si>
</sst>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409]d\-mmmm\-yyyy;@"/>
    <numFmt numFmtId="166" formatCode="#,##0.00000"/>
    <numFmt numFmtId="167" formatCode="0.00000"/>
    <numFmt numFmtId="168" formatCode="0.0000"/>
    <numFmt numFmtId="169" formatCode="######0.00000"/>
    <numFmt numFmtId="170" formatCode="#,##0.0000"/>
    <numFmt numFmtId="171" formatCode="#,##0.00_ ;[Red]\-#,##0.00\ "/>
  </numFmts>
  <fonts count="44">
    <font>
      <sz val="10"/>
      <name val="Arial"/>
    </font>
    <font>
      <sz val="11"/>
      <color theme="1"/>
      <name val="Aptos Narrow"/>
      <family val="2"/>
      <scheme val="minor"/>
    </font>
    <font>
      <sz val="11"/>
      <color theme="1"/>
      <name val="Aptos Narrow"/>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u/>
      <sz val="10"/>
      <color indexed="12"/>
      <name val="Arial"/>
      <family val="2"/>
    </font>
    <font>
      <sz val="11"/>
      <color indexed="62"/>
      <name val="Calibri"/>
      <family val="2"/>
    </font>
    <font>
      <sz val="11"/>
      <color indexed="10"/>
      <name val="Calibri"/>
      <family val="2"/>
    </font>
    <font>
      <sz val="11"/>
      <color indexed="19"/>
      <name val="Calibri"/>
      <family val="2"/>
    </font>
    <font>
      <sz val="10"/>
      <name val="Arial"/>
      <family val="2"/>
    </font>
    <font>
      <b/>
      <sz val="11"/>
      <color indexed="63"/>
      <name val="Calibri"/>
      <family val="2"/>
    </font>
    <font>
      <b/>
      <sz val="18"/>
      <color indexed="62"/>
      <name val="Cambria"/>
      <family val="2"/>
    </font>
    <font>
      <b/>
      <sz val="11"/>
      <color indexed="8"/>
      <name val="Calibri"/>
      <family val="2"/>
    </font>
    <font>
      <sz val="10"/>
      <name val="Rupee Foradian"/>
      <family val="2"/>
    </font>
    <font>
      <sz val="10"/>
      <name val="Rupee Foradian"/>
    </font>
    <font>
      <b/>
      <sz val="10"/>
      <name val="Rupee Foradian"/>
    </font>
    <font>
      <sz val="11"/>
      <name val="Calibri"/>
      <family val="2"/>
    </font>
    <font>
      <b/>
      <sz val="11"/>
      <name val="Calibri"/>
      <family val="2"/>
    </font>
    <font>
      <sz val="11"/>
      <name val="Aptos Narrow"/>
      <family val="2"/>
    </font>
    <font>
      <b/>
      <sz val="10"/>
      <name val="Rupee Foradian"/>
      <family val="2"/>
    </font>
    <font>
      <i/>
      <sz val="11"/>
      <name val="Calibri"/>
      <family val="2"/>
    </font>
    <font>
      <sz val="10"/>
      <color indexed="8"/>
      <name val="Arial"/>
      <family val="2"/>
    </font>
    <font>
      <b/>
      <sz val="12"/>
      <color indexed="8"/>
      <name val="Aptos Narrow"/>
      <family val="2"/>
      <scheme val="minor"/>
    </font>
    <font>
      <b/>
      <sz val="10"/>
      <color indexed="8"/>
      <name val="Aptos Narrow"/>
      <family val="2"/>
      <scheme val="minor"/>
    </font>
    <font>
      <sz val="8"/>
      <color indexed="8"/>
      <name val="Aptos Narrow"/>
      <family val="2"/>
      <scheme val="minor"/>
    </font>
    <font>
      <sz val="8"/>
      <color theme="1"/>
      <name val="Aptos Narrow"/>
      <family val="2"/>
      <scheme val="minor"/>
    </font>
    <font>
      <sz val="10"/>
      <color indexed="8"/>
      <name val="Aptos Narrow"/>
      <family val="2"/>
      <scheme val="minor"/>
    </font>
    <font>
      <b/>
      <sz val="11"/>
      <color theme="1"/>
      <name val="Calibri"/>
      <family val="2"/>
    </font>
    <font>
      <sz val="11"/>
      <name val="Aptos Narrow"/>
      <family val="2"/>
      <scheme val="minor"/>
    </font>
    <font>
      <b/>
      <sz val="12"/>
      <name val="Arial"/>
      <family val="2"/>
    </font>
    <font>
      <b/>
      <sz val="10"/>
      <name val="Arial"/>
      <family val="2"/>
    </font>
    <font>
      <b/>
      <sz val="14"/>
      <name val="Aptos Narrow"/>
      <family val="2"/>
      <scheme val="minor"/>
    </font>
    <font>
      <b/>
      <sz val="11"/>
      <name val="Aptos Narrow"/>
      <family val="2"/>
      <scheme val="minor"/>
    </font>
    <font>
      <sz val="11"/>
      <name val="Aptos"/>
      <family val="2"/>
    </font>
    <font>
      <sz val="11"/>
      <color theme="1"/>
      <name val="Times New Roman"/>
      <family val="1"/>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s>
  <borders count="4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56">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4" borderId="0" applyNumberFormat="0" applyBorder="0" applyAlignment="0" applyProtection="0"/>
    <xf numFmtId="0" fontId="4" fillId="6"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6" borderId="0" applyNumberFormat="0" applyBorder="0" applyAlignment="0" applyProtection="0"/>
    <xf numFmtId="0" fontId="4" fillId="4" borderId="0" applyNumberFormat="0" applyBorder="0" applyAlignment="0" applyProtection="0"/>
    <xf numFmtId="0" fontId="5" fillId="6"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8" borderId="0" applyNumberFormat="0" applyBorder="0" applyAlignment="0" applyProtection="0"/>
    <xf numFmtId="0" fontId="5" fillId="6" borderId="0" applyNumberFormat="0" applyBorder="0" applyAlignment="0" applyProtection="0"/>
    <xf numFmtId="0" fontId="5" fillId="3" borderId="0" applyNumberFormat="0" applyBorder="0" applyAlignment="0" applyProtection="0"/>
    <xf numFmtId="0" fontId="5" fillId="11"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6" fillId="15" borderId="0" applyNumberFormat="0" applyBorder="0" applyAlignment="0" applyProtection="0"/>
    <xf numFmtId="0" fontId="7" fillId="16" borderId="1" applyNumberFormat="0" applyAlignment="0" applyProtection="0"/>
    <xf numFmtId="0" fontId="8" fillId="17" borderId="2" applyNumberFormat="0" applyAlignment="0" applyProtection="0"/>
    <xf numFmtId="164" fontId="3" fillId="0" borderId="0" applyFont="0" applyFill="0" applyBorder="0" applyAlignment="0" applyProtection="0"/>
    <xf numFmtId="0" fontId="9" fillId="0" borderId="0" applyNumberFormat="0" applyFill="0" applyBorder="0" applyAlignment="0" applyProtection="0"/>
    <xf numFmtId="0" fontId="10" fillId="6" borderId="0" applyNumberFormat="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4" fillId="0" borderId="0" applyNumberFormat="0" applyFill="0" applyBorder="0" applyAlignment="0" applyProtection="0">
      <alignment vertical="top"/>
      <protection locked="0"/>
    </xf>
    <xf numFmtId="0" fontId="15" fillId="7" borderId="1" applyNumberFormat="0" applyAlignment="0" applyProtection="0"/>
    <xf numFmtId="0" fontId="16" fillId="0" borderId="6" applyNumberFormat="0" applyFill="0" applyAlignment="0" applyProtection="0"/>
    <xf numFmtId="0" fontId="17" fillId="7" borderId="0" applyNumberFormat="0" applyBorder="0" applyAlignment="0" applyProtection="0"/>
    <xf numFmtId="0" fontId="18" fillId="4" borderId="7" applyNumberFormat="0" applyFont="0" applyAlignment="0" applyProtection="0"/>
    <xf numFmtId="0" fontId="19" fillId="16" borderId="8" applyNumberFormat="0" applyAlignment="0" applyProtection="0"/>
    <xf numFmtId="9" fontId="18" fillId="0" borderId="0" applyFont="0" applyFill="0" applyBorder="0" applyAlignment="0" applyProtection="0"/>
    <xf numFmtId="0" fontId="20" fillId="0" borderId="0" applyNumberFormat="0" applyFill="0" applyBorder="0" applyAlignment="0" applyProtection="0"/>
    <xf numFmtId="0" fontId="21" fillId="0" borderId="9" applyNumberFormat="0" applyFill="0" applyAlignment="0" applyProtection="0"/>
    <xf numFmtId="0" fontId="16" fillId="0" borderId="0" applyNumberFormat="0" applyFill="0" applyBorder="0" applyAlignment="0" applyProtection="0"/>
    <xf numFmtId="9" fontId="3" fillId="0" borderId="0" applyFont="0" applyFill="0" applyBorder="0" applyAlignment="0" applyProtection="0"/>
    <xf numFmtId="0" fontId="2" fillId="0" borderId="0"/>
    <xf numFmtId="0" fontId="30"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164" fontId="18" fillId="0" borderId="0" applyFont="0" applyFill="0" applyBorder="0" applyAlignment="0" applyProtection="0"/>
    <xf numFmtId="0" fontId="18" fillId="0" borderId="0"/>
    <xf numFmtId="164" fontId="4" fillId="0" borderId="0" applyFont="0" applyFill="0" applyBorder="0" applyAlignment="0" applyProtection="0"/>
  </cellStyleXfs>
  <cellXfs count="279">
    <xf numFmtId="0" fontId="0" fillId="0" borderId="0" xfId="0"/>
    <xf numFmtId="0" fontId="22" fillId="0" borderId="0" xfId="0" applyFont="1"/>
    <xf numFmtId="0" fontId="23" fillId="0" borderId="0" xfId="0" applyFont="1"/>
    <xf numFmtId="0" fontId="14" fillId="0" borderId="0" xfId="35" applyAlignment="1" applyProtection="1"/>
    <xf numFmtId="0" fontId="25" fillId="0" borderId="10" xfId="0" applyFont="1" applyBorder="1"/>
    <xf numFmtId="2" fontId="25" fillId="0" borderId="10" xfId="0" applyNumberFormat="1" applyFont="1" applyBorder="1"/>
    <xf numFmtId="0" fontId="24" fillId="0" borderId="0" xfId="0" applyFont="1"/>
    <xf numFmtId="0" fontId="24" fillId="0" borderId="11" xfId="0" applyFont="1" applyBorder="1"/>
    <xf numFmtId="0" fontId="24" fillId="0" borderId="0" xfId="0" applyFont="1" applyAlignment="1">
      <alignment wrapText="1"/>
    </xf>
    <xf numFmtId="2" fontId="23" fillId="0" borderId="0" xfId="0" applyNumberFormat="1" applyFont="1"/>
    <xf numFmtId="2" fontId="24" fillId="0" borderId="11" xfId="0" applyNumberFormat="1" applyFont="1" applyBorder="1"/>
    <xf numFmtId="2" fontId="24" fillId="0" borderId="0" xfId="0" applyNumberFormat="1" applyFont="1"/>
    <xf numFmtId="2" fontId="23" fillId="0" borderId="0" xfId="0" applyNumberFormat="1" applyFont="1" applyAlignment="1">
      <alignment horizontal="right"/>
    </xf>
    <xf numFmtId="2" fontId="24" fillId="0" borderId="11" xfId="0" applyNumberFormat="1" applyFont="1" applyBorder="1" applyAlignment="1">
      <alignment horizontal="right"/>
    </xf>
    <xf numFmtId="2" fontId="24" fillId="0" borderId="0" xfId="0" applyNumberFormat="1" applyFont="1" applyAlignment="1">
      <alignment horizontal="right"/>
    </xf>
    <xf numFmtId="0" fontId="23" fillId="0" borderId="12" xfId="0" applyFont="1" applyBorder="1"/>
    <xf numFmtId="0" fontId="23" fillId="0" borderId="10" xfId="0" applyFont="1" applyBorder="1"/>
    <xf numFmtId="2" fontId="23" fillId="0" borderId="10" xfId="0" applyNumberFormat="1" applyFont="1" applyBorder="1"/>
    <xf numFmtId="2" fontId="25" fillId="0" borderId="10" xfId="0" applyNumberFormat="1" applyFont="1" applyBorder="1" applyAlignment="1">
      <alignment wrapText="1"/>
    </xf>
    <xf numFmtId="0" fontId="23" fillId="0" borderId="13" xfId="0" applyFont="1" applyBorder="1"/>
    <xf numFmtId="0" fontId="25" fillId="0" borderId="10" xfId="0" applyFont="1" applyBorder="1" applyAlignment="1">
      <alignment wrapText="1"/>
    </xf>
    <xf numFmtId="2" fontId="23" fillId="0" borderId="10" xfId="0" applyNumberFormat="1" applyFont="1" applyBorder="1" applyAlignment="1">
      <alignment horizontal="right"/>
    </xf>
    <xf numFmtId="0" fontId="23" fillId="0" borderId="14" xfId="0" applyFont="1" applyBorder="1"/>
    <xf numFmtId="2" fontId="23" fillId="0" borderId="14" xfId="0" applyNumberFormat="1" applyFont="1" applyBorder="1"/>
    <xf numFmtId="0" fontId="24" fillId="0" borderId="10" xfId="0" applyFont="1" applyBorder="1"/>
    <xf numFmtId="165" fontId="24" fillId="0" borderId="10" xfId="0" applyNumberFormat="1" applyFont="1" applyBorder="1"/>
    <xf numFmtId="2" fontId="24" fillId="0" borderId="10" xfId="0" applyNumberFormat="1" applyFont="1" applyBorder="1"/>
    <xf numFmtId="0" fontId="24" fillId="0" borderId="12" xfId="0" applyFont="1" applyBorder="1"/>
    <xf numFmtId="2" fontId="23" fillId="0" borderId="14" xfId="0" applyNumberFormat="1" applyFont="1" applyBorder="1" applyAlignment="1">
      <alignment horizontal="right"/>
    </xf>
    <xf numFmtId="2" fontId="24" fillId="0" borderId="10" xfId="0" applyNumberFormat="1" applyFont="1" applyBorder="1" applyAlignment="1">
      <alignment horizontal="right"/>
    </xf>
    <xf numFmtId="2" fontId="23" fillId="0" borderId="15" xfId="0" applyNumberFormat="1" applyFont="1" applyBorder="1" applyAlignment="1">
      <alignment horizontal="right"/>
    </xf>
    <xf numFmtId="0" fontId="26" fillId="0" borderId="10" xfId="0" applyFont="1" applyBorder="1" applyAlignment="1">
      <alignment vertical="center" wrapText="1"/>
    </xf>
    <xf numFmtId="0" fontId="25" fillId="0" borderId="0" xfId="0" applyFont="1"/>
    <xf numFmtId="0" fontId="27" fillId="0" borderId="10" xfId="0" applyFont="1" applyBorder="1" applyAlignment="1">
      <alignment vertical="center" wrapText="1"/>
    </xf>
    <xf numFmtId="0" fontId="25" fillId="0" borderId="0" xfId="0" applyFont="1" applyAlignment="1">
      <alignment wrapText="1"/>
    </xf>
    <xf numFmtId="0" fontId="25" fillId="0" borderId="10" xfId="0" applyFont="1" applyBorder="1" applyAlignment="1">
      <alignment horizontal="justify" vertical="center" wrapText="1"/>
    </xf>
    <xf numFmtId="2" fontId="26" fillId="0" borderId="10" xfId="0" applyNumberFormat="1" applyFont="1" applyBorder="1" applyAlignment="1">
      <alignment horizontal="center"/>
    </xf>
    <xf numFmtId="2" fontId="25" fillId="0" borderId="0" xfId="0" applyNumberFormat="1" applyFont="1"/>
    <xf numFmtId="0" fontId="26" fillId="0" borderId="10" xfId="0" applyFont="1" applyBorder="1" applyAlignment="1">
      <alignment horizontal="center" vertical="center" wrapText="1"/>
    </xf>
    <xf numFmtId="2" fontId="26" fillId="0" borderId="10" xfId="0" applyNumberFormat="1" applyFont="1" applyBorder="1" applyAlignment="1">
      <alignment horizontal="center" vertical="center" wrapText="1"/>
    </xf>
    <xf numFmtId="2" fontId="25" fillId="0" borderId="10" xfId="0" applyNumberFormat="1" applyFont="1" applyBorder="1" applyAlignment="1">
      <alignment horizontal="center" vertical="center" wrapText="1"/>
    </xf>
    <xf numFmtId="0" fontId="25" fillId="0" borderId="10" xfId="0" applyFont="1" applyBorder="1" applyAlignment="1">
      <alignment horizontal="center" vertical="center" wrapText="1"/>
    </xf>
    <xf numFmtId="0" fontId="4" fillId="0" borderId="10" xfId="0" applyFont="1" applyBorder="1" applyAlignment="1">
      <alignment horizontal="center" vertical="center"/>
    </xf>
    <xf numFmtId="0" fontId="25" fillId="0" borderId="16" xfId="0" applyFont="1" applyBorder="1" applyAlignment="1">
      <alignment horizontal="center" vertical="center" wrapText="1"/>
    </xf>
    <xf numFmtId="0" fontId="26" fillId="0" borderId="10" xfId="0" applyFont="1" applyBorder="1"/>
    <xf numFmtId="0" fontId="25" fillId="0" borderId="16" xfId="0" applyFont="1" applyBorder="1"/>
    <xf numFmtId="165" fontId="24" fillId="0" borderId="0" xfId="0" applyNumberFormat="1" applyFont="1"/>
    <xf numFmtId="2" fontId="24" fillId="0" borderId="15" xfId="0" applyNumberFormat="1" applyFont="1" applyBorder="1" applyAlignment="1">
      <alignment horizontal="right"/>
    </xf>
    <xf numFmtId="2" fontId="25" fillId="0" borderId="0" xfId="0" applyNumberFormat="1" applyFont="1" applyAlignment="1">
      <alignment horizontal="center"/>
    </xf>
    <xf numFmtId="2" fontId="26" fillId="0" borderId="0" xfId="0" applyNumberFormat="1" applyFont="1" applyAlignment="1">
      <alignment horizontal="center"/>
    </xf>
    <xf numFmtId="0" fontId="25" fillId="0" borderId="10" xfId="0" applyFont="1" applyBorder="1" applyAlignment="1">
      <alignment horizontal="justify" wrapText="1"/>
    </xf>
    <xf numFmtId="0" fontId="25" fillId="0" borderId="13" xfId="0" applyFont="1" applyBorder="1"/>
    <xf numFmtId="2" fontId="26" fillId="0" borderId="13" xfId="0" applyNumberFormat="1" applyFont="1" applyBorder="1" applyAlignment="1">
      <alignment horizontal="center"/>
    </xf>
    <xf numFmtId="2" fontId="26" fillId="0" borderId="19" xfId="0" applyNumberFormat="1" applyFont="1" applyBorder="1" applyAlignment="1">
      <alignment horizontal="center"/>
    </xf>
    <xf numFmtId="2" fontId="25" fillId="0" borderId="0" xfId="0" applyNumberFormat="1" applyFont="1" applyAlignment="1">
      <alignment horizontal="right"/>
    </xf>
    <xf numFmtId="0" fontId="26" fillId="0" borderId="18" xfId="0" applyFont="1" applyBorder="1" applyAlignment="1">
      <alignment vertical="center" wrapText="1"/>
    </xf>
    <xf numFmtId="0" fontId="25" fillId="0" borderId="17" xfId="0" applyFont="1" applyBorder="1" applyAlignment="1">
      <alignment horizontal="justify" vertical="center" wrapText="1"/>
    </xf>
    <xf numFmtId="0" fontId="25" fillId="0" borderId="0" xfId="0" applyFont="1" applyAlignment="1">
      <alignment vertical="center" wrapText="1"/>
    </xf>
    <xf numFmtId="0" fontId="26" fillId="0" borderId="12" xfId="0" applyFont="1" applyBorder="1" applyAlignment="1">
      <alignment vertical="center" wrapText="1"/>
    </xf>
    <xf numFmtId="0" fontId="25" fillId="0" borderId="0" xfId="0" applyFont="1" applyAlignment="1">
      <alignment horizontal="center" vertical="center"/>
    </xf>
    <xf numFmtId="2" fontId="25" fillId="0" borderId="10" xfId="0" applyNumberFormat="1" applyFont="1" applyBorder="1" applyAlignment="1">
      <alignment horizontal="justify" vertical="center" wrapText="1"/>
    </xf>
    <xf numFmtId="2" fontId="28" fillId="0" borderId="10" xfId="0" applyNumberFormat="1" applyFont="1" applyBorder="1" applyAlignment="1">
      <alignment horizontal="center"/>
    </xf>
    <xf numFmtId="2" fontId="26" fillId="0" borderId="10" xfId="0" applyNumberFormat="1" applyFont="1" applyBorder="1"/>
    <xf numFmtId="2" fontId="26" fillId="0" borderId="10" xfId="0" applyNumberFormat="1" applyFont="1" applyBorder="1" applyAlignment="1">
      <alignment wrapText="1"/>
    </xf>
    <xf numFmtId="0" fontId="25" fillId="0" borderId="10" xfId="0" applyFont="1" applyBorder="1" applyAlignment="1">
      <alignment vertical="center" wrapText="1"/>
    </xf>
    <xf numFmtId="2" fontId="23" fillId="0" borderId="26" xfId="0" applyNumberFormat="1" applyFont="1" applyBorder="1" applyAlignment="1">
      <alignment horizontal="right"/>
    </xf>
    <xf numFmtId="164" fontId="22" fillId="0" borderId="0" xfId="28" applyFont="1"/>
    <xf numFmtId="0" fontId="22" fillId="0" borderId="0" xfId="0" applyFont="1" applyAlignment="1">
      <alignment vertical="center" wrapText="1"/>
    </xf>
    <xf numFmtId="0" fontId="25" fillId="0" borderId="10" xfId="0" applyFont="1" applyBorder="1" applyAlignment="1">
      <alignment horizontal="left" vertical="center" wrapText="1"/>
    </xf>
    <xf numFmtId="2" fontId="28" fillId="0" borderId="10" xfId="0" applyNumberFormat="1" applyFont="1" applyBorder="1" applyAlignment="1">
      <alignment horizontal="center" vertical="center"/>
    </xf>
    <xf numFmtId="0" fontId="25" fillId="0" borderId="0" xfId="0" applyFont="1" applyAlignment="1">
      <alignment horizontal="center"/>
    </xf>
    <xf numFmtId="0" fontId="2" fillId="0" borderId="0" xfId="46"/>
    <xf numFmtId="0" fontId="2" fillId="0" borderId="0" xfId="46" applyAlignment="1">
      <alignment vertical="center" wrapText="1"/>
    </xf>
    <xf numFmtId="15" fontId="32" fillId="19" borderId="10" xfId="46" applyNumberFormat="1" applyFont="1" applyFill="1" applyBorder="1" applyAlignment="1">
      <alignment horizontal="center" vertical="center" wrapText="1"/>
    </xf>
    <xf numFmtId="166" fontId="32" fillId="19" borderId="10" xfId="46" applyNumberFormat="1" applyFont="1" applyFill="1" applyBorder="1" applyAlignment="1">
      <alignment horizontal="center" vertical="center" wrapText="1"/>
    </xf>
    <xf numFmtId="167" fontId="32" fillId="19" borderId="10" xfId="46" applyNumberFormat="1" applyFont="1" applyFill="1" applyBorder="1" applyAlignment="1">
      <alignment horizontal="center" vertical="center" wrapText="1"/>
    </xf>
    <xf numFmtId="15" fontId="33" fillId="0" borderId="10" xfId="0" applyNumberFormat="1" applyFont="1" applyBorder="1" applyAlignment="1">
      <alignment horizontal="center"/>
    </xf>
    <xf numFmtId="168" fontId="33" fillId="0" borderId="10" xfId="0" applyNumberFormat="1" applyFont="1" applyBorder="1"/>
    <xf numFmtId="0" fontId="2" fillId="0" borderId="0" xfId="46" applyAlignment="1">
      <alignment horizontal="center"/>
    </xf>
    <xf numFmtId="0" fontId="2" fillId="0" borderId="0" xfId="46" applyAlignment="1">
      <alignment wrapText="1"/>
    </xf>
    <xf numFmtId="15" fontId="34" fillId="0" borderId="10" xfId="46" applyNumberFormat="1" applyFont="1" applyBorder="1" applyAlignment="1">
      <alignment horizontal="center" wrapText="1"/>
    </xf>
    <xf numFmtId="169" fontId="33" fillId="0" borderId="10" xfId="46" applyNumberFormat="1" applyFont="1" applyBorder="1" applyAlignment="1">
      <alignment horizontal="right" wrapText="1"/>
    </xf>
    <xf numFmtId="168" fontId="34" fillId="0" borderId="10" xfId="46" applyNumberFormat="1" applyFont="1" applyBorder="1" applyAlignment="1">
      <alignment wrapText="1"/>
    </xf>
    <xf numFmtId="169" fontId="33" fillId="0" borderId="0" xfId="46" applyNumberFormat="1" applyFont="1"/>
    <xf numFmtId="168" fontId="35" fillId="0" borderId="0" xfId="46" applyNumberFormat="1" applyFont="1"/>
    <xf numFmtId="15" fontId="33" fillId="0" borderId="0" xfId="0" applyNumberFormat="1" applyFont="1" applyAlignment="1">
      <alignment horizontal="center"/>
    </xf>
    <xf numFmtId="168" fontId="33" fillId="0" borderId="0" xfId="0" applyNumberFormat="1" applyFont="1"/>
    <xf numFmtId="0" fontId="34" fillId="0" borderId="10" xfId="46" applyFont="1" applyBorder="1" applyAlignment="1">
      <alignment horizontal="center" wrapText="1"/>
    </xf>
    <xf numFmtId="168" fontId="33" fillId="0" borderId="10" xfId="0" applyNumberFormat="1" applyFont="1" applyBorder="1" applyAlignment="1">
      <alignment horizontal="right"/>
    </xf>
    <xf numFmtId="15" fontId="35" fillId="0" borderId="0" xfId="46" applyNumberFormat="1" applyFont="1" applyAlignment="1">
      <alignment horizontal="center"/>
    </xf>
    <xf numFmtId="15" fontId="2" fillId="0" borderId="0" xfId="46" quotePrefix="1" applyNumberFormat="1" applyAlignment="1">
      <alignment horizontal="center"/>
    </xf>
    <xf numFmtId="15" fontId="35" fillId="0" borderId="0" xfId="46" quotePrefix="1" applyNumberFormat="1" applyFont="1" applyAlignment="1">
      <alignment horizontal="center"/>
    </xf>
    <xf numFmtId="170" fontId="35" fillId="0" borderId="0" xfId="46" applyNumberFormat="1" applyFont="1"/>
    <xf numFmtId="0" fontId="36" fillId="0" borderId="10" xfId="46" applyFont="1" applyBorder="1" applyAlignment="1">
      <alignment horizontal="center" vertical="center"/>
    </xf>
    <xf numFmtId="0" fontId="37" fillId="0" borderId="0" xfId="0" applyFont="1"/>
    <xf numFmtId="0" fontId="0" fillId="0" borderId="10" xfId="0" applyBorder="1"/>
    <xf numFmtId="0" fontId="37" fillId="0" borderId="0" xfId="0" applyFont="1" applyAlignment="1">
      <alignment horizontal="left"/>
    </xf>
    <xf numFmtId="0" fontId="0" fillId="0" borderId="30" xfId="0" applyBorder="1"/>
    <xf numFmtId="0" fontId="0" fillId="0" borderId="31" xfId="0" applyBorder="1"/>
    <xf numFmtId="0" fontId="0" fillId="0" borderId="32" xfId="0" applyBorder="1"/>
    <xf numFmtId="0" fontId="39" fillId="0" borderId="33" xfId="0" applyFont="1" applyBorder="1"/>
    <xf numFmtId="0" fontId="39" fillId="0" borderId="34" xfId="0" applyFont="1" applyBorder="1"/>
    <xf numFmtId="0" fontId="39" fillId="0" borderId="35" xfId="0" applyFont="1" applyBorder="1"/>
    <xf numFmtId="0" fontId="0" fillId="0" borderId="36" xfId="0" applyBorder="1"/>
    <xf numFmtId="0" fontId="0" fillId="0" borderId="14" xfId="0" applyBorder="1"/>
    <xf numFmtId="10" fontId="0" fillId="0" borderId="37" xfId="45" applyNumberFormat="1" applyFont="1" applyBorder="1" applyAlignment="1">
      <alignment horizontal="center"/>
    </xf>
    <xf numFmtId="0" fontId="0" fillId="0" borderId="38" xfId="0" applyBorder="1"/>
    <xf numFmtId="10" fontId="0" fillId="0" borderId="39" xfId="45" applyNumberFormat="1" applyFont="1" applyBorder="1" applyAlignment="1">
      <alignment horizontal="center"/>
    </xf>
    <xf numFmtId="0" fontId="0" fillId="0" borderId="40" xfId="0" applyBorder="1"/>
    <xf numFmtId="0" fontId="0" fillId="0" borderId="41" xfId="0" applyBorder="1"/>
    <xf numFmtId="10" fontId="0" fillId="0" borderId="42" xfId="45" applyNumberFormat="1" applyFont="1" applyBorder="1" applyAlignment="1">
      <alignment horizontal="center"/>
    </xf>
    <xf numFmtId="0" fontId="37" fillId="0" borderId="0" xfId="0" applyFont="1" applyAlignment="1">
      <alignment horizontal="left" vertical="center"/>
    </xf>
    <xf numFmtId="0" fontId="41" fillId="19" borderId="10" xfId="0" applyFont="1" applyFill="1" applyBorder="1" applyAlignment="1">
      <alignment horizontal="center" vertical="center" wrapText="1"/>
    </xf>
    <xf numFmtId="0" fontId="41" fillId="0" borderId="0" xfId="0" applyFont="1" applyAlignment="1">
      <alignment horizontal="center" vertical="center" wrapText="1"/>
    </xf>
    <xf numFmtId="0" fontId="37" fillId="0" borderId="10" xfId="0" applyFont="1" applyBorder="1" applyAlignment="1">
      <alignment horizontal="center" vertical="center"/>
    </xf>
    <xf numFmtId="0" fontId="37" fillId="0" borderId="10" xfId="0" applyFont="1" applyBorder="1" applyAlignment="1">
      <alignment horizontal="left" vertical="center"/>
    </xf>
    <xf numFmtId="0" fontId="37" fillId="0" borderId="10" xfId="0" applyFont="1" applyBorder="1" applyAlignment="1">
      <alignment horizontal="left"/>
    </xf>
    <xf numFmtId="0" fontId="37" fillId="0" borderId="10" xfId="0" applyFont="1" applyBorder="1"/>
    <xf numFmtId="0" fontId="0" fillId="0" borderId="10" xfId="0" applyBorder="1" applyAlignment="1">
      <alignment horizontal="left" vertical="center"/>
    </xf>
    <xf numFmtId="0" fontId="37" fillId="0" borderId="10" xfId="0" applyFont="1" applyBorder="1" applyAlignment="1">
      <alignment horizontal="left" vertical="center" wrapText="1"/>
    </xf>
    <xf numFmtId="0" fontId="0" fillId="0" borderId="10" xfId="0" applyBorder="1" applyAlignment="1">
      <alignment wrapText="1"/>
    </xf>
    <xf numFmtId="0" fontId="37" fillId="0" borderId="0" xfId="0" applyFont="1" applyAlignment="1">
      <alignment wrapText="1"/>
    </xf>
    <xf numFmtId="10" fontId="1" fillId="0" borderId="10" xfId="48" applyNumberFormat="1" applyFont="1" applyFill="1" applyBorder="1" applyAlignment="1">
      <alignment horizontal="right" vertical="center"/>
    </xf>
    <xf numFmtId="2" fontId="25" fillId="0" borderId="10" xfId="49" applyNumberFormat="1" applyFont="1" applyBorder="1" applyAlignment="1">
      <alignment horizontal="right"/>
    </xf>
    <xf numFmtId="2" fontId="25" fillId="0" borderId="10" xfId="50" applyNumberFormat="1" applyFont="1" applyBorder="1" applyAlignment="1">
      <alignment horizontal="right"/>
    </xf>
    <xf numFmtId="0" fontId="0" fillId="0" borderId="10" xfId="0" applyBorder="1" applyAlignment="1">
      <alignment horizontal="center" vertical="center"/>
    </xf>
    <xf numFmtId="14" fontId="0" fillId="0" borderId="10" xfId="0" applyNumberFormat="1" applyBorder="1"/>
    <xf numFmtId="2" fontId="25" fillId="0" borderId="10" xfId="0" applyNumberFormat="1" applyFont="1" applyBorder="1" applyAlignment="1">
      <alignment horizontal="right"/>
    </xf>
    <xf numFmtId="10" fontId="25" fillId="0" borderId="10" xfId="48" applyNumberFormat="1" applyFont="1" applyBorder="1"/>
    <xf numFmtId="10" fontId="25" fillId="0" borderId="0" xfId="48" applyNumberFormat="1" applyFont="1" applyBorder="1"/>
    <xf numFmtId="0" fontId="41" fillId="0" borderId="0" xfId="50" applyFont="1"/>
    <xf numFmtId="2" fontId="41" fillId="0" borderId="0" xfId="50" applyNumberFormat="1" applyFont="1"/>
    <xf numFmtId="0" fontId="41" fillId="0" borderId="0" xfId="50" applyFont="1" applyAlignment="1">
      <alignment vertical="center"/>
    </xf>
    <xf numFmtId="2" fontId="41" fillId="0" borderId="0" xfId="51" applyNumberFormat="1" applyFont="1" applyAlignment="1">
      <alignment horizontal="center"/>
    </xf>
    <xf numFmtId="0" fontId="37" fillId="0" borderId="0" xfId="52" applyFont="1"/>
    <xf numFmtId="0" fontId="37" fillId="0" borderId="0" xfId="50" applyFont="1"/>
    <xf numFmtId="4" fontId="37" fillId="0" borderId="0" xfId="51" applyNumberFormat="1" applyFont="1" applyAlignment="1">
      <alignment horizontal="center"/>
    </xf>
    <xf numFmtId="4" fontId="41" fillId="0" borderId="0" xfId="51" applyNumberFormat="1" applyFont="1" applyAlignment="1">
      <alignment horizontal="center"/>
    </xf>
    <xf numFmtId="0" fontId="37" fillId="0" borderId="0" xfId="50" applyFont="1" applyAlignment="1">
      <alignment wrapText="1"/>
    </xf>
    <xf numFmtId="4" fontId="37" fillId="0" borderId="0" xfId="50" applyNumberFormat="1" applyFont="1" applyAlignment="1">
      <alignment horizontal="center" vertical="center"/>
    </xf>
    <xf numFmtId="0" fontId="41" fillId="0" borderId="0" xfId="51" applyFont="1"/>
    <xf numFmtId="2" fontId="37" fillId="0" borderId="0" xfId="50" applyNumberFormat="1" applyFont="1" applyAlignment="1">
      <alignment horizontal="center"/>
    </xf>
    <xf numFmtId="0" fontId="25" fillId="0" borderId="0" xfId="50" applyFont="1" applyAlignment="1">
      <alignment horizontal="left" vertical="center" wrapText="1"/>
    </xf>
    <xf numFmtId="0" fontId="26" fillId="0" borderId="0" xfId="50" applyFont="1" applyAlignment="1">
      <alignment vertical="center"/>
    </xf>
    <xf numFmtId="4" fontId="25" fillId="0" borderId="0" xfId="50" applyNumberFormat="1" applyFont="1" applyAlignment="1">
      <alignment horizontal="center" vertical="center"/>
    </xf>
    <xf numFmtId="0" fontId="25" fillId="0" borderId="0" xfId="50" applyFont="1" applyAlignment="1">
      <alignment vertical="center"/>
    </xf>
    <xf numFmtId="2" fontId="25" fillId="0" borderId="0" xfId="50" applyNumberFormat="1" applyFont="1" applyAlignment="1">
      <alignment horizontal="right" vertical="center"/>
    </xf>
    <xf numFmtId="0" fontId="26" fillId="0" borderId="10" xfId="50" applyFont="1" applyBorder="1" applyAlignment="1">
      <alignment horizontal="center" vertical="center" wrapText="1"/>
    </xf>
    <xf numFmtId="4" fontId="26" fillId="0" borderId="10" xfId="50" applyNumberFormat="1" applyFont="1" applyBorder="1" applyAlignment="1">
      <alignment horizontal="center" vertical="center" wrapText="1"/>
    </xf>
    <xf numFmtId="2" fontId="26" fillId="0" borderId="10" xfId="50" applyNumberFormat="1" applyFont="1" applyBorder="1" applyAlignment="1">
      <alignment horizontal="center" vertical="center" wrapText="1"/>
    </xf>
    <xf numFmtId="0" fontId="25" fillId="0" borderId="10" xfId="50" applyFont="1" applyBorder="1" applyAlignment="1">
      <alignment vertical="center"/>
    </xf>
    <xf numFmtId="4" fontId="25" fillId="0" borderId="10" xfId="50" applyNumberFormat="1" applyFont="1" applyBorder="1" applyAlignment="1">
      <alignment horizontal="center" vertical="center"/>
    </xf>
    <xf numFmtId="0" fontId="25" fillId="0" borderId="10" xfId="50" applyFont="1" applyBorder="1" applyAlignment="1">
      <alignment horizontal="center" vertical="center"/>
    </xf>
    <xf numFmtId="2" fontId="25" fillId="0" borderId="10" xfId="50" applyNumberFormat="1" applyFont="1" applyBorder="1" applyAlignment="1">
      <alignment horizontal="right" vertical="center"/>
    </xf>
    <xf numFmtId="4" fontId="25" fillId="0" borderId="10" xfId="50" applyNumberFormat="1" applyFont="1" applyBorder="1" applyAlignment="1">
      <alignment horizontal="right" vertical="center"/>
    </xf>
    <xf numFmtId="2" fontId="25" fillId="0" borderId="0" xfId="50" applyNumberFormat="1" applyFont="1" applyAlignment="1">
      <alignment horizontal="right"/>
    </xf>
    <xf numFmtId="0" fontId="25" fillId="0" borderId="0" xfId="50" applyFont="1" applyAlignment="1">
      <alignment horizontal="left" vertical="top" wrapText="1"/>
    </xf>
    <xf numFmtId="0" fontId="42" fillId="0" borderId="44" xfId="0" applyFont="1" applyBorder="1" applyAlignment="1">
      <alignment vertical="center"/>
    </xf>
    <xf numFmtId="0" fontId="42" fillId="0" borderId="32" xfId="0" applyFont="1" applyBorder="1" applyAlignment="1">
      <alignment vertical="center"/>
    </xf>
    <xf numFmtId="0" fontId="42" fillId="0" borderId="32" xfId="0" applyFont="1" applyBorder="1" applyAlignment="1">
      <alignment vertical="center" wrapText="1"/>
    </xf>
    <xf numFmtId="3" fontId="42" fillId="0" borderId="32" xfId="0" applyNumberFormat="1" applyFont="1" applyBorder="1" applyAlignment="1">
      <alignment horizontal="right" vertical="center"/>
    </xf>
    <xf numFmtId="4" fontId="42" fillId="0" borderId="32" xfId="0" applyNumberFormat="1" applyFont="1" applyBorder="1" applyAlignment="1">
      <alignment horizontal="right" vertical="center"/>
    </xf>
    <xf numFmtId="0" fontId="25" fillId="0" borderId="0" xfId="50" applyFont="1"/>
    <xf numFmtId="2" fontId="25" fillId="0" borderId="0" xfId="50" applyNumberFormat="1" applyFont="1"/>
    <xf numFmtId="0" fontId="26" fillId="0" borderId="0" xfId="50" applyFont="1"/>
    <xf numFmtId="2" fontId="26" fillId="0" borderId="0" xfId="50" applyNumberFormat="1" applyFont="1"/>
    <xf numFmtId="2" fontId="26" fillId="0" borderId="0" xfId="50" applyNumberFormat="1" applyFont="1" applyAlignment="1">
      <alignment horizontal="right"/>
    </xf>
    <xf numFmtId="0" fontId="25" fillId="0" borderId="0" xfId="52" applyFont="1"/>
    <xf numFmtId="2" fontId="25" fillId="0" borderId="0" xfId="52" applyNumberFormat="1" applyFont="1"/>
    <xf numFmtId="2" fontId="25" fillId="0" borderId="0" xfId="52" applyNumberFormat="1" applyFont="1" applyAlignment="1">
      <alignment horizontal="right"/>
    </xf>
    <xf numFmtId="2" fontId="26" fillId="0" borderId="0" xfId="51" applyNumberFormat="1" applyFont="1" applyAlignment="1">
      <alignment horizontal="center"/>
    </xf>
    <xf numFmtId="4" fontId="25" fillId="0" borderId="0" xfId="50" applyNumberFormat="1" applyFont="1" applyAlignment="1">
      <alignment horizontal="center"/>
    </xf>
    <xf numFmtId="4" fontId="26" fillId="0" borderId="0" xfId="50" applyNumberFormat="1" applyFont="1" applyAlignment="1">
      <alignment horizontal="center"/>
    </xf>
    <xf numFmtId="0" fontId="25" fillId="0" borderId="0" xfId="50" applyFont="1" applyAlignment="1">
      <alignment wrapText="1"/>
    </xf>
    <xf numFmtId="0" fontId="26" fillId="0" borderId="0" xfId="51" applyFont="1"/>
    <xf numFmtId="2" fontId="25" fillId="0" borderId="0" xfId="50" applyNumberFormat="1" applyFont="1" applyAlignment="1">
      <alignment horizontal="center"/>
    </xf>
    <xf numFmtId="10" fontId="25" fillId="0" borderId="10" xfId="48" applyNumberFormat="1" applyFont="1" applyBorder="1" applyAlignment="1">
      <alignment wrapText="1"/>
    </xf>
    <xf numFmtId="2" fontId="37" fillId="0" borderId="0" xfId="50" applyNumberFormat="1" applyFont="1"/>
    <xf numFmtId="165" fontId="26" fillId="0" borderId="10" xfId="0" applyNumberFormat="1" applyFont="1" applyBorder="1"/>
    <xf numFmtId="164" fontId="21" fillId="0" borderId="0" xfId="53" applyFont="1" applyFill="1" applyAlignment="1">
      <alignment vertical="center"/>
    </xf>
    <xf numFmtId="0" fontId="26" fillId="0" borderId="0" xfId="51" applyFont="1" applyAlignment="1">
      <alignment vertical="center"/>
    </xf>
    <xf numFmtId="2" fontId="26" fillId="0" borderId="0" xfId="0" applyNumberFormat="1" applyFont="1" applyAlignment="1">
      <alignment horizontal="right" vertical="center"/>
    </xf>
    <xf numFmtId="0" fontId="21" fillId="0" borderId="10" xfId="51" applyFont="1" applyBorder="1" applyAlignment="1">
      <alignment horizontal="center" vertical="center" wrapText="1"/>
    </xf>
    <xf numFmtId="0" fontId="21" fillId="0" borderId="16" xfId="51" applyFont="1" applyBorder="1" applyAlignment="1">
      <alignment horizontal="center" vertical="center" wrapText="1"/>
    </xf>
    <xf numFmtId="4" fontId="21" fillId="0" borderId="10" xfId="53" applyNumberFormat="1" applyFont="1" applyFill="1" applyBorder="1" applyAlignment="1">
      <alignment horizontal="center" vertical="center" wrapText="1"/>
    </xf>
    <xf numFmtId="4" fontId="21" fillId="0" borderId="10" xfId="51" applyNumberFormat="1" applyFont="1" applyBorder="1" applyAlignment="1">
      <alignment horizontal="center" vertical="center" wrapText="1"/>
    </xf>
    <xf numFmtId="0" fontId="25" fillId="0" borderId="0" xfId="0" quotePrefix="1" applyFont="1" applyAlignment="1">
      <alignment vertical="center"/>
    </xf>
    <xf numFmtId="0" fontId="25" fillId="0" borderId="0" xfId="0" applyFont="1" applyAlignment="1">
      <alignment vertical="center"/>
    </xf>
    <xf numFmtId="2" fontId="25" fillId="0" borderId="0" xfId="0" applyNumberFormat="1" applyFont="1" applyAlignment="1">
      <alignment horizontal="right" vertical="center"/>
    </xf>
    <xf numFmtId="0" fontId="26" fillId="0" borderId="0" xfId="0" applyFont="1" applyAlignment="1">
      <alignment horizontal="left" vertical="center" wrapText="1"/>
    </xf>
    <xf numFmtId="10" fontId="26" fillId="0" borderId="0" xfId="48" applyNumberFormat="1" applyFont="1" applyFill="1" applyAlignment="1">
      <alignment horizontal="center" vertical="center"/>
    </xf>
    <xf numFmtId="0" fontId="26" fillId="0" borderId="0" xfId="0" applyFont="1" applyAlignment="1">
      <alignment vertical="center" wrapText="1"/>
    </xf>
    <xf numFmtId="10" fontId="36" fillId="0" borderId="0" xfId="48" applyNumberFormat="1" applyFont="1" applyFill="1" applyAlignment="1">
      <alignment horizontal="center" vertical="center"/>
    </xf>
    <xf numFmtId="0" fontId="21" fillId="0" borderId="10" xfId="51" applyFont="1" applyBorder="1" applyAlignment="1">
      <alignment horizontal="justify" vertical="center" wrapText="1"/>
    </xf>
    <xf numFmtId="4" fontId="21" fillId="0" borderId="10" xfId="53" applyNumberFormat="1" applyFont="1" applyFill="1" applyBorder="1" applyAlignment="1">
      <alignment horizontal="center" vertical="center"/>
    </xf>
    <xf numFmtId="4" fontId="26" fillId="0" borderId="10" xfId="0" applyNumberFormat="1" applyFont="1" applyBorder="1" applyAlignment="1">
      <alignment horizontal="right"/>
    </xf>
    <xf numFmtId="2" fontId="26" fillId="0" borderId="0" xfId="0" applyNumberFormat="1" applyFont="1" applyAlignment="1">
      <alignment horizontal="right"/>
    </xf>
    <xf numFmtId="0" fontId="21" fillId="0" borderId="10" xfId="0" applyFont="1" applyBorder="1" applyAlignment="1">
      <alignment vertical="center"/>
    </xf>
    <xf numFmtId="164" fontId="26" fillId="0" borderId="10" xfId="53" applyFont="1" applyFill="1" applyBorder="1" applyAlignment="1">
      <alignment horizontal="right"/>
    </xf>
    <xf numFmtId="4" fontId="26" fillId="0" borderId="0" xfId="54" applyNumberFormat="1" applyFont="1"/>
    <xf numFmtId="0" fontId="26" fillId="0" borderId="0" xfId="54" applyFont="1"/>
    <xf numFmtId="2" fontId="26" fillId="0" borderId="0" xfId="54" applyNumberFormat="1" applyFont="1" applyAlignment="1">
      <alignment horizontal="right"/>
    </xf>
    <xf numFmtId="171" fontId="0" fillId="0" borderId="10" xfId="0" applyNumberFormat="1" applyBorder="1"/>
    <xf numFmtId="4" fontId="0" fillId="0" borderId="10" xfId="0" applyNumberFormat="1" applyBorder="1"/>
    <xf numFmtId="0" fontId="4" fillId="0" borderId="10" xfId="51" applyFont="1" applyBorder="1" applyAlignment="1">
      <alignment horizontal="justify" vertical="center" wrapText="1"/>
    </xf>
    <xf numFmtId="164" fontId="43" fillId="0" borderId="10" xfId="0" applyNumberFormat="1" applyFont="1" applyBorder="1"/>
    <xf numFmtId="164" fontId="43" fillId="0" borderId="10" xfId="55" applyFont="1" applyFill="1" applyBorder="1"/>
    <xf numFmtId="4" fontId="4" fillId="0" borderId="10" xfId="53" applyNumberFormat="1" applyFont="1" applyFill="1" applyBorder="1" applyAlignment="1">
      <alignment horizontal="right" vertical="center"/>
    </xf>
    <xf numFmtId="2" fontId="24" fillId="0" borderId="14" xfId="0" applyNumberFormat="1" applyFont="1" applyBorder="1" applyAlignment="1">
      <alignment horizontal="right"/>
    </xf>
    <xf numFmtId="10" fontId="24" fillId="0" borderId="0" xfId="45" applyNumberFormat="1" applyFont="1"/>
    <xf numFmtId="0" fontId="24" fillId="0" borderId="0" xfId="0" applyFont="1" applyAlignment="1">
      <alignment horizontal="center"/>
    </xf>
    <xf numFmtId="0" fontId="26" fillId="0" borderId="15" xfId="0" applyFont="1" applyBorder="1" applyAlignment="1">
      <alignment horizontal="center" vertical="center" wrapText="1"/>
    </xf>
    <xf numFmtId="0" fontId="26" fillId="0" borderId="26" xfId="0" applyFont="1" applyBorder="1" applyAlignment="1">
      <alignment horizontal="center" vertical="center" wrapText="1"/>
    </xf>
    <xf numFmtId="0" fontId="26" fillId="0" borderId="14" xfId="0" applyFont="1" applyBorder="1" applyAlignment="1">
      <alignment horizontal="center" vertical="center" wrapText="1"/>
    </xf>
    <xf numFmtId="0" fontId="26" fillId="0" borderId="0" xfId="0" applyFont="1" applyAlignment="1">
      <alignment horizontal="center" vertical="center" wrapText="1"/>
    </xf>
    <xf numFmtId="0" fontId="31" fillId="0" borderId="10" xfId="47" applyFont="1" applyBorder="1" applyAlignment="1">
      <alignment horizontal="center"/>
    </xf>
    <xf numFmtId="0" fontId="36" fillId="0" borderId="12" xfId="46" applyFont="1" applyBorder="1" applyAlignment="1">
      <alignment horizontal="center" vertical="center"/>
    </xf>
    <xf numFmtId="0" fontId="36" fillId="0" borderId="11" xfId="46" applyFont="1" applyBorder="1" applyAlignment="1">
      <alignment horizontal="center" vertical="center"/>
    </xf>
    <xf numFmtId="0" fontId="36" fillId="0" borderId="16" xfId="46" applyFont="1" applyBorder="1" applyAlignment="1">
      <alignment horizontal="center" vertical="center"/>
    </xf>
    <xf numFmtId="0" fontId="31" fillId="20" borderId="10" xfId="47" applyFont="1" applyFill="1" applyBorder="1" applyAlignment="1">
      <alignment horizontal="center"/>
    </xf>
    <xf numFmtId="0" fontId="40" fillId="19" borderId="12" xfId="0" applyFont="1" applyFill="1" applyBorder="1" applyAlignment="1">
      <alignment horizontal="center"/>
    </xf>
    <xf numFmtId="0" fontId="40" fillId="19" borderId="11" xfId="0" applyFont="1" applyFill="1" applyBorder="1" applyAlignment="1">
      <alignment horizontal="center"/>
    </xf>
    <xf numFmtId="0" fontId="40" fillId="19" borderId="16" xfId="0" applyFont="1" applyFill="1" applyBorder="1" applyAlignment="1">
      <alignment horizontal="center"/>
    </xf>
    <xf numFmtId="0" fontId="38" fillId="0" borderId="27" xfId="0" applyFont="1" applyBorder="1" applyAlignment="1">
      <alignment horizontal="center"/>
    </xf>
    <xf numFmtId="0" fontId="38" fillId="0" borderId="28" xfId="0" applyFont="1" applyBorder="1" applyAlignment="1">
      <alignment horizontal="center"/>
    </xf>
    <xf numFmtId="0" fontId="38" fillId="0" borderId="29" xfId="0" applyFont="1" applyBorder="1" applyAlignment="1">
      <alignment horizontal="center"/>
    </xf>
    <xf numFmtId="0" fontId="24" fillId="18" borderId="10" xfId="0" applyFont="1" applyFill="1" applyBorder="1" applyAlignment="1">
      <alignment horizontal="center"/>
    </xf>
    <xf numFmtId="2" fontId="25" fillId="0" borderId="10" xfId="0" applyNumberFormat="1" applyFont="1" applyBorder="1" applyAlignment="1">
      <alignment horizontal="center" vertical="top" wrapText="1"/>
    </xf>
    <xf numFmtId="0" fontId="22" fillId="0" borderId="10" xfId="0" applyFont="1" applyBorder="1" applyAlignment="1">
      <alignment horizontal="center"/>
    </xf>
    <xf numFmtId="0" fontId="25" fillId="0" borderId="10" xfId="0" applyFont="1" applyBorder="1"/>
    <xf numFmtId="2" fontId="25" fillId="0" borderId="10" xfId="41" applyNumberFormat="1" applyFont="1" applyBorder="1" applyAlignment="1">
      <alignment horizontal="center" vertical="top" wrapText="1"/>
    </xf>
    <xf numFmtId="9" fontId="22" fillId="0" borderId="10" xfId="41" applyFont="1" applyBorder="1" applyAlignment="1">
      <alignment horizontal="center"/>
    </xf>
    <xf numFmtId="2" fontId="29" fillId="0" borderId="10" xfId="0" applyNumberFormat="1" applyFont="1" applyBorder="1" applyAlignment="1">
      <alignment horizontal="center" vertical="center" wrapText="1"/>
    </xf>
    <xf numFmtId="0" fontId="25" fillId="0" borderId="10" xfId="0" applyFont="1" applyBorder="1" applyAlignment="1">
      <alignment horizontal="center"/>
    </xf>
    <xf numFmtId="0" fontId="26" fillId="0" borderId="10" xfId="0" applyFont="1" applyBorder="1" applyAlignment="1">
      <alignment horizontal="left" vertical="top" wrapText="1"/>
    </xf>
    <xf numFmtId="2" fontId="26" fillId="0" borderId="10" xfId="0" applyNumberFormat="1" applyFont="1" applyBorder="1" applyAlignment="1">
      <alignment horizontal="center" vertical="top" wrapText="1"/>
    </xf>
    <xf numFmtId="2" fontId="25" fillId="0" borderId="10" xfId="28" applyNumberFormat="1" applyFont="1" applyBorder="1" applyAlignment="1">
      <alignment horizontal="center" vertical="top" wrapText="1"/>
    </xf>
    <xf numFmtId="164" fontId="22" fillId="0" borderId="10" xfId="28" applyFont="1" applyBorder="1" applyAlignment="1">
      <alignment horizontal="center"/>
    </xf>
    <xf numFmtId="0" fontId="25" fillId="0" borderId="10" xfId="50" applyFont="1" applyBorder="1" applyAlignment="1">
      <alignment horizontal="left" vertical="center" wrapText="1"/>
    </xf>
    <xf numFmtId="2" fontId="25" fillId="0" borderId="10" xfId="0" applyNumberFormat="1" applyFont="1" applyBorder="1" applyAlignment="1">
      <alignment horizontal="center" vertical="top"/>
    </xf>
    <xf numFmtId="0" fontId="26" fillId="0" borderId="10" xfId="0" applyFont="1" applyBorder="1" applyAlignment="1">
      <alignment horizontal="center" vertical="center" wrapText="1"/>
    </xf>
    <xf numFmtId="2" fontId="26" fillId="0" borderId="10" xfId="0" applyNumberFormat="1" applyFont="1" applyBorder="1" applyAlignment="1">
      <alignment horizontal="center" vertical="center" wrapText="1"/>
    </xf>
    <xf numFmtId="0" fontId="25" fillId="0" borderId="10" xfId="0" applyFont="1" applyBorder="1" applyAlignment="1">
      <alignment horizontal="justify" vertical="center" wrapText="1"/>
    </xf>
    <xf numFmtId="0" fontId="25" fillId="0" borderId="10" xfId="50" applyFont="1" applyBorder="1" applyAlignment="1">
      <alignment horizontal="left" vertical="center"/>
    </xf>
    <xf numFmtId="0" fontId="41" fillId="18" borderId="10" xfId="50" applyFont="1" applyFill="1" applyBorder="1" applyAlignment="1">
      <alignment horizontal="center"/>
    </xf>
    <xf numFmtId="0" fontId="41" fillId="18" borderId="10" xfId="0" applyFont="1" applyFill="1" applyBorder="1" applyAlignment="1">
      <alignment horizontal="center"/>
    </xf>
    <xf numFmtId="0" fontId="42" fillId="0" borderId="43" xfId="0" applyFont="1" applyBorder="1" applyAlignment="1">
      <alignment vertical="center" wrapText="1"/>
    </xf>
    <xf numFmtId="0" fontId="42" fillId="0" borderId="44" xfId="0" applyFont="1" applyBorder="1" applyAlignment="1">
      <alignment vertical="center" wrapText="1"/>
    </xf>
    <xf numFmtId="0" fontId="42" fillId="0" borderId="43" xfId="0" applyFont="1" applyBorder="1" applyAlignment="1">
      <alignment horizontal="center" vertical="center" wrapText="1"/>
    </xf>
    <xf numFmtId="0" fontId="42" fillId="0" borderId="44" xfId="0" applyFont="1" applyBorder="1" applyAlignment="1">
      <alignment horizontal="center" vertical="center" wrapText="1"/>
    </xf>
    <xf numFmtId="0" fontId="26" fillId="18" borderId="10" xfId="50" applyFont="1" applyFill="1" applyBorder="1" applyAlignment="1">
      <alignment horizontal="center"/>
    </xf>
    <xf numFmtId="0" fontId="25" fillId="0" borderId="10" xfId="50" applyFont="1" applyBorder="1" applyAlignment="1">
      <alignment horizontal="left" vertical="top" wrapText="1"/>
    </xf>
    <xf numFmtId="0" fontId="42" fillId="0" borderId="43" xfId="0" applyFont="1" applyBorder="1" applyAlignment="1">
      <alignment vertical="center"/>
    </xf>
    <xf numFmtId="0" fontId="42" fillId="0" borderId="44" xfId="0" applyFont="1" applyBorder="1" applyAlignment="1">
      <alignment vertical="center"/>
    </xf>
    <xf numFmtId="0" fontId="25" fillId="0" borderId="12" xfId="0" applyFont="1" applyBorder="1" applyAlignment="1">
      <alignment horizontal="justify" vertical="center" wrapText="1"/>
    </xf>
    <xf numFmtId="0" fontId="25" fillId="0" borderId="11" xfId="0" applyFont="1" applyBorder="1" applyAlignment="1">
      <alignment horizontal="justify" vertical="center" wrapText="1"/>
    </xf>
    <xf numFmtId="0" fontId="25" fillId="0" borderId="16" xfId="0" applyFont="1" applyBorder="1" applyAlignment="1">
      <alignment horizontal="justify" vertical="center" wrapText="1"/>
    </xf>
    <xf numFmtId="0" fontId="26" fillId="0" borderId="12" xfId="0" applyFont="1" applyBorder="1" applyAlignment="1">
      <alignment horizontal="center" vertical="center" wrapText="1"/>
    </xf>
    <xf numFmtId="0" fontId="26" fillId="0" borderId="11" xfId="0" applyFont="1" applyBorder="1" applyAlignment="1">
      <alignment horizontal="center" vertical="center" wrapText="1"/>
    </xf>
    <xf numFmtId="0" fontId="26" fillId="0" borderId="16" xfId="0" applyFont="1" applyBorder="1" applyAlignment="1">
      <alignment horizontal="center" vertical="center" wrapText="1"/>
    </xf>
    <xf numFmtId="2" fontId="26" fillId="0" borderId="15" xfId="0" applyNumberFormat="1" applyFont="1" applyBorder="1" applyAlignment="1">
      <alignment horizontal="center" vertical="center" wrapText="1"/>
    </xf>
    <xf numFmtId="2" fontId="26" fillId="0" borderId="26" xfId="0" applyNumberFormat="1" applyFont="1" applyBorder="1" applyAlignment="1">
      <alignment horizontal="center" vertical="center" wrapText="1"/>
    </xf>
    <xf numFmtId="2" fontId="26" fillId="0" borderId="14" xfId="0" applyNumberFormat="1" applyFont="1" applyBorder="1" applyAlignment="1">
      <alignment horizontal="center" vertical="center" wrapText="1"/>
    </xf>
    <xf numFmtId="2" fontId="25" fillId="0" borderId="10" xfId="0" applyNumberFormat="1" applyFont="1" applyBorder="1" applyAlignment="1">
      <alignment horizontal="center"/>
    </xf>
    <xf numFmtId="2" fontId="25" fillId="0" borderId="20" xfId="0" applyNumberFormat="1" applyFont="1" applyBorder="1" applyAlignment="1">
      <alignment horizontal="center" vertical="top"/>
    </xf>
    <xf numFmtId="2" fontId="25" fillId="0" borderId="22" xfId="0" applyNumberFormat="1" applyFont="1" applyBorder="1" applyAlignment="1">
      <alignment horizontal="center" vertical="top"/>
    </xf>
    <xf numFmtId="2" fontId="25" fillId="0" borderId="24" xfId="0" applyNumberFormat="1" applyFont="1" applyBorder="1" applyAlignment="1">
      <alignment horizontal="center" vertical="top"/>
    </xf>
    <xf numFmtId="0" fontId="25" fillId="0" borderId="21" xfId="0" applyFont="1" applyBorder="1" applyAlignment="1">
      <alignment horizontal="center"/>
    </xf>
    <xf numFmtId="0" fontId="25" fillId="0" borderId="23" xfId="0" applyFont="1" applyBorder="1" applyAlignment="1">
      <alignment horizontal="center"/>
    </xf>
    <xf numFmtId="0" fontId="25" fillId="0" borderId="25" xfId="0" applyFont="1" applyBorder="1" applyAlignment="1">
      <alignment horizontal="center"/>
    </xf>
    <xf numFmtId="0" fontId="25" fillId="0" borderId="12" xfId="50" applyFont="1" applyBorder="1" applyAlignment="1">
      <alignment horizontal="left" vertical="center" wrapText="1"/>
    </xf>
    <xf numFmtId="0" fontId="25" fillId="0" borderId="11" xfId="50" applyFont="1" applyBorder="1" applyAlignment="1">
      <alignment horizontal="left" vertical="center" wrapText="1"/>
    </xf>
    <xf numFmtId="0" fontId="25" fillId="0" borderId="16" xfId="50" applyFont="1" applyBorder="1" applyAlignment="1">
      <alignment horizontal="left" vertical="center" wrapText="1"/>
    </xf>
    <xf numFmtId="0" fontId="25" fillId="0" borderId="12" xfId="50" applyFont="1" applyBorder="1" applyAlignment="1">
      <alignment horizontal="left" vertical="center"/>
    </xf>
    <xf numFmtId="0" fontId="25" fillId="0" borderId="11" xfId="50" applyFont="1" applyBorder="1" applyAlignment="1">
      <alignment horizontal="left" vertical="center"/>
    </xf>
    <xf numFmtId="0" fontId="25" fillId="0" borderId="16" xfId="50" applyFont="1" applyBorder="1" applyAlignment="1">
      <alignment horizontal="left" vertical="center"/>
    </xf>
    <xf numFmtId="0" fontId="24" fillId="18" borderId="12" xfId="0" applyFont="1" applyFill="1" applyBorder="1" applyAlignment="1">
      <alignment horizontal="center"/>
    </xf>
    <xf numFmtId="0" fontId="24" fillId="18" borderId="11" xfId="0" applyFont="1" applyFill="1" applyBorder="1" applyAlignment="1">
      <alignment horizontal="center"/>
    </xf>
    <xf numFmtId="0" fontId="24" fillId="18" borderId="16" xfId="0" applyFont="1" applyFill="1" applyBorder="1" applyAlignment="1">
      <alignment horizontal="center"/>
    </xf>
  </cellXfs>
  <cellStyles count="5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2" xfId="53" xr:uid="{C7BC7E82-D46B-42FD-8390-364F75910F12}"/>
    <cellStyle name="Comma 3" xfId="55" xr:uid="{33C01386-C322-4E46-910B-E8FF799FD106}"/>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rmal 2" xfId="46" xr:uid="{EB63BB63-4240-4177-B211-C14581E4472F}"/>
    <cellStyle name="Normal 2 2" xfId="47" xr:uid="{D97453D4-0F92-4746-871E-8A1117431168}"/>
    <cellStyle name="Normal 2 3" xfId="50" xr:uid="{7A295CC8-032E-4F56-8B54-95CE05977D74}"/>
    <cellStyle name="Normal 2 3 2" xfId="52" xr:uid="{236D34E7-D7F3-4678-BBEE-929D8682D1C0}"/>
    <cellStyle name="Normal 3" xfId="51" xr:uid="{AAF8DD59-4E24-48F3-A9A3-9D516DF386A1}"/>
    <cellStyle name="Normal 4" xfId="49" xr:uid="{FD061A95-0DAA-47C0-BCD0-A747904818A4}"/>
    <cellStyle name="Normal 5" xfId="54" xr:uid="{03420D3B-085B-4449-8DF4-DC22BBF7EB95}"/>
    <cellStyle name="Note" xfId="39" builtinId="10" customBuiltin="1"/>
    <cellStyle name="Output" xfId="40" builtinId="21" customBuiltin="1"/>
    <cellStyle name="Percent" xfId="45" builtinId="5"/>
    <cellStyle name="Percent 2" xfId="48" xr:uid="{2A5A7D36-670A-4885-961F-5F33F366C99A}"/>
    <cellStyle name="Percent 6" xfId="41" xr:uid="{72EAFA55-8849-4B6E-ACC9-1A2456C3C838}"/>
    <cellStyle name="Title" xfId="42" builtinId="15" customBuiltin="1"/>
    <cellStyle name="Total" xfId="43" builtinId="25" customBuiltin="1"/>
    <cellStyle name="Warning Text" xfId="44" builtinId="11" customBuiltin="1"/>
  </cellStyles>
  <dxfs count="19">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onnections" Target="connection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6.png"/></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2.png"/></Relationships>
</file>

<file path=xl/drawings/_rels/drawing53.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5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2.png"/></Relationships>
</file>

<file path=xl/drawings/_rels/drawing5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2.png"/></Relationships>
</file>

<file path=xl/drawings/_rels/drawing5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2.png"/></Relationships>
</file>

<file path=xl/drawings/_rels/drawing57.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58.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5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6.png"/></Relationships>
</file>

<file path=xl/drawings/_rels/drawing60.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61.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6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1.png"/></Relationships>
</file>

<file path=xl/drawings/_rels/drawing63.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5.png"/></Relationships>
</file>

<file path=xl/drawings/_rels/drawing6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6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8.png"/></Relationships>
</file>

<file path=xl/drawings/_rels/drawing66.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5.png"/></Relationships>
</file>

<file path=xl/drawings/_rels/drawing6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68.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3</xdr:col>
      <xdr:colOff>57150</xdr:colOff>
      <xdr:row>2</xdr:row>
      <xdr:rowOff>101600</xdr:rowOff>
    </xdr:from>
    <xdr:to>
      <xdr:col>4</xdr:col>
      <xdr:colOff>0</xdr:colOff>
      <xdr:row>6</xdr:row>
      <xdr:rowOff>152400</xdr:rowOff>
    </xdr:to>
    <xdr:pic>
      <xdr:nvPicPr>
        <xdr:cNvPr id="2" name="Picture 8">
          <a:extLst>
            <a:ext uri="{FF2B5EF4-FFF2-40B4-BE49-F238E27FC236}">
              <a16:creationId xmlns:a16="http://schemas.microsoft.com/office/drawing/2014/main" id="{E0CD6999-70F1-4D8F-9662-44A1CB9D7C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425450"/>
          <a:ext cx="2089150"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95249</xdr:rowOff>
    </xdr:from>
    <xdr:to>
      <xdr:col>3</xdr:col>
      <xdr:colOff>0</xdr:colOff>
      <xdr:row>6</xdr:row>
      <xdr:rowOff>165734</xdr:rowOff>
    </xdr:to>
    <xdr:pic>
      <xdr:nvPicPr>
        <xdr:cNvPr id="3" name="Picture 10">
          <a:extLst>
            <a:ext uri="{FF2B5EF4-FFF2-40B4-BE49-F238E27FC236}">
              <a16:creationId xmlns:a16="http://schemas.microsoft.com/office/drawing/2014/main" id="{4E8BB274-02FE-4F19-875E-49D9041C31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0850" y="419099"/>
          <a:ext cx="2070100" cy="807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82550</xdr:colOff>
      <xdr:row>2</xdr:row>
      <xdr:rowOff>76200</xdr:rowOff>
    </xdr:from>
    <xdr:to>
      <xdr:col>4</xdr:col>
      <xdr:colOff>0</xdr:colOff>
      <xdr:row>6</xdr:row>
      <xdr:rowOff>152400</xdr:rowOff>
    </xdr:to>
    <xdr:pic>
      <xdr:nvPicPr>
        <xdr:cNvPr id="2" name="Picture 6">
          <a:extLst>
            <a:ext uri="{FF2B5EF4-FFF2-40B4-BE49-F238E27FC236}">
              <a16:creationId xmlns:a16="http://schemas.microsoft.com/office/drawing/2014/main" id="{87107220-C812-4801-82D5-5A44112427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400050"/>
          <a:ext cx="206375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57150</xdr:rowOff>
    </xdr:from>
    <xdr:to>
      <xdr:col>3</xdr:col>
      <xdr:colOff>0</xdr:colOff>
      <xdr:row>6</xdr:row>
      <xdr:rowOff>181162</xdr:rowOff>
    </xdr:to>
    <xdr:pic>
      <xdr:nvPicPr>
        <xdr:cNvPr id="3" name="Picture 8">
          <a:extLst>
            <a:ext uri="{FF2B5EF4-FFF2-40B4-BE49-F238E27FC236}">
              <a16:creationId xmlns:a16="http://schemas.microsoft.com/office/drawing/2014/main" id="{AAA4002B-939D-423B-82F1-0B2381093E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381000"/>
          <a:ext cx="2108200" cy="8606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12700</xdr:colOff>
      <xdr:row>2</xdr:row>
      <xdr:rowOff>82550</xdr:rowOff>
    </xdr:from>
    <xdr:to>
      <xdr:col>4</xdr:col>
      <xdr:colOff>0</xdr:colOff>
      <xdr:row>6</xdr:row>
      <xdr:rowOff>349250</xdr:rowOff>
    </xdr:to>
    <xdr:pic>
      <xdr:nvPicPr>
        <xdr:cNvPr id="2" name="Picture 3">
          <a:extLst>
            <a:ext uri="{FF2B5EF4-FFF2-40B4-BE49-F238E27FC236}">
              <a16:creationId xmlns:a16="http://schemas.microsoft.com/office/drawing/2014/main" id="{FA3F67FB-37E5-4C85-A4F2-ED41A0E1A1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83650" y="406400"/>
          <a:ext cx="2133600" cy="1187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82550</xdr:rowOff>
    </xdr:from>
    <xdr:to>
      <xdr:col>3</xdr:col>
      <xdr:colOff>0</xdr:colOff>
      <xdr:row>6</xdr:row>
      <xdr:rowOff>337256</xdr:rowOff>
    </xdr:to>
    <xdr:pic>
      <xdr:nvPicPr>
        <xdr:cNvPr id="3" name="Picture 6">
          <a:extLst>
            <a:ext uri="{FF2B5EF4-FFF2-40B4-BE49-F238E27FC236}">
              <a16:creationId xmlns:a16="http://schemas.microsoft.com/office/drawing/2014/main" id="{0F7FF5FC-7DA6-4955-96E2-0279C9CA52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2600" y="406400"/>
          <a:ext cx="2038350" cy="1175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12700</xdr:colOff>
      <xdr:row>2</xdr:row>
      <xdr:rowOff>95250</xdr:rowOff>
    </xdr:from>
    <xdr:to>
      <xdr:col>4</xdr:col>
      <xdr:colOff>12700</xdr:colOff>
      <xdr:row>6</xdr:row>
      <xdr:rowOff>114300</xdr:rowOff>
    </xdr:to>
    <xdr:pic>
      <xdr:nvPicPr>
        <xdr:cNvPr id="2" name="Picture 1">
          <a:extLst>
            <a:ext uri="{FF2B5EF4-FFF2-40B4-BE49-F238E27FC236}">
              <a16:creationId xmlns:a16="http://schemas.microsoft.com/office/drawing/2014/main" id="{25375409-DA11-429D-98BF-8E7B4A6091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80425" y="419100"/>
          <a:ext cx="20478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63500</xdr:rowOff>
    </xdr:from>
    <xdr:to>
      <xdr:col>3</xdr:col>
      <xdr:colOff>0</xdr:colOff>
      <xdr:row>6</xdr:row>
      <xdr:rowOff>120348</xdr:rowOff>
    </xdr:to>
    <xdr:pic>
      <xdr:nvPicPr>
        <xdr:cNvPr id="3" name="Picture 2">
          <a:extLst>
            <a:ext uri="{FF2B5EF4-FFF2-40B4-BE49-F238E27FC236}">
              <a16:creationId xmlns:a16="http://schemas.microsoft.com/office/drawing/2014/main" id="{A545353B-AE25-431E-A371-A9EF9BBDEB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387350"/>
          <a:ext cx="2009775" cy="10283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101600</xdr:colOff>
      <xdr:row>2</xdr:row>
      <xdr:rowOff>120650</xdr:rowOff>
    </xdr:from>
    <xdr:to>
      <xdr:col>4</xdr:col>
      <xdr:colOff>0</xdr:colOff>
      <xdr:row>6</xdr:row>
      <xdr:rowOff>38100</xdr:rowOff>
    </xdr:to>
    <xdr:pic>
      <xdr:nvPicPr>
        <xdr:cNvPr id="2" name="Picture 1">
          <a:extLst>
            <a:ext uri="{FF2B5EF4-FFF2-40B4-BE49-F238E27FC236}">
              <a16:creationId xmlns:a16="http://schemas.microsoft.com/office/drawing/2014/main" id="{57459C11-AE4B-4AC1-BFC7-DF2419807A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69325" y="444500"/>
          <a:ext cx="1946275" cy="889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95250</xdr:rowOff>
    </xdr:from>
    <xdr:to>
      <xdr:col>3</xdr:col>
      <xdr:colOff>0</xdr:colOff>
      <xdr:row>6</xdr:row>
      <xdr:rowOff>82550</xdr:rowOff>
    </xdr:to>
    <xdr:pic>
      <xdr:nvPicPr>
        <xdr:cNvPr id="3" name="Picture 2">
          <a:extLst>
            <a:ext uri="{FF2B5EF4-FFF2-40B4-BE49-F238E27FC236}">
              <a16:creationId xmlns:a16="http://schemas.microsoft.com/office/drawing/2014/main" id="{31092438-096C-4CE8-ABB8-418A964899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08750" y="419100"/>
          <a:ext cx="1958975" cy="95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57150</xdr:colOff>
      <xdr:row>2</xdr:row>
      <xdr:rowOff>25400</xdr:rowOff>
    </xdr:from>
    <xdr:to>
      <xdr:col>4</xdr:col>
      <xdr:colOff>0</xdr:colOff>
      <xdr:row>6</xdr:row>
      <xdr:rowOff>355600</xdr:rowOff>
    </xdr:to>
    <xdr:pic>
      <xdr:nvPicPr>
        <xdr:cNvPr id="2" name="Picture 5">
          <a:extLst>
            <a:ext uri="{FF2B5EF4-FFF2-40B4-BE49-F238E27FC236}">
              <a16:creationId xmlns:a16="http://schemas.microsoft.com/office/drawing/2014/main" id="{DC0D3810-9261-47DA-A600-A71ED8BCF0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349250"/>
          <a:ext cx="20891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44450</xdr:rowOff>
    </xdr:from>
    <xdr:to>
      <xdr:col>3</xdr:col>
      <xdr:colOff>0</xdr:colOff>
      <xdr:row>7</xdr:row>
      <xdr:rowOff>6350</xdr:rowOff>
    </xdr:to>
    <xdr:pic>
      <xdr:nvPicPr>
        <xdr:cNvPr id="3" name="Picture 6">
          <a:extLst>
            <a:ext uri="{FF2B5EF4-FFF2-40B4-BE49-F238E27FC236}">
              <a16:creationId xmlns:a16="http://schemas.microsoft.com/office/drawing/2014/main" id="{AE3113D1-C158-4D11-BB9F-6AEF93B7F5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1800" y="368300"/>
          <a:ext cx="20891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19050</xdr:colOff>
      <xdr:row>2</xdr:row>
      <xdr:rowOff>44450</xdr:rowOff>
    </xdr:from>
    <xdr:to>
      <xdr:col>4</xdr:col>
      <xdr:colOff>0</xdr:colOff>
      <xdr:row>6</xdr:row>
      <xdr:rowOff>139700</xdr:rowOff>
    </xdr:to>
    <xdr:pic>
      <xdr:nvPicPr>
        <xdr:cNvPr id="2" name="Picture 1">
          <a:extLst>
            <a:ext uri="{FF2B5EF4-FFF2-40B4-BE49-F238E27FC236}">
              <a16:creationId xmlns:a16="http://schemas.microsoft.com/office/drawing/2014/main" id="{410473C1-6445-4486-A577-48B788EB3E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0" y="368300"/>
          <a:ext cx="21272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139700</xdr:colOff>
      <xdr:row>2</xdr:row>
      <xdr:rowOff>25400</xdr:rowOff>
    </xdr:from>
    <xdr:to>
      <xdr:col>3</xdr:col>
      <xdr:colOff>0</xdr:colOff>
      <xdr:row>6</xdr:row>
      <xdr:rowOff>166864</xdr:rowOff>
    </xdr:to>
    <xdr:pic>
      <xdr:nvPicPr>
        <xdr:cNvPr id="3" name="Picture 2">
          <a:extLst>
            <a:ext uri="{FF2B5EF4-FFF2-40B4-BE49-F238E27FC236}">
              <a16:creationId xmlns:a16="http://schemas.microsoft.com/office/drawing/2014/main" id="{B78BB1B5-79F4-4EED-A603-D6E06BA72E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64350" y="349250"/>
          <a:ext cx="2006600" cy="8780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38100</xdr:colOff>
      <xdr:row>2</xdr:row>
      <xdr:rowOff>82550</xdr:rowOff>
    </xdr:from>
    <xdr:to>
      <xdr:col>4</xdr:col>
      <xdr:colOff>3175</xdr:colOff>
      <xdr:row>5</xdr:row>
      <xdr:rowOff>342900</xdr:rowOff>
    </xdr:to>
    <xdr:pic>
      <xdr:nvPicPr>
        <xdr:cNvPr id="2" name="Picture 1">
          <a:extLst>
            <a:ext uri="{FF2B5EF4-FFF2-40B4-BE49-F238E27FC236}">
              <a16:creationId xmlns:a16="http://schemas.microsoft.com/office/drawing/2014/main" id="{45DDF2DB-429B-43EA-B3C6-4AD6B87712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9050" y="406400"/>
          <a:ext cx="2111375" cy="99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76200</xdr:rowOff>
    </xdr:from>
    <xdr:to>
      <xdr:col>3</xdr:col>
      <xdr:colOff>3175</xdr:colOff>
      <xdr:row>5</xdr:row>
      <xdr:rowOff>341022</xdr:rowOff>
    </xdr:to>
    <xdr:pic>
      <xdr:nvPicPr>
        <xdr:cNvPr id="3" name="Picture 2">
          <a:extLst>
            <a:ext uri="{FF2B5EF4-FFF2-40B4-BE49-F238E27FC236}">
              <a16:creationId xmlns:a16="http://schemas.microsoft.com/office/drawing/2014/main" id="{99B7A84D-3A3C-4B3B-8A29-55E93BC489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400050"/>
          <a:ext cx="2111375" cy="10014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76200</xdr:colOff>
      <xdr:row>2</xdr:row>
      <xdr:rowOff>57150</xdr:rowOff>
    </xdr:from>
    <xdr:to>
      <xdr:col>3</xdr:col>
      <xdr:colOff>3175</xdr:colOff>
      <xdr:row>5</xdr:row>
      <xdr:rowOff>539984</xdr:rowOff>
    </xdr:to>
    <xdr:pic>
      <xdr:nvPicPr>
        <xdr:cNvPr id="2" name="Picture 2">
          <a:extLst>
            <a:ext uri="{FF2B5EF4-FFF2-40B4-BE49-F238E27FC236}">
              <a16:creationId xmlns:a16="http://schemas.microsoft.com/office/drawing/2014/main" id="{7E319E5C-9C09-44AF-9A04-E737347546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0850" y="381000"/>
          <a:ext cx="2073275" cy="12194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88900</xdr:colOff>
      <xdr:row>2</xdr:row>
      <xdr:rowOff>63501</xdr:rowOff>
    </xdr:from>
    <xdr:to>
      <xdr:col>4</xdr:col>
      <xdr:colOff>0</xdr:colOff>
      <xdr:row>5</xdr:row>
      <xdr:rowOff>527050</xdr:rowOff>
    </xdr:to>
    <xdr:pic>
      <xdr:nvPicPr>
        <xdr:cNvPr id="3" name="Picture 2">
          <a:extLst>
            <a:ext uri="{FF2B5EF4-FFF2-40B4-BE49-F238E27FC236}">
              <a16:creationId xmlns:a16="http://schemas.microsoft.com/office/drawing/2014/main" id="{F1FE7415-6D27-4E20-99D8-5DBD2EBC6A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59850" y="387351"/>
          <a:ext cx="2057400" cy="12001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57150</xdr:colOff>
      <xdr:row>2</xdr:row>
      <xdr:rowOff>57151</xdr:rowOff>
    </xdr:from>
    <xdr:to>
      <xdr:col>4</xdr:col>
      <xdr:colOff>0</xdr:colOff>
      <xdr:row>6</xdr:row>
      <xdr:rowOff>336551</xdr:rowOff>
    </xdr:to>
    <xdr:pic>
      <xdr:nvPicPr>
        <xdr:cNvPr id="2" name="Picture 1">
          <a:extLst>
            <a:ext uri="{FF2B5EF4-FFF2-40B4-BE49-F238E27FC236}">
              <a16:creationId xmlns:a16="http://schemas.microsoft.com/office/drawing/2014/main" id="{CBAAC750-C828-45F8-B469-89D6B5CCDD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381001"/>
          <a:ext cx="2089150"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57151</xdr:rowOff>
    </xdr:from>
    <xdr:to>
      <xdr:col>3</xdr:col>
      <xdr:colOff>3175</xdr:colOff>
      <xdr:row>6</xdr:row>
      <xdr:rowOff>336551</xdr:rowOff>
    </xdr:to>
    <xdr:pic>
      <xdr:nvPicPr>
        <xdr:cNvPr id="3" name="Picture 2">
          <a:extLst>
            <a:ext uri="{FF2B5EF4-FFF2-40B4-BE49-F238E27FC236}">
              <a16:creationId xmlns:a16="http://schemas.microsoft.com/office/drawing/2014/main" id="{F26EDA22-B66C-4B48-990F-809079F44E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43700" y="381001"/>
          <a:ext cx="2130425"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139700</xdr:colOff>
      <xdr:row>2</xdr:row>
      <xdr:rowOff>25400</xdr:rowOff>
    </xdr:from>
    <xdr:to>
      <xdr:col>4</xdr:col>
      <xdr:colOff>0</xdr:colOff>
      <xdr:row>6</xdr:row>
      <xdr:rowOff>139700</xdr:rowOff>
    </xdr:to>
    <xdr:pic>
      <xdr:nvPicPr>
        <xdr:cNvPr id="2" name="Picture 3">
          <a:extLst>
            <a:ext uri="{FF2B5EF4-FFF2-40B4-BE49-F238E27FC236}">
              <a16:creationId xmlns:a16="http://schemas.microsoft.com/office/drawing/2014/main" id="{C993AA6F-530E-47AE-AE1F-D69B55C3A9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0650" y="349250"/>
          <a:ext cx="2006600" cy="850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120650</xdr:colOff>
      <xdr:row>2</xdr:row>
      <xdr:rowOff>25400</xdr:rowOff>
    </xdr:from>
    <xdr:to>
      <xdr:col>3</xdr:col>
      <xdr:colOff>3175</xdr:colOff>
      <xdr:row>6</xdr:row>
      <xdr:rowOff>139700</xdr:rowOff>
    </xdr:to>
    <xdr:pic>
      <xdr:nvPicPr>
        <xdr:cNvPr id="3" name="Picture 4">
          <a:extLst>
            <a:ext uri="{FF2B5EF4-FFF2-40B4-BE49-F238E27FC236}">
              <a16:creationId xmlns:a16="http://schemas.microsoft.com/office/drawing/2014/main" id="{6BE13195-7EF4-4530-A8D0-707029A0D3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45300" y="349250"/>
          <a:ext cx="2028825" cy="850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76200</xdr:colOff>
      <xdr:row>2</xdr:row>
      <xdr:rowOff>6350</xdr:rowOff>
    </xdr:from>
    <xdr:to>
      <xdr:col>3</xdr:col>
      <xdr:colOff>2044700</xdr:colOff>
      <xdr:row>6</xdr:row>
      <xdr:rowOff>336550</xdr:rowOff>
    </xdr:to>
    <xdr:pic>
      <xdr:nvPicPr>
        <xdr:cNvPr id="2" name="Picture 3">
          <a:extLst>
            <a:ext uri="{FF2B5EF4-FFF2-40B4-BE49-F238E27FC236}">
              <a16:creationId xmlns:a16="http://schemas.microsoft.com/office/drawing/2014/main" id="{104FC68B-5623-4C85-AB69-F0E43ADBB1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7150" y="330200"/>
          <a:ext cx="196850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25401</xdr:rowOff>
    </xdr:from>
    <xdr:to>
      <xdr:col>3</xdr:col>
      <xdr:colOff>3175</xdr:colOff>
      <xdr:row>6</xdr:row>
      <xdr:rowOff>346539</xdr:rowOff>
    </xdr:to>
    <xdr:pic>
      <xdr:nvPicPr>
        <xdr:cNvPr id="3" name="Picture 4">
          <a:extLst>
            <a:ext uri="{FF2B5EF4-FFF2-40B4-BE49-F238E27FC236}">
              <a16:creationId xmlns:a16="http://schemas.microsoft.com/office/drawing/2014/main" id="{163499BA-EBCA-45FD-8B4C-60DC70EF95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43700" y="349251"/>
          <a:ext cx="2130425" cy="1057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69850</xdr:colOff>
      <xdr:row>2</xdr:row>
      <xdr:rowOff>57150</xdr:rowOff>
    </xdr:from>
    <xdr:to>
      <xdr:col>4</xdr:col>
      <xdr:colOff>0</xdr:colOff>
      <xdr:row>6</xdr:row>
      <xdr:rowOff>177800</xdr:rowOff>
    </xdr:to>
    <xdr:pic>
      <xdr:nvPicPr>
        <xdr:cNvPr id="2" name="Picture 3">
          <a:extLst>
            <a:ext uri="{FF2B5EF4-FFF2-40B4-BE49-F238E27FC236}">
              <a16:creationId xmlns:a16="http://schemas.microsoft.com/office/drawing/2014/main" id="{CC98EB7B-82FB-44B5-AF7B-294543FF73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0800" y="381000"/>
          <a:ext cx="20764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101600</xdr:colOff>
      <xdr:row>2</xdr:row>
      <xdr:rowOff>38099</xdr:rowOff>
    </xdr:from>
    <xdr:to>
      <xdr:col>3</xdr:col>
      <xdr:colOff>0</xdr:colOff>
      <xdr:row>6</xdr:row>
      <xdr:rowOff>177590</xdr:rowOff>
    </xdr:to>
    <xdr:pic>
      <xdr:nvPicPr>
        <xdr:cNvPr id="3" name="Picture 4">
          <a:extLst>
            <a:ext uri="{FF2B5EF4-FFF2-40B4-BE49-F238E27FC236}">
              <a16:creationId xmlns:a16="http://schemas.microsoft.com/office/drawing/2014/main" id="{D077BEF6-225D-4FA8-8770-0B2E5149CC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6250" y="361949"/>
          <a:ext cx="2044700" cy="87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139700</xdr:colOff>
      <xdr:row>2</xdr:row>
      <xdr:rowOff>63500</xdr:rowOff>
    </xdr:from>
    <xdr:to>
      <xdr:col>4</xdr:col>
      <xdr:colOff>3175</xdr:colOff>
      <xdr:row>6</xdr:row>
      <xdr:rowOff>146050</xdr:rowOff>
    </xdr:to>
    <xdr:pic>
      <xdr:nvPicPr>
        <xdr:cNvPr id="2" name="Picture 3">
          <a:extLst>
            <a:ext uri="{FF2B5EF4-FFF2-40B4-BE49-F238E27FC236}">
              <a16:creationId xmlns:a16="http://schemas.microsoft.com/office/drawing/2014/main" id="{98D70F4E-1EF2-4E41-B280-E971B2BCA7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0650" y="387350"/>
          <a:ext cx="200977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19050</xdr:rowOff>
    </xdr:from>
    <xdr:to>
      <xdr:col>2</xdr:col>
      <xdr:colOff>2044700</xdr:colOff>
      <xdr:row>6</xdr:row>
      <xdr:rowOff>161020</xdr:rowOff>
    </xdr:to>
    <xdr:pic>
      <xdr:nvPicPr>
        <xdr:cNvPr id="3" name="Picture 4">
          <a:extLst>
            <a:ext uri="{FF2B5EF4-FFF2-40B4-BE49-F238E27FC236}">
              <a16:creationId xmlns:a16="http://schemas.microsoft.com/office/drawing/2014/main" id="{0C93A6A1-ADBE-4198-80C5-CA7C139E00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6400" y="342900"/>
          <a:ext cx="2012950" cy="878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88900</xdr:colOff>
      <xdr:row>2</xdr:row>
      <xdr:rowOff>139700</xdr:rowOff>
    </xdr:from>
    <xdr:to>
      <xdr:col>4</xdr:col>
      <xdr:colOff>0</xdr:colOff>
      <xdr:row>7</xdr:row>
      <xdr:rowOff>0</xdr:rowOff>
    </xdr:to>
    <xdr:pic>
      <xdr:nvPicPr>
        <xdr:cNvPr id="2" name="Picture 1">
          <a:extLst>
            <a:ext uri="{FF2B5EF4-FFF2-40B4-BE49-F238E27FC236}">
              <a16:creationId xmlns:a16="http://schemas.microsoft.com/office/drawing/2014/main" id="{C6F02304-38A9-4135-8BA7-5FB3C9DE6B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6625" y="463550"/>
          <a:ext cx="1958975" cy="1003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95250</xdr:rowOff>
    </xdr:from>
    <xdr:to>
      <xdr:col>3</xdr:col>
      <xdr:colOff>0</xdr:colOff>
      <xdr:row>7</xdr:row>
      <xdr:rowOff>0</xdr:rowOff>
    </xdr:to>
    <xdr:pic>
      <xdr:nvPicPr>
        <xdr:cNvPr id="3" name="Picture 2">
          <a:extLst>
            <a:ext uri="{FF2B5EF4-FFF2-40B4-BE49-F238E27FC236}">
              <a16:creationId xmlns:a16="http://schemas.microsoft.com/office/drawing/2014/main" id="{85D44A50-B1ED-4675-8092-89E6FCCE2F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96050" y="419100"/>
          <a:ext cx="19716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88900</xdr:colOff>
      <xdr:row>2</xdr:row>
      <xdr:rowOff>25400</xdr:rowOff>
    </xdr:from>
    <xdr:to>
      <xdr:col>4</xdr:col>
      <xdr:colOff>0</xdr:colOff>
      <xdr:row>7</xdr:row>
      <xdr:rowOff>203200</xdr:rowOff>
    </xdr:to>
    <xdr:pic>
      <xdr:nvPicPr>
        <xdr:cNvPr id="2" name="Picture 5">
          <a:extLst>
            <a:ext uri="{FF2B5EF4-FFF2-40B4-BE49-F238E27FC236}">
              <a16:creationId xmlns:a16="http://schemas.microsoft.com/office/drawing/2014/main" id="{640AFA72-5F77-4597-93A7-0C7A5ED0C8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9850" y="349250"/>
          <a:ext cx="2057400" cy="1098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127000</xdr:colOff>
      <xdr:row>2</xdr:row>
      <xdr:rowOff>44450</xdr:rowOff>
    </xdr:from>
    <xdr:to>
      <xdr:col>3</xdr:col>
      <xdr:colOff>0</xdr:colOff>
      <xdr:row>7</xdr:row>
      <xdr:rowOff>176688</xdr:rowOff>
    </xdr:to>
    <xdr:pic>
      <xdr:nvPicPr>
        <xdr:cNvPr id="3" name="Picture 6">
          <a:extLst>
            <a:ext uri="{FF2B5EF4-FFF2-40B4-BE49-F238E27FC236}">
              <a16:creationId xmlns:a16="http://schemas.microsoft.com/office/drawing/2014/main" id="{0299B93B-46EB-46CF-B8A6-E99C628DD7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1650" y="368300"/>
          <a:ext cx="2019300" cy="1052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57150</xdr:colOff>
      <xdr:row>2</xdr:row>
      <xdr:rowOff>63500</xdr:rowOff>
    </xdr:from>
    <xdr:to>
      <xdr:col>4</xdr:col>
      <xdr:colOff>0</xdr:colOff>
      <xdr:row>6</xdr:row>
      <xdr:rowOff>44450</xdr:rowOff>
    </xdr:to>
    <xdr:pic>
      <xdr:nvPicPr>
        <xdr:cNvPr id="2" name="Picture 3">
          <a:extLst>
            <a:ext uri="{FF2B5EF4-FFF2-40B4-BE49-F238E27FC236}">
              <a16:creationId xmlns:a16="http://schemas.microsoft.com/office/drawing/2014/main" id="{2F1D626C-6983-4908-B218-12CC484A1C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387350"/>
          <a:ext cx="2089150" cy="717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38100</xdr:rowOff>
    </xdr:from>
    <xdr:to>
      <xdr:col>3</xdr:col>
      <xdr:colOff>0</xdr:colOff>
      <xdr:row>6</xdr:row>
      <xdr:rowOff>126683</xdr:rowOff>
    </xdr:to>
    <xdr:pic>
      <xdr:nvPicPr>
        <xdr:cNvPr id="3" name="Picture 4">
          <a:extLst>
            <a:ext uri="{FF2B5EF4-FFF2-40B4-BE49-F238E27FC236}">
              <a16:creationId xmlns:a16="http://schemas.microsoft.com/office/drawing/2014/main" id="{1844D503-D0A7-4503-BFE7-0FC7FFF4B5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5450" y="361950"/>
          <a:ext cx="2095500" cy="8251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38100</xdr:colOff>
      <xdr:row>2</xdr:row>
      <xdr:rowOff>76200</xdr:rowOff>
    </xdr:from>
    <xdr:to>
      <xdr:col>3</xdr:col>
      <xdr:colOff>1974850</xdr:colOff>
      <xdr:row>7</xdr:row>
      <xdr:rowOff>0</xdr:rowOff>
    </xdr:to>
    <xdr:pic>
      <xdr:nvPicPr>
        <xdr:cNvPr id="2" name="Picture 1">
          <a:extLst>
            <a:ext uri="{FF2B5EF4-FFF2-40B4-BE49-F238E27FC236}">
              <a16:creationId xmlns:a16="http://schemas.microsoft.com/office/drawing/2014/main" id="{78C7B420-D51C-4110-BBBD-069E320B99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5825" y="400050"/>
          <a:ext cx="19367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63500</xdr:rowOff>
    </xdr:from>
    <xdr:to>
      <xdr:col>3</xdr:col>
      <xdr:colOff>3175</xdr:colOff>
      <xdr:row>6</xdr:row>
      <xdr:rowOff>171450</xdr:rowOff>
    </xdr:to>
    <xdr:pic>
      <xdr:nvPicPr>
        <xdr:cNvPr id="3" name="Picture 2">
          <a:extLst>
            <a:ext uri="{FF2B5EF4-FFF2-40B4-BE49-F238E27FC236}">
              <a16:creationId xmlns:a16="http://schemas.microsoft.com/office/drawing/2014/main" id="{3E97EC8D-51E0-4026-BEA5-9219A9DA9C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7350" y="387350"/>
          <a:ext cx="2136775" cy="84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177800</xdr:colOff>
      <xdr:row>2</xdr:row>
      <xdr:rowOff>6350</xdr:rowOff>
    </xdr:from>
    <xdr:to>
      <xdr:col>3</xdr:col>
      <xdr:colOff>2044700</xdr:colOff>
      <xdr:row>6</xdr:row>
      <xdr:rowOff>152400</xdr:rowOff>
    </xdr:to>
    <xdr:pic>
      <xdr:nvPicPr>
        <xdr:cNvPr id="2" name="Picture 1">
          <a:extLst>
            <a:ext uri="{FF2B5EF4-FFF2-40B4-BE49-F238E27FC236}">
              <a16:creationId xmlns:a16="http://schemas.microsoft.com/office/drawing/2014/main" id="{2B9BF441-45B3-49FD-A688-7E41736C9E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48750" y="330200"/>
          <a:ext cx="1866900" cy="88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171450</xdr:colOff>
      <xdr:row>2</xdr:row>
      <xdr:rowOff>25399</xdr:rowOff>
    </xdr:from>
    <xdr:to>
      <xdr:col>3</xdr:col>
      <xdr:colOff>0</xdr:colOff>
      <xdr:row>6</xdr:row>
      <xdr:rowOff>135786</xdr:rowOff>
    </xdr:to>
    <xdr:pic>
      <xdr:nvPicPr>
        <xdr:cNvPr id="3" name="Picture 2">
          <a:extLst>
            <a:ext uri="{FF2B5EF4-FFF2-40B4-BE49-F238E27FC236}">
              <a16:creationId xmlns:a16="http://schemas.microsoft.com/office/drawing/2014/main" id="{8F8E064B-7EB8-4F8B-91B6-3D38A33F4C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96100" y="349249"/>
          <a:ext cx="1974850" cy="8469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101600</xdr:colOff>
      <xdr:row>2</xdr:row>
      <xdr:rowOff>82550</xdr:rowOff>
    </xdr:from>
    <xdr:to>
      <xdr:col>4</xdr:col>
      <xdr:colOff>0</xdr:colOff>
      <xdr:row>6</xdr:row>
      <xdr:rowOff>120650</xdr:rowOff>
    </xdr:to>
    <xdr:pic>
      <xdr:nvPicPr>
        <xdr:cNvPr id="2" name="Picture 3">
          <a:extLst>
            <a:ext uri="{FF2B5EF4-FFF2-40B4-BE49-F238E27FC236}">
              <a16:creationId xmlns:a16="http://schemas.microsoft.com/office/drawing/2014/main" id="{88611062-24F7-4288-982F-C09DBC8095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2550" y="406400"/>
          <a:ext cx="2044700" cy="774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44450</xdr:rowOff>
    </xdr:from>
    <xdr:to>
      <xdr:col>3</xdr:col>
      <xdr:colOff>0</xdr:colOff>
      <xdr:row>6</xdr:row>
      <xdr:rowOff>168628</xdr:rowOff>
    </xdr:to>
    <xdr:pic>
      <xdr:nvPicPr>
        <xdr:cNvPr id="3" name="Picture 4">
          <a:extLst>
            <a:ext uri="{FF2B5EF4-FFF2-40B4-BE49-F238E27FC236}">
              <a16:creationId xmlns:a16="http://schemas.microsoft.com/office/drawing/2014/main" id="{F0D08056-A55C-44F0-86C2-A54A3C67BB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2600" y="368300"/>
          <a:ext cx="2038350" cy="86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158750</xdr:colOff>
      <xdr:row>2</xdr:row>
      <xdr:rowOff>101600</xdr:rowOff>
    </xdr:from>
    <xdr:to>
      <xdr:col>4</xdr:col>
      <xdr:colOff>3175</xdr:colOff>
      <xdr:row>6</xdr:row>
      <xdr:rowOff>336550</xdr:rowOff>
    </xdr:to>
    <xdr:pic>
      <xdr:nvPicPr>
        <xdr:cNvPr id="2" name="Picture 1">
          <a:extLst>
            <a:ext uri="{FF2B5EF4-FFF2-40B4-BE49-F238E27FC236}">
              <a16:creationId xmlns:a16="http://schemas.microsoft.com/office/drawing/2014/main" id="{0AF923EC-438B-4D01-BD72-CD80BE4011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29700" y="425450"/>
          <a:ext cx="199072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95250</xdr:rowOff>
    </xdr:from>
    <xdr:to>
      <xdr:col>3</xdr:col>
      <xdr:colOff>6350</xdr:colOff>
      <xdr:row>6</xdr:row>
      <xdr:rowOff>339366</xdr:rowOff>
    </xdr:to>
    <xdr:pic>
      <xdr:nvPicPr>
        <xdr:cNvPr id="3" name="Picture 2">
          <a:extLst>
            <a:ext uri="{FF2B5EF4-FFF2-40B4-BE49-F238E27FC236}">
              <a16:creationId xmlns:a16="http://schemas.microsoft.com/office/drawing/2014/main" id="{FBE7049E-728F-46FD-B7F2-B608237A5F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419100"/>
          <a:ext cx="2114550" cy="9807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171450</xdr:colOff>
      <xdr:row>2</xdr:row>
      <xdr:rowOff>107950</xdr:rowOff>
    </xdr:from>
    <xdr:to>
      <xdr:col>3</xdr:col>
      <xdr:colOff>2044700</xdr:colOff>
      <xdr:row>6</xdr:row>
      <xdr:rowOff>152400</xdr:rowOff>
    </xdr:to>
    <xdr:pic>
      <xdr:nvPicPr>
        <xdr:cNvPr id="2" name="Picture 1">
          <a:extLst>
            <a:ext uri="{FF2B5EF4-FFF2-40B4-BE49-F238E27FC236}">
              <a16:creationId xmlns:a16="http://schemas.microsoft.com/office/drawing/2014/main" id="{80AA3BC2-E2CF-4B4B-8CF3-799BEB2821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42400" y="431800"/>
          <a:ext cx="18732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107949</xdr:rowOff>
    </xdr:from>
    <xdr:to>
      <xdr:col>3</xdr:col>
      <xdr:colOff>3175</xdr:colOff>
      <xdr:row>6</xdr:row>
      <xdr:rowOff>116417</xdr:rowOff>
    </xdr:to>
    <xdr:pic>
      <xdr:nvPicPr>
        <xdr:cNvPr id="3" name="Picture 2">
          <a:extLst>
            <a:ext uri="{FF2B5EF4-FFF2-40B4-BE49-F238E27FC236}">
              <a16:creationId xmlns:a16="http://schemas.microsoft.com/office/drawing/2014/main" id="{92865EC5-64B0-4D1F-B0B8-75A22618FA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5450" y="431799"/>
          <a:ext cx="2098675" cy="7450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152400</xdr:colOff>
      <xdr:row>2</xdr:row>
      <xdr:rowOff>44450</xdr:rowOff>
    </xdr:from>
    <xdr:to>
      <xdr:col>4</xdr:col>
      <xdr:colOff>0</xdr:colOff>
      <xdr:row>6</xdr:row>
      <xdr:rowOff>171450</xdr:rowOff>
    </xdr:to>
    <xdr:pic>
      <xdr:nvPicPr>
        <xdr:cNvPr id="2" name="Picture 3">
          <a:extLst>
            <a:ext uri="{FF2B5EF4-FFF2-40B4-BE49-F238E27FC236}">
              <a16:creationId xmlns:a16="http://schemas.microsoft.com/office/drawing/2014/main" id="{FFB89EEC-EFCA-4F65-95AF-5972CD5C77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23350" y="368300"/>
          <a:ext cx="1993900" cy="86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25399</xdr:rowOff>
    </xdr:from>
    <xdr:to>
      <xdr:col>3</xdr:col>
      <xdr:colOff>0</xdr:colOff>
      <xdr:row>6</xdr:row>
      <xdr:rowOff>169181</xdr:rowOff>
    </xdr:to>
    <xdr:pic>
      <xdr:nvPicPr>
        <xdr:cNvPr id="3" name="Picture 4">
          <a:extLst>
            <a:ext uri="{FF2B5EF4-FFF2-40B4-BE49-F238E27FC236}">
              <a16:creationId xmlns:a16="http://schemas.microsoft.com/office/drawing/2014/main" id="{590EA0BA-E682-44FF-9021-A2D9A3CF3B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6400" y="349249"/>
          <a:ext cx="2114550" cy="880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38100</xdr:colOff>
      <xdr:row>2</xdr:row>
      <xdr:rowOff>95250</xdr:rowOff>
    </xdr:from>
    <xdr:to>
      <xdr:col>4</xdr:col>
      <xdr:colOff>38100</xdr:colOff>
      <xdr:row>6</xdr:row>
      <xdr:rowOff>139700</xdr:rowOff>
    </xdr:to>
    <xdr:pic>
      <xdr:nvPicPr>
        <xdr:cNvPr id="2" name="Picture 3">
          <a:extLst>
            <a:ext uri="{FF2B5EF4-FFF2-40B4-BE49-F238E27FC236}">
              <a16:creationId xmlns:a16="http://schemas.microsoft.com/office/drawing/2014/main" id="{538D3012-1EDF-48E9-AA4C-6A8571918F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9050" y="419100"/>
          <a:ext cx="214630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25400</xdr:rowOff>
    </xdr:from>
    <xdr:to>
      <xdr:col>3</xdr:col>
      <xdr:colOff>6350</xdr:colOff>
      <xdr:row>6</xdr:row>
      <xdr:rowOff>154379</xdr:rowOff>
    </xdr:to>
    <xdr:pic>
      <xdr:nvPicPr>
        <xdr:cNvPr id="3" name="Picture 4">
          <a:extLst>
            <a:ext uri="{FF2B5EF4-FFF2-40B4-BE49-F238E27FC236}">
              <a16:creationId xmlns:a16="http://schemas.microsoft.com/office/drawing/2014/main" id="{3B350557-1F04-4286-B7A9-167429142C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6400" y="349250"/>
          <a:ext cx="2120900" cy="8655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3</xdr:col>
      <xdr:colOff>38100</xdr:colOff>
      <xdr:row>2</xdr:row>
      <xdr:rowOff>57150</xdr:rowOff>
    </xdr:from>
    <xdr:to>
      <xdr:col>4</xdr:col>
      <xdr:colOff>0</xdr:colOff>
      <xdr:row>6</xdr:row>
      <xdr:rowOff>139700</xdr:rowOff>
    </xdr:to>
    <xdr:pic>
      <xdr:nvPicPr>
        <xdr:cNvPr id="2" name="Picture 3">
          <a:extLst>
            <a:ext uri="{FF2B5EF4-FFF2-40B4-BE49-F238E27FC236}">
              <a16:creationId xmlns:a16="http://schemas.microsoft.com/office/drawing/2014/main" id="{81606747-7451-4B41-9336-3F5E2295E9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9050" y="381000"/>
          <a:ext cx="21082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44450</xdr:rowOff>
    </xdr:from>
    <xdr:to>
      <xdr:col>3</xdr:col>
      <xdr:colOff>0</xdr:colOff>
      <xdr:row>6</xdr:row>
      <xdr:rowOff>80792</xdr:rowOff>
    </xdr:to>
    <xdr:pic>
      <xdr:nvPicPr>
        <xdr:cNvPr id="3" name="Picture 4">
          <a:extLst>
            <a:ext uri="{FF2B5EF4-FFF2-40B4-BE49-F238E27FC236}">
              <a16:creationId xmlns:a16="http://schemas.microsoft.com/office/drawing/2014/main" id="{CC55FB0B-9CCA-4CAC-8212-33E7CAC6E2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7350" y="368300"/>
          <a:ext cx="2133600" cy="7729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3</xdr:col>
      <xdr:colOff>88900</xdr:colOff>
      <xdr:row>2</xdr:row>
      <xdr:rowOff>25400</xdr:rowOff>
    </xdr:from>
    <xdr:to>
      <xdr:col>4</xdr:col>
      <xdr:colOff>0</xdr:colOff>
      <xdr:row>7</xdr:row>
      <xdr:rowOff>12700</xdr:rowOff>
    </xdr:to>
    <xdr:pic>
      <xdr:nvPicPr>
        <xdr:cNvPr id="2" name="Picture 5">
          <a:extLst>
            <a:ext uri="{FF2B5EF4-FFF2-40B4-BE49-F238E27FC236}">
              <a16:creationId xmlns:a16="http://schemas.microsoft.com/office/drawing/2014/main" id="{6E3835FC-26BF-4122-926C-3E58E1827C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9850" y="349250"/>
          <a:ext cx="2057400" cy="908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127000</xdr:colOff>
      <xdr:row>2</xdr:row>
      <xdr:rowOff>44450</xdr:rowOff>
    </xdr:from>
    <xdr:to>
      <xdr:col>3</xdr:col>
      <xdr:colOff>0</xdr:colOff>
      <xdr:row>7</xdr:row>
      <xdr:rowOff>20744</xdr:rowOff>
    </xdr:to>
    <xdr:pic>
      <xdr:nvPicPr>
        <xdr:cNvPr id="3" name="Picture 6">
          <a:extLst>
            <a:ext uri="{FF2B5EF4-FFF2-40B4-BE49-F238E27FC236}">
              <a16:creationId xmlns:a16="http://schemas.microsoft.com/office/drawing/2014/main" id="{19EAA720-F8B3-4122-903D-A9DDD6037A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1650" y="368300"/>
          <a:ext cx="2019300" cy="8970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3</xdr:col>
      <xdr:colOff>88900</xdr:colOff>
      <xdr:row>2</xdr:row>
      <xdr:rowOff>82550</xdr:rowOff>
    </xdr:from>
    <xdr:to>
      <xdr:col>4</xdr:col>
      <xdr:colOff>0</xdr:colOff>
      <xdr:row>6</xdr:row>
      <xdr:rowOff>165100</xdr:rowOff>
    </xdr:to>
    <xdr:pic>
      <xdr:nvPicPr>
        <xdr:cNvPr id="2" name="Picture 1">
          <a:extLst>
            <a:ext uri="{FF2B5EF4-FFF2-40B4-BE49-F238E27FC236}">
              <a16:creationId xmlns:a16="http://schemas.microsoft.com/office/drawing/2014/main" id="{D6399B14-9F16-49E8-9EE6-B20153C395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9850" y="406400"/>
          <a:ext cx="20574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82550</xdr:rowOff>
    </xdr:from>
    <xdr:to>
      <xdr:col>3</xdr:col>
      <xdr:colOff>0</xdr:colOff>
      <xdr:row>6</xdr:row>
      <xdr:rowOff>165100</xdr:rowOff>
    </xdr:to>
    <xdr:pic>
      <xdr:nvPicPr>
        <xdr:cNvPr id="3" name="Picture 2">
          <a:extLst>
            <a:ext uri="{FF2B5EF4-FFF2-40B4-BE49-F238E27FC236}">
              <a16:creationId xmlns:a16="http://schemas.microsoft.com/office/drawing/2014/main" id="{05FA9687-F1FC-48ED-B175-AAFD6E8F5F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0850" y="406400"/>
          <a:ext cx="20701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3</xdr:col>
      <xdr:colOff>76200</xdr:colOff>
      <xdr:row>2</xdr:row>
      <xdr:rowOff>44450</xdr:rowOff>
    </xdr:from>
    <xdr:to>
      <xdr:col>4</xdr:col>
      <xdr:colOff>3175</xdr:colOff>
      <xdr:row>6</xdr:row>
      <xdr:rowOff>53975</xdr:rowOff>
    </xdr:to>
    <xdr:pic>
      <xdr:nvPicPr>
        <xdr:cNvPr id="2" name="Picture 1">
          <a:extLst>
            <a:ext uri="{FF2B5EF4-FFF2-40B4-BE49-F238E27FC236}">
              <a16:creationId xmlns:a16="http://schemas.microsoft.com/office/drawing/2014/main" id="{5CF66B4E-1797-497B-B461-EAD0B520EA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3925" y="368300"/>
          <a:ext cx="197485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57149</xdr:rowOff>
    </xdr:from>
    <xdr:to>
      <xdr:col>3</xdr:col>
      <xdr:colOff>0</xdr:colOff>
      <xdr:row>6</xdr:row>
      <xdr:rowOff>51555</xdr:rowOff>
    </xdr:to>
    <xdr:pic>
      <xdr:nvPicPr>
        <xdr:cNvPr id="3" name="Picture 2">
          <a:extLst>
            <a:ext uri="{FF2B5EF4-FFF2-40B4-BE49-F238E27FC236}">
              <a16:creationId xmlns:a16="http://schemas.microsoft.com/office/drawing/2014/main" id="{9A331DEE-26EE-49EC-B93A-6D1F69112B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380999"/>
          <a:ext cx="2009775" cy="804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3</xdr:col>
      <xdr:colOff>88900</xdr:colOff>
      <xdr:row>2</xdr:row>
      <xdr:rowOff>57151</xdr:rowOff>
    </xdr:from>
    <xdr:to>
      <xdr:col>3</xdr:col>
      <xdr:colOff>2044700</xdr:colOff>
      <xdr:row>6</xdr:row>
      <xdr:rowOff>317501</xdr:rowOff>
    </xdr:to>
    <xdr:pic>
      <xdr:nvPicPr>
        <xdr:cNvPr id="2" name="Picture 1">
          <a:extLst>
            <a:ext uri="{FF2B5EF4-FFF2-40B4-BE49-F238E27FC236}">
              <a16:creationId xmlns:a16="http://schemas.microsoft.com/office/drawing/2014/main" id="{0778D5F1-EEBB-4DC9-A24A-C6FCC5FA4B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9850" y="381001"/>
          <a:ext cx="1955800" cy="99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82551</xdr:rowOff>
    </xdr:from>
    <xdr:to>
      <xdr:col>2</xdr:col>
      <xdr:colOff>2044700</xdr:colOff>
      <xdr:row>6</xdr:row>
      <xdr:rowOff>303805</xdr:rowOff>
    </xdr:to>
    <xdr:pic>
      <xdr:nvPicPr>
        <xdr:cNvPr id="3" name="Picture 2">
          <a:extLst>
            <a:ext uri="{FF2B5EF4-FFF2-40B4-BE49-F238E27FC236}">
              <a16:creationId xmlns:a16="http://schemas.microsoft.com/office/drawing/2014/main" id="{A0CC2126-1D66-4CD3-9BF8-73F61E4E288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813550" y="406401"/>
          <a:ext cx="1955800" cy="9578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3</xdr:col>
      <xdr:colOff>57150</xdr:colOff>
      <xdr:row>2</xdr:row>
      <xdr:rowOff>82551</xdr:rowOff>
    </xdr:from>
    <xdr:to>
      <xdr:col>3</xdr:col>
      <xdr:colOff>1974850</xdr:colOff>
      <xdr:row>6</xdr:row>
      <xdr:rowOff>349251</xdr:rowOff>
    </xdr:to>
    <xdr:pic>
      <xdr:nvPicPr>
        <xdr:cNvPr id="2" name="Picture 1">
          <a:extLst>
            <a:ext uri="{FF2B5EF4-FFF2-40B4-BE49-F238E27FC236}">
              <a16:creationId xmlns:a16="http://schemas.microsoft.com/office/drawing/2014/main" id="{73EFB227-132E-4B87-99C5-E2CB44AEFD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406401"/>
          <a:ext cx="1917700" cy="1003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38100</xdr:rowOff>
    </xdr:from>
    <xdr:to>
      <xdr:col>3</xdr:col>
      <xdr:colOff>3175</xdr:colOff>
      <xdr:row>6</xdr:row>
      <xdr:rowOff>329062</xdr:rowOff>
    </xdr:to>
    <xdr:pic>
      <xdr:nvPicPr>
        <xdr:cNvPr id="3" name="Picture 2">
          <a:extLst>
            <a:ext uri="{FF2B5EF4-FFF2-40B4-BE49-F238E27FC236}">
              <a16:creationId xmlns:a16="http://schemas.microsoft.com/office/drawing/2014/main" id="{2DD49478-1F8A-4DC0-9954-62D3EB7769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4500" y="361950"/>
          <a:ext cx="2079625" cy="10275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3</xdr:col>
      <xdr:colOff>82550</xdr:colOff>
      <xdr:row>2</xdr:row>
      <xdr:rowOff>95250</xdr:rowOff>
    </xdr:from>
    <xdr:to>
      <xdr:col>4</xdr:col>
      <xdr:colOff>0</xdr:colOff>
      <xdr:row>6</xdr:row>
      <xdr:rowOff>139700</xdr:rowOff>
    </xdr:to>
    <xdr:pic>
      <xdr:nvPicPr>
        <xdr:cNvPr id="2" name="Picture 1">
          <a:extLst>
            <a:ext uri="{FF2B5EF4-FFF2-40B4-BE49-F238E27FC236}">
              <a16:creationId xmlns:a16="http://schemas.microsoft.com/office/drawing/2014/main" id="{9D608E52-CDEF-443F-A52D-CC473990E0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419100"/>
          <a:ext cx="20637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63499</xdr:rowOff>
    </xdr:from>
    <xdr:to>
      <xdr:col>3</xdr:col>
      <xdr:colOff>0</xdr:colOff>
      <xdr:row>6</xdr:row>
      <xdr:rowOff>155574</xdr:rowOff>
    </xdr:to>
    <xdr:pic>
      <xdr:nvPicPr>
        <xdr:cNvPr id="3" name="Picture 2">
          <a:extLst>
            <a:ext uri="{FF2B5EF4-FFF2-40B4-BE49-F238E27FC236}">
              <a16:creationId xmlns:a16="http://schemas.microsoft.com/office/drawing/2014/main" id="{8C133F82-5323-4201-A0E6-0D00D63856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387349"/>
          <a:ext cx="21082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3</xdr:col>
      <xdr:colOff>76200</xdr:colOff>
      <xdr:row>2</xdr:row>
      <xdr:rowOff>127001</xdr:rowOff>
    </xdr:from>
    <xdr:to>
      <xdr:col>4</xdr:col>
      <xdr:colOff>0</xdr:colOff>
      <xdr:row>6</xdr:row>
      <xdr:rowOff>304801</xdr:rowOff>
    </xdr:to>
    <xdr:pic>
      <xdr:nvPicPr>
        <xdr:cNvPr id="2" name="Picture 1">
          <a:extLst>
            <a:ext uri="{FF2B5EF4-FFF2-40B4-BE49-F238E27FC236}">
              <a16:creationId xmlns:a16="http://schemas.microsoft.com/office/drawing/2014/main" id="{7662B4D6-2E87-4A91-B6A7-D0B63E273C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7150" y="450851"/>
          <a:ext cx="207010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76202</xdr:rowOff>
    </xdr:from>
    <xdr:to>
      <xdr:col>3</xdr:col>
      <xdr:colOff>3175</xdr:colOff>
      <xdr:row>6</xdr:row>
      <xdr:rowOff>291524</xdr:rowOff>
    </xdr:to>
    <xdr:pic>
      <xdr:nvPicPr>
        <xdr:cNvPr id="3" name="Picture 2">
          <a:extLst>
            <a:ext uri="{FF2B5EF4-FFF2-40B4-BE49-F238E27FC236}">
              <a16:creationId xmlns:a16="http://schemas.microsoft.com/office/drawing/2014/main" id="{4ED160AF-EDC5-4F88-950D-7055945275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1800" y="400052"/>
          <a:ext cx="2092325" cy="9519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3</xdr:col>
      <xdr:colOff>57150</xdr:colOff>
      <xdr:row>2</xdr:row>
      <xdr:rowOff>95251</xdr:rowOff>
    </xdr:from>
    <xdr:to>
      <xdr:col>4</xdr:col>
      <xdr:colOff>3175</xdr:colOff>
      <xdr:row>6</xdr:row>
      <xdr:rowOff>317501</xdr:rowOff>
    </xdr:to>
    <xdr:pic>
      <xdr:nvPicPr>
        <xdr:cNvPr id="2" name="Picture 1">
          <a:extLst>
            <a:ext uri="{FF2B5EF4-FFF2-40B4-BE49-F238E27FC236}">
              <a16:creationId xmlns:a16="http://schemas.microsoft.com/office/drawing/2014/main" id="{ECD8DDEE-0AE8-450C-912D-3C01CB12B9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419101"/>
          <a:ext cx="2092325" cy="95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57151</xdr:rowOff>
    </xdr:from>
    <xdr:to>
      <xdr:col>2</xdr:col>
      <xdr:colOff>2044700</xdr:colOff>
      <xdr:row>6</xdr:row>
      <xdr:rowOff>307761</xdr:rowOff>
    </xdr:to>
    <xdr:pic>
      <xdr:nvPicPr>
        <xdr:cNvPr id="3" name="Picture 2">
          <a:extLst>
            <a:ext uri="{FF2B5EF4-FFF2-40B4-BE49-F238E27FC236}">
              <a16:creationId xmlns:a16="http://schemas.microsoft.com/office/drawing/2014/main" id="{E7D133F7-8507-4FC3-B83D-829599A6BC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6400" y="381001"/>
          <a:ext cx="2012950" cy="9872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3</xdr:col>
      <xdr:colOff>31750</xdr:colOff>
      <xdr:row>2</xdr:row>
      <xdr:rowOff>57151</xdr:rowOff>
    </xdr:from>
    <xdr:to>
      <xdr:col>4</xdr:col>
      <xdr:colOff>0</xdr:colOff>
      <xdr:row>6</xdr:row>
      <xdr:rowOff>355601</xdr:rowOff>
    </xdr:to>
    <xdr:pic>
      <xdr:nvPicPr>
        <xdr:cNvPr id="2" name="Picture 1">
          <a:extLst>
            <a:ext uri="{FF2B5EF4-FFF2-40B4-BE49-F238E27FC236}">
              <a16:creationId xmlns:a16="http://schemas.microsoft.com/office/drawing/2014/main" id="{DD02B51E-AA68-4C19-A4A1-E55BB2F7DD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2700" y="381001"/>
          <a:ext cx="2114550" cy="103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xdr:row>
      <xdr:rowOff>57151</xdr:rowOff>
    </xdr:from>
    <xdr:to>
      <xdr:col>2</xdr:col>
      <xdr:colOff>2044700</xdr:colOff>
      <xdr:row>6</xdr:row>
      <xdr:rowOff>355601</xdr:rowOff>
    </xdr:to>
    <xdr:pic>
      <xdr:nvPicPr>
        <xdr:cNvPr id="3" name="Picture 2">
          <a:extLst>
            <a:ext uri="{FF2B5EF4-FFF2-40B4-BE49-F238E27FC236}">
              <a16:creationId xmlns:a16="http://schemas.microsoft.com/office/drawing/2014/main" id="{BCEFE9AF-3B6D-45A0-BBD3-96C61D5120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24650" y="381001"/>
          <a:ext cx="2044700" cy="103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3</xdr:col>
      <xdr:colOff>139700</xdr:colOff>
      <xdr:row>2</xdr:row>
      <xdr:rowOff>0</xdr:rowOff>
    </xdr:from>
    <xdr:to>
      <xdr:col>3</xdr:col>
      <xdr:colOff>2019300</xdr:colOff>
      <xdr:row>6</xdr:row>
      <xdr:rowOff>292100</xdr:rowOff>
    </xdr:to>
    <xdr:pic>
      <xdr:nvPicPr>
        <xdr:cNvPr id="2" name="Picture 1">
          <a:extLst>
            <a:ext uri="{FF2B5EF4-FFF2-40B4-BE49-F238E27FC236}">
              <a16:creationId xmlns:a16="http://schemas.microsoft.com/office/drawing/2014/main" id="{83C8B37F-C4C9-4F9F-B54C-A289D0B196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0650" y="323850"/>
          <a:ext cx="18796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38101</xdr:rowOff>
    </xdr:from>
    <xdr:to>
      <xdr:col>3</xdr:col>
      <xdr:colOff>3175</xdr:colOff>
      <xdr:row>6</xdr:row>
      <xdr:rowOff>308921</xdr:rowOff>
    </xdr:to>
    <xdr:pic>
      <xdr:nvPicPr>
        <xdr:cNvPr id="3" name="Picture 2">
          <a:extLst>
            <a:ext uri="{FF2B5EF4-FFF2-40B4-BE49-F238E27FC236}">
              <a16:creationId xmlns:a16="http://schemas.microsoft.com/office/drawing/2014/main" id="{ABF0A6C1-4186-4A38-8116-0FD29C1A01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1800" y="361951"/>
          <a:ext cx="2092325" cy="1007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3</xdr:col>
      <xdr:colOff>31750</xdr:colOff>
      <xdr:row>2</xdr:row>
      <xdr:rowOff>76201</xdr:rowOff>
    </xdr:from>
    <xdr:to>
      <xdr:col>4</xdr:col>
      <xdr:colOff>3175</xdr:colOff>
      <xdr:row>6</xdr:row>
      <xdr:rowOff>355601</xdr:rowOff>
    </xdr:to>
    <xdr:pic>
      <xdr:nvPicPr>
        <xdr:cNvPr id="2" name="Picture 1">
          <a:extLst>
            <a:ext uri="{FF2B5EF4-FFF2-40B4-BE49-F238E27FC236}">
              <a16:creationId xmlns:a16="http://schemas.microsoft.com/office/drawing/2014/main" id="{4A6C562E-9537-4198-8D3F-DF1F64770E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2700" y="400051"/>
          <a:ext cx="2117725"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38100</xdr:rowOff>
    </xdr:from>
    <xdr:to>
      <xdr:col>3</xdr:col>
      <xdr:colOff>3175</xdr:colOff>
      <xdr:row>6</xdr:row>
      <xdr:rowOff>336393</xdr:rowOff>
    </xdr:to>
    <xdr:pic>
      <xdr:nvPicPr>
        <xdr:cNvPr id="3" name="Picture 2">
          <a:extLst>
            <a:ext uri="{FF2B5EF4-FFF2-40B4-BE49-F238E27FC236}">
              <a16:creationId xmlns:a16="http://schemas.microsoft.com/office/drawing/2014/main" id="{36357CAF-E327-46F7-8569-1C3F7477F1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6400" y="361950"/>
          <a:ext cx="2117725" cy="10348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3</xdr:col>
      <xdr:colOff>0</xdr:colOff>
      <xdr:row>2</xdr:row>
      <xdr:rowOff>82551</xdr:rowOff>
    </xdr:from>
    <xdr:to>
      <xdr:col>3</xdr:col>
      <xdr:colOff>2044700</xdr:colOff>
      <xdr:row>6</xdr:row>
      <xdr:rowOff>158750</xdr:rowOff>
    </xdr:to>
    <xdr:pic>
      <xdr:nvPicPr>
        <xdr:cNvPr id="2" name="Picture 1">
          <a:extLst>
            <a:ext uri="{FF2B5EF4-FFF2-40B4-BE49-F238E27FC236}">
              <a16:creationId xmlns:a16="http://schemas.microsoft.com/office/drawing/2014/main" id="{05FA708C-15B9-4E88-9F8F-239B7E3246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70950" y="406401"/>
          <a:ext cx="2044700" cy="812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76201</xdr:rowOff>
    </xdr:from>
    <xdr:to>
      <xdr:col>2</xdr:col>
      <xdr:colOff>2025650</xdr:colOff>
      <xdr:row>6</xdr:row>
      <xdr:rowOff>152400</xdr:rowOff>
    </xdr:to>
    <xdr:pic>
      <xdr:nvPicPr>
        <xdr:cNvPr id="3" name="Picture 2">
          <a:extLst>
            <a:ext uri="{FF2B5EF4-FFF2-40B4-BE49-F238E27FC236}">
              <a16:creationId xmlns:a16="http://schemas.microsoft.com/office/drawing/2014/main" id="{85F13A14-C760-43CF-AA4A-18ED59ECFA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7350" y="400051"/>
          <a:ext cx="2012950" cy="812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3</xdr:col>
      <xdr:colOff>19050</xdr:colOff>
      <xdr:row>2</xdr:row>
      <xdr:rowOff>76201</xdr:rowOff>
    </xdr:from>
    <xdr:to>
      <xdr:col>3</xdr:col>
      <xdr:colOff>2038350</xdr:colOff>
      <xdr:row>6</xdr:row>
      <xdr:rowOff>304801</xdr:rowOff>
    </xdr:to>
    <xdr:pic>
      <xdr:nvPicPr>
        <xdr:cNvPr id="2" name="Picture 5">
          <a:extLst>
            <a:ext uri="{FF2B5EF4-FFF2-40B4-BE49-F238E27FC236}">
              <a16:creationId xmlns:a16="http://schemas.microsoft.com/office/drawing/2014/main" id="{EC4E7DAE-204B-4A0E-99EA-44B284F017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0" y="400051"/>
          <a:ext cx="2019300" cy="96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76200</xdr:rowOff>
    </xdr:from>
    <xdr:to>
      <xdr:col>3</xdr:col>
      <xdr:colOff>3175</xdr:colOff>
      <xdr:row>6</xdr:row>
      <xdr:rowOff>299695</xdr:rowOff>
    </xdr:to>
    <xdr:pic>
      <xdr:nvPicPr>
        <xdr:cNvPr id="3" name="Picture 6">
          <a:extLst>
            <a:ext uri="{FF2B5EF4-FFF2-40B4-BE49-F238E27FC236}">
              <a16:creationId xmlns:a16="http://schemas.microsoft.com/office/drawing/2014/main" id="{4AA4FECC-4CBF-4A18-87ED-1A05B58409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43700" y="400050"/>
          <a:ext cx="2130425" cy="960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3</xdr:col>
      <xdr:colOff>82550</xdr:colOff>
      <xdr:row>2</xdr:row>
      <xdr:rowOff>82551</xdr:rowOff>
    </xdr:from>
    <xdr:to>
      <xdr:col>4</xdr:col>
      <xdr:colOff>0</xdr:colOff>
      <xdr:row>6</xdr:row>
      <xdr:rowOff>361951</xdr:rowOff>
    </xdr:to>
    <xdr:pic>
      <xdr:nvPicPr>
        <xdr:cNvPr id="2" name="Picture 1">
          <a:extLst>
            <a:ext uri="{FF2B5EF4-FFF2-40B4-BE49-F238E27FC236}">
              <a16:creationId xmlns:a16="http://schemas.microsoft.com/office/drawing/2014/main" id="{638D84A2-4F1B-4964-9914-4BA7C9739D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406401"/>
          <a:ext cx="2063750"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82551</xdr:rowOff>
    </xdr:from>
    <xdr:to>
      <xdr:col>3</xdr:col>
      <xdr:colOff>3175</xdr:colOff>
      <xdr:row>6</xdr:row>
      <xdr:rowOff>361951</xdr:rowOff>
    </xdr:to>
    <xdr:pic>
      <xdr:nvPicPr>
        <xdr:cNvPr id="3" name="Picture 2">
          <a:extLst>
            <a:ext uri="{FF2B5EF4-FFF2-40B4-BE49-F238E27FC236}">
              <a16:creationId xmlns:a16="http://schemas.microsoft.com/office/drawing/2014/main" id="{DB815713-D2D6-427A-9EF3-F9549BE6F2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406401"/>
          <a:ext cx="2111375"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3</xdr:col>
      <xdr:colOff>139700</xdr:colOff>
      <xdr:row>2</xdr:row>
      <xdr:rowOff>69850</xdr:rowOff>
    </xdr:from>
    <xdr:to>
      <xdr:col>3</xdr:col>
      <xdr:colOff>1968500</xdr:colOff>
      <xdr:row>6</xdr:row>
      <xdr:rowOff>336550</xdr:rowOff>
    </xdr:to>
    <xdr:pic>
      <xdr:nvPicPr>
        <xdr:cNvPr id="2" name="Picture 1">
          <a:extLst>
            <a:ext uri="{FF2B5EF4-FFF2-40B4-BE49-F238E27FC236}">
              <a16:creationId xmlns:a16="http://schemas.microsoft.com/office/drawing/2014/main" id="{F8A0E46C-5E5E-4DF8-9DC6-86A226009B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0650" y="393700"/>
          <a:ext cx="1828800" cy="1003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25399</xdr:rowOff>
    </xdr:from>
    <xdr:to>
      <xdr:col>2</xdr:col>
      <xdr:colOff>1974850</xdr:colOff>
      <xdr:row>6</xdr:row>
      <xdr:rowOff>322862</xdr:rowOff>
    </xdr:to>
    <xdr:pic>
      <xdr:nvPicPr>
        <xdr:cNvPr id="3" name="Picture 2">
          <a:extLst>
            <a:ext uri="{FF2B5EF4-FFF2-40B4-BE49-F238E27FC236}">
              <a16:creationId xmlns:a16="http://schemas.microsoft.com/office/drawing/2014/main" id="{0460441A-2223-4C51-9D48-B7F407EB1F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2600" y="349249"/>
          <a:ext cx="1866900" cy="10340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2</xdr:col>
      <xdr:colOff>88900</xdr:colOff>
      <xdr:row>2</xdr:row>
      <xdr:rowOff>38100</xdr:rowOff>
    </xdr:from>
    <xdr:to>
      <xdr:col>2</xdr:col>
      <xdr:colOff>2041525</xdr:colOff>
      <xdr:row>6</xdr:row>
      <xdr:rowOff>152400</xdr:rowOff>
    </xdr:to>
    <xdr:pic>
      <xdr:nvPicPr>
        <xdr:cNvPr id="2" name="Picture 2">
          <a:extLst>
            <a:ext uri="{FF2B5EF4-FFF2-40B4-BE49-F238E27FC236}">
              <a16:creationId xmlns:a16="http://schemas.microsoft.com/office/drawing/2014/main" id="{D149BB9E-8CD5-428F-8F0E-C56BE8B10F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13550" y="361950"/>
          <a:ext cx="1952625" cy="850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152400</xdr:colOff>
      <xdr:row>2</xdr:row>
      <xdr:rowOff>57150</xdr:rowOff>
    </xdr:from>
    <xdr:ext cx="1943100" cy="825500"/>
    <xdr:pic>
      <xdr:nvPicPr>
        <xdr:cNvPr id="3" name="Picture 2">
          <a:extLst>
            <a:ext uri="{FF2B5EF4-FFF2-40B4-BE49-F238E27FC236}">
              <a16:creationId xmlns:a16="http://schemas.microsoft.com/office/drawing/2014/main" id="{3B5439CD-A2C1-44F2-98B0-143B1E96CD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5" y="381000"/>
          <a:ext cx="194310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2.xml><?xml version="1.0" encoding="utf-8"?>
<xdr:wsDr xmlns:xdr="http://schemas.openxmlformats.org/drawingml/2006/spreadsheetDrawing" xmlns:a="http://schemas.openxmlformats.org/drawingml/2006/main">
  <xdr:twoCellAnchor editAs="oneCell">
    <xdr:from>
      <xdr:col>3</xdr:col>
      <xdr:colOff>50800</xdr:colOff>
      <xdr:row>2</xdr:row>
      <xdr:rowOff>76200</xdr:rowOff>
    </xdr:from>
    <xdr:to>
      <xdr:col>3</xdr:col>
      <xdr:colOff>2025650</xdr:colOff>
      <xdr:row>7</xdr:row>
      <xdr:rowOff>0</xdr:rowOff>
    </xdr:to>
    <xdr:pic>
      <xdr:nvPicPr>
        <xdr:cNvPr id="2" name="Picture 1">
          <a:extLst>
            <a:ext uri="{FF2B5EF4-FFF2-40B4-BE49-F238E27FC236}">
              <a16:creationId xmlns:a16="http://schemas.microsoft.com/office/drawing/2014/main" id="{5E5E2526-926C-4491-9FBA-493B0EA431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18525" y="400050"/>
          <a:ext cx="19748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57151</xdr:rowOff>
    </xdr:from>
    <xdr:to>
      <xdr:col>3</xdr:col>
      <xdr:colOff>0</xdr:colOff>
      <xdr:row>6</xdr:row>
      <xdr:rowOff>177801</xdr:rowOff>
    </xdr:to>
    <xdr:pic>
      <xdr:nvPicPr>
        <xdr:cNvPr id="3" name="Picture 2">
          <a:extLst>
            <a:ext uri="{FF2B5EF4-FFF2-40B4-BE49-F238E27FC236}">
              <a16:creationId xmlns:a16="http://schemas.microsoft.com/office/drawing/2014/main" id="{94D68FE0-9406-4CD0-9B16-73657B8828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381001"/>
          <a:ext cx="210820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3</xdr:col>
      <xdr:colOff>101600</xdr:colOff>
      <xdr:row>2</xdr:row>
      <xdr:rowOff>82551</xdr:rowOff>
    </xdr:from>
    <xdr:to>
      <xdr:col>3</xdr:col>
      <xdr:colOff>2019300</xdr:colOff>
      <xdr:row>6</xdr:row>
      <xdr:rowOff>336551</xdr:rowOff>
    </xdr:to>
    <xdr:pic>
      <xdr:nvPicPr>
        <xdr:cNvPr id="2" name="Picture 1">
          <a:extLst>
            <a:ext uri="{FF2B5EF4-FFF2-40B4-BE49-F238E27FC236}">
              <a16:creationId xmlns:a16="http://schemas.microsoft.com/office/drawing/2014/main" id="{B01A400A-8CFB-469E-B3B9-0B384357F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2550" y="406401"/>
          <a:ext cx="19177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25400</xdr:rowOff>
    </xdr:from>
    <xdr:to>
      <xdr:col>3</xdr:col>
      <xdr:colOff>3175</xdr:colOff>
      <xdr:row>6</xdr:row>
      <xdr:rowOff>336575</xdr:rowOff>
    </xdr:to>
    <xdr:pic>
      <xdr:nvPicPr>
        <xdr:cNvPr id="3" name="Picture 2">
          <a:extLst>
            <a:ext uri="{FF2B5EF4-FFF2-40B4-BE49-F238E27FC236}">
              <a16:creationId xmlns:a16="http://schemas.microsoft.com/office/drawing/2014/main" id="{CD7E0F1F-1305-485D-BFC4-7BD485620A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6400" y="349250"/>
          <a:ext cx="2117725" cy="10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3</xdr:col>
      <xdr:colOff>69850</xdr:colOff>
      <xdr:row>2</xdr:row>
      <xdr:rowOff>57150</xdr:rowOff>
    </xdr:from>
    <xdr:to>
      <xdr:col>3</xdr:col>
      <xdr:colOff>1943100</xdr:colOff>
      <xdr:row>7</xdr:row>
      <xdr:rowOff>0</xdr:rowOff>
    </xdr:to>
    <xdr:pic>
      <xdr:nvPicPr>
        <xdr:cNvPr id="2" name="Picture 1">
          <a:extLst>
            <a:ext uri="{FF2B5EF4-FFF2-40B4-BE49-F238E27FC236}">
              <a16:creationId xmlns:a16="http://schemas.microsoft.com/office/drawing/2014/main" id="{6530F69D-C57D-420D-B8FB-B366FD9C8E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37575" y="381000"/>
          <a:ext cx="187325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38100</xdr:rowOff>
    </xdr:from>
    <xdr:to>
      <xdr:col>2</xdr:col>
      <xdr:colOff>2044700</xdr:colOff>
      <xdr:row>7</xdr:row>
      <xdr:rowOff>0</xdr:rowOff>
    </xdr:to>
    <xdr:pic>
      <xdr:nvPicPr>
        <xdr:cNvPr id="3" name="Picture 2">
          <a:extLst>
            <a:ext uri="{FF2B5EF4-FFF2-40B4-BE49-F238E27FC236}">
              <a16:creationId xmlns:a16="http://schemas.microsoft.com/office/drawing/2014/main" id="{C1E17685-CABA-45CE-A114-AB40851C1A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0650" y="361950"/>
          <a:ext cx="199390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3</xdr:col>
      <xdr:colOff>57150</xdr:colOff>
      <xdr:row>2</xdr:row>
      <xdr:rowOff>101601</xdr:rowOff>
    </xdr:from>
    <xdr:to>
      <xdr:col>4</xdr:col>
      <xdr:colOff>0</xdr:colOff>
      <xdr:row>5</xdr:row>
      <xdr:rowOff>171450</xdr:rowOff>
    </xdr:to>
    <xdr:pic>
      <xdr:nvPicPr>
        <xdr:cNvPr id="2" name="Picture 1">
          <a:extLst>
            <a:ext uri="{FF2B5EF4-FFF2-40B4-BE49-F238E27FC236}">
              <a16:creationId xmlns:a16="http://schemas.microsoft.com/office/drawing/2014/main" id="{50C1D392-322C-4FE9-90CF-1467716328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425451"/>
          <a:ext cx="2089150" cy="806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76200</xdr:rowOff>
    </xdr:from>
    <xdr:to>
      <xdr:col>3</xdr:col>
      <xdr:colOff>3175</xdr:colOff>
      <xdr:row>5</xdr:row>
      <xdr:rowOff>171450</xdr:rowOff>
    </xdr:to>
    <xdr:pic>
      <xdr:nvPicPr>
        <xdr:cNvPr id="3" name="Picture 2">
          <a:extLst>
            <a:ext uri="{FF2B5EF4-FFF2-40B4-BE49-F238E27FC236}">
              <a16:creationId xmlns:a16="http://schemas.microsoft.com/office/drawing/2014/main" id="{728129DC-F86F-495F-8339-BED585B29F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4500" y="400050"/>
          <a:ext cx="2079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3</xdr:col>
      <xdr:colOff>69850</xdr:colOff>
      <xdr:row>2</xdr:row>
      <xdr:rowOff>44450</xdr:rowOff>
    </xdr:from>
    <xdr:to>
      <xdr:col>4</xdr:col>
      <xdr:colOff>0</xdr:colOff>
      <xdr:row>6</xdr:row>
      <xdr:rowOff>330200</xdr:rowOff>
    </xdr:to>
    <xdr:pic>
      <xdr:nvPicPr>
        <xdr:cNvPr id="2" name="Picture 1">
          <a:extLst>
            <a:ext uri="{FF2B5EF4-FFF2-40B4-BE49-F238E27FC236}">
              <a16:creationId xmlns:a16="http://schemas.microsoft.com/office/drawing/2014/main" id="{41C47577-7104-4400-9DBC-0448C6F6B5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0800" y="368300"/>
          <a:ext cx="2076450" cy="1022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19051</xdr:rowOff>
    </xdr:from>
    <xdr:to>
      <xdr:col>3</xdr:col>
      <xdr:colOff>0</xdr:colOff>
      <xdr:row>6</xdr:row>
      <xdr:rowOff>326920</xdr:rowOff>
    </xdr:to>
    <xdr:pic>
      <xdr:nvPicPr>
        <xdr:cNvPr id="3" name="Picture 2">
          <a:extLst>
            <a:ext uri="{FF2B5EF4-FFF2-40B4-BE49-F238E27FC236}">
              <a16:creationId xmlns:a16="http://schemas.microsoft.com/office/drawing/2014/main" id="{67437647-3A13-426A-AF29-E541B96F74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3550" y="342901"/>
          <a:ext cx="2057400" cy="1044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3</xdr:col>
      <xdr:colOff>120650</xdr:colOff>
      <xdr:row>2</xdr:row>
      <xdr:rowOff>101600</xdr:rowOff>
    </xdr:from>
    <xdr:to>
      <xdr:col>4</xdr:col>
      <xdr:colOff>0</xdr:colOff>
      <xdr:row>7</xdr:row>
      <xdr:rowOff>120650</xdr:rowOff>
    </xdr:to>
    <xdr:pic>
      <xdr:nvPicPr>
        <xdr:cNvPr id="2" name="Picture 1">
          <a:extLst>
            <a:ext uri="{FF2B5EF4-FFF2-40B4-BE49-F238E27FC236}">
              <a16:creationId xmlns:a16="http://schemas.microsoft.com/office/drawing/2014/main" id="{7431869D-08BD-49AE-A044-B94E50B63D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91600" y="425450"/>
          <a:ext cx="2025650" cy="93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82551</xdr:rowOff>
    </xdr:from>
    <xdr:to>
      <xdr:col>3</xdr:col>
      <xdr:colOff>0</xdr:colOff>
      <xdr:row>7</xdr:row>
      <xdr:rowOff>97599</xdr:rowOff>
    </xdr:to>
    <xdr:pic>
      <xdr:nvPicPr>
        <xdr:cNvPr id="3" name="Picture 2">
          <a:extLst>
            <a:ext uri="{FF2B5EF4-FFF2-40B4-BE49-F238E27FC236}">
              <a16:creationId xmlns:a16="http://schemas.microsoft.com/office/drawing/2014/main" id="{2CC0F557-AE96-4634-827D-ADD56717AC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2600" y="406401"/>
          <a:ext cx="2038350" cy="9357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3</xdr:col>
      <xdr:colOff>107950</xdr:colOff>
      <xdr:row>2</xdr:row>
      <xdr:rowOff>25401</xdr:rowOff>
    </xdr:from>
    <xdr:to>
      <xdr:col>3</xdr:col>
      <xdr:colOff>2012950</xdr:colOff>
      <xdr:row>7</xdr:row>
      <xdr:rowOff>146051</xdr:rowOff>
    </xdr:to>
    <xdr:pic>
      <xdr:nvPicPr>
        <xdr:cNvPr id="2" name="Picture 1">
          <a:extLst>
            <a:ext uri="{FF2B5EF4-FFF2-40B4-BE49-F238E27FC236}">
              <a16:creationId xmlns:a16="http://schemas.microsoft.com/office/drawing/2014/main" id="{33111253-FB0D-4842-B2D3-3D5B4E6B56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8900" y="349251"/>
          <a:ext cx="1905000" cy="1041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120650</xdr:colOff>
      <xdr:row>2</xdr:row>
      <xdr:rowOff>38100</xdr:rowOff>
    </xdr:from>
    <xdr:to>
      <xdr:col>3</xdr:col>
      <xdr:colOff>0</xdr:colOff>
      <xdr:row>7</xdr:row>
      <xdr:rowOff>148151</xdr:rowOff>
    </xdr:to>
    <xdr:pic>
      <xdr:nvPicPr>
        <xdr:cNvPr id="3" name="Picture 2">
          <a:extLst>
            <a:ext uri="{FF2B5EF4-FFF2-40B4-BE49-F238E27FC236}">
              <a16:creationId xmlns:a16="http://schemas.microsoft.com/office/drawing/2014/main" id="{156E9DD1-ADA9-467C-90A2-1E5F88E3F1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45300" y="361950"/>
          <a:ext cx="2025650" cy="10308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3</xdr:col>
      <xdr:colOff>57150</xdr:colOff>
      <xdr:row>2</xdr:row>
      <xdr:rowOff>25400</xdr:rowOff>
    </xdr:from>
    <xdr:to>
      <xdr:col>4</xdr:col>
      <xdr:colOff>0</xdr:colOff>
      <xdr:row>7</xdr:row>
      <xdr:rowOff>336550</xdr:rowOff>
    </xdr:to>
    <xdr:pic>
      <xdr:nvPicPr>
        <xdr:cNvPr id="2" name="Picture 1">
          <a:extLst>
            <a:ext uri="{FF2B5EF4-FFF2-40B4-BE49-F238E27FC236}">
              <a16:creationId xmlns:a16="http://schemas.microsoft.com/office/drawing/2014/main" id="{0F460989-C8D1-4878-BE08-BF204228BC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349250"/>
          <a:ext cx="2089150" cy="1231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63500</xdr:colOff>
      <xdr:row>2</xdr:row>
      <xdr:rowOff>19050</xdr:rowOff>
    </xdr:from>
    <xdr:to>
      <xdr:col>3</xdr:col>
      <xdr:colOff>3175</xdr:colOff>
      <xdr:row>7</xdr:row>
      <xdr:rowOff>336390</xdr:rowOff>
    </xdr:to>
    <xdr:pic>
      <xdr:nvPicPr>
        <xdr:cNvPr id="3" name="Picture 2">
          <a:extLst>
            <a:ext uri="{FF2B5EF4-FFF2-40B4-BE49-F238E27FC236}">
              <a16:creationId xmlns:a16="http://schemas.microsoft.com/office/drawing/2014/main" id="{90E9ACE6-1EA5-4E0C-8A28-3DDB022884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8150" y="342900"/>
          <a:ext cx="2085975" cy="1238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3</xdr:col>
      <xdr:colOff>50800</xdr:colOff>
      <xdr:row>2</xdr:row>
      <xdr:rowOff>63500</xdr:rowOff>
    </xdr:from>
    <xdr:to>
      <xdr:col>3</xdr:col>
      <xdr:colOff>2095500</xdr:colOff>
      <xdr:row>7</xdr:row>
      <xdr:rowOff>139179</xdr:rowOff>
    </xdr:to>
    <xdr:pic>
      <xdr:nvPicPr>
        <xdr:cNvPr id="2" name="Picture 1">
          <a:extLst>
            <a:ext uri="{FF2B5EF4-FFF2-40B4-BE49-F238E27FC236}">
              <a16:creationId xmlns:a16="http://schemas.microsoft.com/office/drawing/2014/main" id="{F1B314FD-B664-44D5-8580-CAA868D6AB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1750" y="387350"/>
          <a:ext cx="2044700" cy="9964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101600</xdr:colOff>
      <xdr:row>2</xdr:row>
      <xdr:rowOff>57150</xdr:rowOff>
    </xdr:from>
    <xdr:to>
      <xdr:col>2</xdr:col>
      <xdr:colOff>2089150</xdr:colOff>
      <xdr:row>7</xdr:row>
      <xdr:rowOff>180786</xdr:rowOff>
    </xdr:to>
    <xdr:pic>
      <xdr:nvPicPr>
        <xdr:cNvPr id="3" name="Picture 2">
          <a:extLst>
            <a:ext uri="{FF2B5EF4-FFF2-40B4-BE49-F238E27FC236}">
              <a16:creationId xmlns:a16="http://schemas.microsoft.com/office/drawing/2014/main" id="{230AD359-2824-4D0F-BE22-FB4CB22023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826250" y="381000"/>
          <a:ext cx="1987550" cy="1044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3</xdr:col>
      <xdr:colOff>38100</xdr:colOff>
      <xdr:row>2</xdr:row>
      <xdr:rowOff>82551</xdr:rowOff>
    </xdr:from>
    <xdr:to>
      <xdr:col>4</xdr:col>
      <xdr:colOff>0</xdr:colOff>
      <xdr:row>6</xdr:row>
      <xdr:rowOff>317501</xdr:rowOff>
    </xdr:to>
    <xdr:pic>
      <xdr:nvPicPr>
        <xdr:cNvPr id="2" name="Picture 1">
          <a:extLst>
            <a:ext uri="{FF2B5EF4-FFF2-40B4-BE49-F238E27FC236}">
              <a16:creationId xmlns:a16="http://schemas.microsoft.com/office/drawing/2014/main" id="{8103BCAD-50FB-43AD-9947-E21482CF42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9050" y="406401"/>
          <a:ext cx="210820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25400</xdr:rowOff>
    </xdr:from>
    <xdr:to>
      <xdr:col>2</xdr:col>
      <xdr:colOff>2044700</xdr:colOff>
      <xdr:row>6</xdr:row>
      <xdr:rowOff>329607</xdr:rowOff>
    </xdr:to>
    <xdr:pic>
      <xdr:nvPicPr>
        <xdr:cNvPr id="3" name="Picture 2">
          <a:extLst>
            <a:ext uri="{FF2B5EF4-FFF2-40B4-BE49-F238E27FC236}">
              <a16:creationId xmlns:a16="http://schemas.microsoft.com/office/drawing/2014/main" id="{A3233348-5C9E-4367-B02F-E3B988ECF6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5450" y="349250"/>
          <a:ext cx="1993900" cy="10408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2</xdr:col>
      <xdr:colOff>19050</xdr:colOff>
      <xdr:row>2</xdr:row>
      <xdr:rowOff>63500</xdr:rowOff>
    </xdr:from>
    <xdr:to>
      <xdr:col>3</xdr:col>
      <xdr:colOff>0</xdr:colOff>
      <xdr:row>7</xdr:row>
      <xdr:rowOff>277654</xdr:rowOff>
    </xdr:to>
    <xdr:pic>
      <xdr:nvPicPr>
        <xdr:cNvPr id="2" name="Picture 2">
          <a:extLst>
            <a:ext uri="{FF2B5EF4-FFF2-40B4-BE49-F238E27FC236}">
              <a16:creationId xmlns:a16="http://schemas.microsoft.com/office/drawing/2014/main" id="{987958DB-FC9E-4491-B8B6-1A9AC4C356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43700" y="387350"/>
          <a:ext cx="2127250" cy="13190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25400</xdr:colOff>
      <xdr:row>2</xdr:row>
      <xdr:rowOff>95250</xdr:rowOff>
    </xdr:from>
    <xdr:to>
      <xdr:col>4</xdr:col>
      <xdr:colOff>0</xdr:colOff>
      <xdr:row>7</xdr:row>
      <xdr:rowOff>285750</xdr:rowOff>
    </xdr:to>
    <xdr:pic>
      <xdr:nvPicPr>
        <xdr:cNvPr id="3" name="Picture 2">
          <a:extLst>
            <a:ext uri="{FF2B5EF4-FFF2-40B4-BE49-F238E27FC236}">
              <a16:creationId xmlns:a16="http://schemas.microsoft.com/office/drawing/2014/main" id="{69F6F2DA-CB19-4D85-8C5D-696D181C1B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96350" y="419100"/>
          <a:ext cx="2120900"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3</xdr:col>
      <xdr:colOff>88900</xdr:colOff>
      <xdr:row>2</xdr:row>
      <xdr:rowOff>25400</xdr:rowOff>
    </xdr:from>
    <xdr:to>
      <xdr:col>4</xdr:col>
      <xdr:colOff>0</xdr:colOff>
      <xdr:row>6</xdr:row>
      <xdr:rowOff>279400</xdr:rowOff>
    </xdr:to>
    <xdr:pic>
      <xdr:nvPicPr>
        <xdr:cNvPr id="2" name="Picture 3">
          <a:extLst>
            <a:ext uri="{FF2B5EF4-FFF2-40B4-BE49-F238E27FC236}">
              <a16:creationId xmlns:a16="http://schemas.microsoft.com/office/drawing/2014/main" id="{8D0539F2-E389-472D-B3C5-3CE69EB627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9850" y="349250"/>
          <a:ext cx="20574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19052</xdr:rowOff>
    </xdr:from>
    <xdr:to>
      <xdr:col>3</xdr:col>
      <xdr:colOff>3175</xdr:colOff>
      <xdr:row>6</xdr:row>
      <xdr:rowOff>275896</xdr:rowOff>
    </xdr:to>
    <xdr:pic>
      <xdr:nvPicPr>
        <xdr:cNvPr id="3" name="Picture 6">
          <a:extLst>
            <a:ext uri="{FF2B5EF4-FFF2-40B4-BE49-F238E27FC236}">
              <a16:creationId xmlns:a16="http://schemas.microsoft.com/office/drawing/2014/main" id="{08AA900C-A909-4550-92F3-A93E3868D2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4500" y="342902"/>
          <a:ext cx="2079625" cy="9934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2</xdr:col>
      <xdr:colOff>31750</xdr:colOff>
      <xdr:row>2</xdr:row>
      <xdr:rowOff>38101</xdr:rowOff>
    </xdr:from>
    <xdr:to>
      <xdr:col>3</xdr:col>
      <xdr:colOff>0</xdr:colOff>
      <xdr:row>6</xdr:row>
      <xdr:rowOff>314505</xdr:rowOff>
    </xdr:to>
    <xdr:pic>
      <xdr:nvPicPr>
        <xdr:cNvPr id="2" name="Picture 2">
          <a:extLst>
            <a:ext uri="{FF2B5EF4-FFF2-40B4-BE49-F238E27FC236}">
              <a16:creationId xmlns:a16="http://schemas.microsoft.com/office/drawing/2014/main" id="{0EBA1BE4-50EF-401E-AD08-504D83AD41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56400" y="361951"/>
          <a:ext cx="2114550" cy="1013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57150</xdr:colOff>
      <xdr:row>2</xdr:row>
      <xdr:rowOff>6351</xdr:rowOff>
    </xdr:from>
    <xdr:to>
      <xdr:col>4</xdr:col>
      <xdr:colOff>0</xdr:colOff>
      <xdr:row>6</xdr:row>
      <xdr:rowOff>311151</xdr:rowOff>
    </xdr:to>
    <xdr:pic>
      <xdr:nvPicPr>
        <xdr:cNvPr id="3" name="Picture 2">
          <a:extLst>
            <a:ext uri="{FF2B5EF4-FFF2-40B4-BE49-F238E27FC236}">
              <a16:creationId xmlns:a16="http://schemas.microsoft.com/office/drawing/2014/main" id="{1B26F292-E7AD-4D1A-BB59-A77FA95A9E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28100" y="330201"/>
          <a:ext cx="2089150" cy="1041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3</xdr:col>
      <xdr:colOff>82550</xdr:colOff>
      <xdr:row>2</xdr:row>
      <xdr:rowOff>69850</xdr:rowOff>
    </xdr:from>
    <xdr:to>
      <xdr:col>3</xdr:col>
      <xdr:colOff>2044700</xdr:colOff>
      <xdr:row>7</xdr:row>
      <xdr:rowOff>120650</xdr:rowOff>
    </xdr:to>
    <xdr:pic>
      <xdr:nvPicPr>
        <xdr:cNvPr id="2" name="Picture 2">
          <a:extLst>
            <a:ext uri="{FF2B5EF4-FFF2-40B4-BE49-F238E27FC236}">
              <a16:creationId xmlns:a16="http://schemas.microsoft.com/office/drawing/2014/main" id="{1E1BBA6A-D035-4155-9A17-C5A5A18E20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393700"/>
          <a:ext cx="196215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139700</xdr:colOff>
      <xdr:row>2</xdr:row>
      <xdr:rowOff>88900</xdr:rowOff>
    </xdr:from>
    <xdr:to>
      <xdr:col>2</xdr:col>
      <xdr:colOff>2092325</xdr:colOff>
      <xdr:row>7</xdr:row>
      <xdr:rowOff>171450</xdr:rowOff>
    </xdr:to>
    <xdr:pic>
      <xdr:nvPicPr>
        <xdr:cNvPr id="4" name="Picture 2">
          <a:extLst>
            <a:ext uri="{FF2B5EF4-FFF2-40B4-BE49-F238E27FC236}">
              <a16:creationId xmlns:a16="http://schemas.microsoft.com/office/drawing/2014/main" id="{ED8F14DB-E8B9-4002-942D-06A1BE6F32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64350" y="412750"/>
          <a:ext cx="1952625" cy="1003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oneCellAnchor>
    <xdr:from>
      <xdr:col>3</xdr:col>
      <xdr:colOff>53975</xdr:colOff>
      <xdr:row>2</xdr:row>
      <xdr:rowOff>48413</xdr:rowOff>
    </xdr:from>
    <xdr:ext cx="1962150" cy="1367637"/>
    <xdr:pic>
      <xdr:nvPicPr>
        <xdr:cNvPr id="2" name="Picture 1">
          <a:extLst>
            <a:ext uri="{FF2B5EF4-FFF2-40B4-BE49-F238E27FC236}">
              <a16:creationId xmlns:a16="http://schemas.microsoft.com/office/drawing/2014/main" id="{47261D15-2ABE-492A-A78F-BBEC27EA44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4925" y="372263"/>
          <a:ext cx="1962150" cy="13676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88900</xdr:colOff>
      <xdr:row>2</xdr:row>
      <xdr:rowOff>57151</xdr:rowOff>
    </xdr:from>
    <xdr:ext cx="2060575" cy="1333499"/>
    <xdr:pic>
      <xdr:nvPicPr>
        <xdr:cNvPr id="3" name="Picture 2">
          <a:extLst>
            <a:ext uri="{FF2B5EF4-FFF2-40B4-BE49-F238E27FC236}">
              <a16:creationId xmlns:a16="http://schemas.microsoft.com/office/drawing/2014/main" id="{A426BEC8-5215-4AEF-9881-E716608386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3550" y="381001"/>
          <a:ext cx="2060575" cy="1333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7.xml><?xml version="1.0" encoding="utf-8"?>
<xdr:wsDr xmlns:xdr="http://schemas.openxmlformats.org/drawingml/2006/spreadsheetDrawing" xmlns:a="http://schemas.openxmlformats.org/drawingml/2006/main">
  <xdr:oneCellAnchor>
    <xdr:from>
      <xdr:col>3</xdr:col>
      <xdr:colOff>142875</xdr:colOff>
      <xdr:row>2</xdr:row>
      <xdr:rowOff>76201</xdr:rowOff>
    </xdr:from>
    <xdr:ext cx="1876425" cy="1365249"/>
    <xdr:pic>
      <xdr:nvPicPr>
        <xdr:cNvPr id="2" name="Picture 1">
          <a:extLst>
            <a:ext uri="{FF2B5EF4-FFF2-40B4-BE49-F238E27FC236}">
              <a16:creationId xmlns:a16="http://schemas.microsoft.com/office/drawing/2014/main" id="{5EF5C8B1-18A2-4208-A116-8CC68769D3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3825" y="419101"/>
          <a:ext cx="1876425" cy="1365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133350</xdr:colOff>
      <xdr:row>2</xdr:row>
      <xdr:rowOff>57151</xdr:rowOff>
    </xdr:from>
    <xdr:ext cx="2012950" cy="1395207"/>
    <xdr:pic>
      <xdr:nvPicPr>
        <xdr:cNvPr id="3" name="Picture 2">
          <a:extLst>
            <a:ext uri="{FF2B5EF4-FFF2-40B4-BE49-F238E27FC236}">
              <a16:creationId xmlns:a16="http://schemas.microsoft.com/office/drawing/2014/main" id="{A0B61C11-A097-4057-82B9-89B973AD9E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8000" y="400051"/>
          <a:ext cx="2012950" cy="1395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8.xml><?xml version="1.0" encoding="utf-8"?>
<xdr:wsDr xmlns:xdr="http://schemas.openxmlformats.org/drawingml/2006/spreadsheetDrawing" xmlns:a="http://schemas.openxmlformats.org/drawingml/2006/main">
  <xdr:oneCellAnchor>
    <xdr:from>
      <xdr:col>2</xdr:col>
      <xdr:colOff>76200</xdr:colOff>
      <xdr:row>2</xdr:row>
      <xdr:rowOff>57151</xdr:rowOff>
    </xdr:from>
    <xdr:ext cx="1962150" cy="994791"/>
    <xdr:pic>
      <xdr:nvPicPr>
        <xdr:cNvPr id="2" name="Picture 4">
          <a:extLst>
            <a:ext uri="{FF2B5EF4-FFF2-40B4-BE49-F238E27FC236}">
              <a16:creationId xmlns:a16="http://schemas.microsoft.com/office/drawing/2014/main" id="{8E3994B3-C659-4DFE-BCC2-601C19E58B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0850" y="400051"/>
          <a:ext cx="1962150" cy="9947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123825</xdr:colOff>
      <xdr:row>2</xdr:row>
      <xdr:rowOff>19051</xdr:rowOff>
    </xdr:from>
    <xdr:ext cx="1838325" cy="1066799"/>
    <xdr:pic>
      <xdr:nvPicPr>
        <xdr:cNvPr id="3" name="Picture 3">
          <a:extLst>
            <a:ext uri="{FF2B5EF4-FFF2-40B4-BE49-F238E27FC236}">
              <a16:creationId xmlns:a16="http://schemas.microsoft.com/office/drawing/2014/main" id="{322F91E4-4608-4FD1-A0D5-AFFB8B5788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94775" y="361951"/>
          <a:ext cx="1838325" cy="1066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9.xml><?xml version="1.0" encoding="utf-8"?>
<xdr:wsDr xmlns:xdr="http://schemas.openxmlformats.org/drawingml/2006/spreadsheetDrawing" xmlns:a="http://schemas.openxmlformats.org/drawingml/2006/main">
  <xdr:twoCellAnchor editAs="oneCell">
    <xdr:from>
      <xdr:col>2</xdr:col>
      <xdr:colOff>19051</xdr:colOff>
      <xdr:row>2</xdr:row>
      <xdr:rowOff>19051</xdr:rowOff>
    </xdr:from>
    <xdr:to>
      <xdr:col>3</xdr:col>
      <xdr:colOff>3176</xdr:colOff>
      <xdr:row>5</xdr:row>
      <xdr:rowOff>321614</xdr:rowOff>
    </xdr:to>
    <xdr:pic>
      <xdr:nvPicPr>
        <xdr:cNvPr id="2" name="Picture 1">
          <a:extLst>
            <a:ext uri="{FF2B5EF4-FFF2-40B4-BE49-F238E27FC236}">
              <a16:creationId xmlns:a16="http://schemas.microsoft.com/office/drawing/2014/main" id="{53192FCF-8FA4-470D-A6B5-49ADAB180C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43701" y="342901"/>
          <a:ext cx="2130425" cy="1039163"/>
        </a:xfrm>
        <a:prstGeom prst="rect">
          <a:avLst/>
        </a:prstGeom>
      </xdr:spPr>
    </xdr:pic>
    <xdr:clientData/>
  </xdr:twoCellAnchor>
  <xdr:oneCellAnchor>
    <xdr:from>
      <xdr:col>3</xdr:col>
      <xdr:colOff>19050</xdr:colOff>
      <xdr:row>2</xdr:row>
      <xdr:rowOff>25400</xdr:rowOff>
    </xdr:from>
    <xdr:ext cx="2120900" cy="990600"/>
    <xdr:pic>
      <xdr:nvPicPr>
        <xdr:cNvPr id="4" name="Picture 2">
          <a:extLst>
            <a:ext uri="{FF2B5EF4-FFF2-40B4-BE49-F238E27FC236}">
              <a16:creationId xmlns:a16="http://schemas.microsoft.com/office/drawing/2014/main" id="{776003B6-31A2-407D-8120-CC22009405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90000" y="349250"/>
          <a:ext cx="21209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0.xml><?xml version="1.0" encoding="utf-8"?>
<xdr:wsDr xmlns:xdr="http://schemas.openxmlformats.org/drawingml/2006/spreadsheetDrawing" xmlns:a="http://schemas.openxmlformats.org/drawingml/2006/main">
  <xdr:oneCellAnchor>
    <xdr:from>
      <xdr:col>3</xdr:col>
      <xdr:colOff>57150</xdr:colOff>
      <xdr:row>2</xdr:row>
      <xdr:rowOff>66675</xdr:rowOff>
    </xdr:from>
    <xdr:ext cx="1971675" cy="962025"/>
    <xdr:pic>
      <xdr:nvPicPr>
        <xdr:cNvPr id="2" name="Picture 2">
          <a:extLst>
            <a:ext uri="{FF2B5EF4-FFF2-40B4-BE49-F238E27FC236}">
              <a16:creationId xmlns:a16="http://schemas.microsoft.com/office/drawing/2014/main" id="{67038A99-B01C-4FA1-ABC7-36A14F7954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390525"/>
          <a:ext cx="19716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107950</xdr:colOff>
      <xdr:row>2</xdr:row>
      <xdr:rowOff>82550</xdr:rowOff>
    </xdr:from>
    <xdr:ext cx="1895475" cy="962025"/>
    <xdr:pic>
      <xdr:nvPicPr>
        <xdr:cNvPr id="3" name="Picture 5">
          <a:extLst>
            <a:ext uri="{FF2B5EF4-FFF2-40B4-BE49-F238E27FC236}">
              <a16:creationId xmlns:a16="http://schemas.microsoft.com/office/drawing/2014/main" id="{56F6CE11-92C2-499F-A6CF-3BC2016D0E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2600" y="406400"/>
          <a:ext cx="18954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1.xml><?xml version="1.0" encoding="utf-8"?>
<xdr:wsDr xmlns:xdr="http://schemas.openxmlformats.org/drawingml/2006/spreadsheetDrawing" xmlns:a="http://schemas.openxmlformats.org/drawingml/2006/main">
  <xdr:oneCellAnchor>
    <xdr:from>
      <xdr:col>3</xdr:col>
      <xdr:colOff>114300</xdr:colOff>
      <xdr:row>2</xdr:row>
      <xdr:rowOff>1</xdr:rowOff>
    </xdr:from>
    <xdr:ext cx="1847850" cy="1028699"/>
    <xdr:pic>
      <xdr:nvPicPr>
        <xdr:cNvPr id="2" name="Picture 2">
          <a:extLst>
            <a:ext uri="{FF2B5EF4-FFF2-40B4-BE49-F238E27FC236}">
              <a16:creationId xmlns:a16="http://schemas.microsoft.com/office/drawing/2014/main" id="{245466C7-D303-47BE-8F0D-4BE933AAA3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85250" y="323851"/>
          <a:ext cx="1847850" cy="1028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28575</xdr:colOff>
      <xdr:row>2</xdr:row>
      <xdr:rowOff>28575</xdr:rowOff>
    </xdr:from>
    <xdr:ext cx="1981200" cy="1030394"/>
    <xdr:pic>
      <xdr:nvPicPr>
        <xdr:cNvPr id="3" name="Picture 2">
          <a:extLst>
            <a:ext uri="{FF2B5EF4-FFF2-40B4-BE49-F238E27FC236}">
              <a16:creationId xmlns:a16="http://schemas.microsoft.com/office/drawing/2014/main" id="{21F18818-DA08-4133-90D7-88135D50E6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3225" y="352425"/>
          <a:ext cx="1981200" cy="10303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2.xml><?xml version="1.0" encoding="utf-8"?>
<xdr:wsDr xmlns:xdr="http://schemas.openxmlformats.org/drawingml/2006/spreadsheetDrawing" xmlns:a="http://schemas.openxmlformats.org/drawingml/2006/main">
  <xdr:oneCellAnchor>
    <xdr:from>
      <xdr:col>2</xdr:col>
      <xdr:colOff>95250</xdr:colOff>
      <xdr:row>2</xdr:row>
      <xdr:rowOff>28575</xdr:rowOff>
    </xdr:from>
    <xdr:ext cx="1895475" cy="978056"/>
    <xdr:pic>
      <xdr:nvPicPr>
        <xdr:cNvPr id="3" name="Picture 6">
          <a:extLst>
            <a:ext uri="{FF2B5EF4-FFF2-40B4-BE49-F238E27FC236}">
              <a16:creationId xmlns:a16="http://schemas.microsoft.com/office/drawing/2014/main" id="{BD2A4C05-CDE3-4D93-9586-A529B74BE7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19900" y="352425"/>
          <a:ext cx="1895475" cy="978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101600</xdr:colOff>
      <xdr:row>2</xdr:row>
      <xdr:rowOff>76200</xdr:rowOff>
    </xdr:from>
    <xdr:ext cx="1943100" cy="958850"/>
    <xdr:pic>
      <xdr:nvPicPr>
        <xdr:cNvPr id="4" name="Picture 2">
          <a:extLst>
            <a:ext uri="{FF2B5EF4-FFF2-40B4-BE49-F238E27FC236}">
              <a16:creationId xmlns:a16="http://schemas.microsoft.com/office/drawing/2014/main" id="{FF8D8FBE-9090-4EFF-A90A-817065F97F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72550" y="400050"/>
          <a:ext cx="1943100" cy="95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3.xml><?xml version="1.0" encoding="utf-8"?>
<xdr:wsDr xmlns:xdr="http://schemas.openxmlformats.org/drawingml/2006/spreadsheetDrawing" xmlns:a="http://schemas.openxmlformats.org/drawingml/2006/main">
  <xdr:oneCellAnchor>
    <xdr:from>
      <xdr:col>3</xdr:col>
      <xdr:colOff>76200</xdr:colOff>
      <xdr:row>2</xdr:row>
      <xdr:rowOff>38100</xdr:rowOff>
    </xdr:from>
    <xdr:ext cx="1943100" cy="958850"/>
    <xdr:pic>
      <xdr:nvPicPr>
        <xdr:cNvPr id="2" name="Picture 2">
          <a:extLst>
            <a:ext uri="{FF2B5EF4-FFF2-40B4-BE49-F238E27FC236}">
              <a16:creationId xmlns:a16="http://schemas.microsoft.com/office/drawing/2014/main" id="{BD9DF4B0-F7EA-4001-81ED-FCFC4016B6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7150" y="361950"/>
          <a:ext cx="1943100" cy="95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114300</xdr:colOff>
      <xdr:row>2</xdr:row>
      <xdr:rowOff>38100</xdr:rowOff>
    </xdr:from>
    <xdr:ext cx="1895475" cy="958850"/>
    <xdr:pic>
      <xdr:nvPicPr>
        <xdr:cNvPr id="3" name="Picture 6">
          <a:extLst>
            <a:ext uri="{FF2B5EF4-FFF2-40B4-BE49-F238E27FC236}">
              <a16:creationId xmlns:a16="http://schemas.microsoft.com/office/drawing/2014/main" id="{E3B75DD6-844E-45E0-AC7D-9847AB21A3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8950" y="361950"/>
          <a:ext cx="1895475" cy="95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4.xml><?xml version="1.0" encoding="utf-8"?>
<xdr:wsDr xmlns:xdr="http://schemas.openxmlformats.org/drawingml/2006/spreadsheetDrawing" xmlns:a="http://schemas.openxmlformats.org/drawingml/2006/main">
  <xdr:oneCellAnchor>
    <xdr:from>
      <xdr:col>3</xdr:col>
      <xdr:colOff>82550</xdr:colOff>
      <xdr:row>2</xdr:row>
      <xdr:rowOff>22225</xdr:rowOff>
    </xdr:from>
    <xdr:ext cx="1962150" cy="1190625"/>
    <xdr:pic>
      <xdr:nvPicPr>
        <xdr:cNvPr id="2" name="Picture 1">
          <a:extLst>
            <a:ext uri="{FF2B5EF4-FFF2-40B4-BE49-F238E27FC236}">
              <a16:creationId xmlns:a16="http://schemas.microsoft.com/office/drawing/2014/main" id="{0DD897AA-71AF-468E-929A-4CE0D1BDB1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346075"/>
          <a:ext cx="196215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88900</xdr:colOff>
      <xdr:row>2</xdr:row>
      <xdr:rowOff>6350</xdr:rowOff>
    </xdr:from>
    <xdr:to>
      <xdr:col>2</xdr:col>
      <xdr:colOff>2041525</xdr:colOff>
      <xdr:row>7</xdr:row>
      <xdr:rowOff>133350</xdr:rowOff>
    </xdr:to>
    <xdr:pic>
      <xdr:nvPicPr>
        <xdr:cNvPr id="5" name="Picture 2">
          <a:extLst>
            <a:ext uri="{FF2B5EF4-FFF2-40B4-BE49-F238E27FC236}">
              <a16:creationId xmlns:a16="http://schemas.microsoft.com/office/drawing/2014/main" id="{6D2C32B7-4A02-48D8-A3DA-C9E9F7E432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3550" y="330200"/>
          <a:ext cx="1952625" cy="1231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5.xml><?xml version="1.0" encoding="utf-8"?>
<xdr:wsDr xmlns:xdr="http://schemas.openxmlformats.org/drawingml/2006/spreadsheetDrawing" xmlns:a="http://schemas.openxmlformats.org/drawingml/2006/main">
  <xdr:oneCellAnchor>
    <xdr:from>
      <xdr:col>3</xdr:col>
      <xdr:colOff>101600</xdr:colOff>
      <xdr:row>2</xdr:row>
      <xdr:rowOff>76200</xdr:rowOff>
    </xdr:from>
    <xdr:ext cx="1943100" cy="990600"/>
    <xdr:pic>
      <xdr:nvPicPr>
        <xdr:cNvPr id="2" name="Picture 2">
          <a:extLst>
            <a:ext uri="{FF2B5EF4-FFF2-40B4-BE49-F238E27FC236}">
              <a16:creationId xmlns:a16="http://schemas.microsoft.com/office/drawing/2014/main" id="{426C33F7-E997-4B4A-AD3A-639E088DA8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2550" y="400050"/>
          <a:ext cx="19431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63500</xdr:colOff>
      <xdr:row>2</xdr:row>
      <xdr:rowOff>76202</xdr:rowOff>
    </xdr:from>
    <xdr:ext cx="1981200" cy="995700"/>
    <xdr:pic>
      <xdr:nvPicPr>
        <xdr:cNvPr id="3" name="Picture 6">
          <a:extLst>
            <a:ext uri="{FF2B5EF4-FFF2-40B4-BE49-F238E27FC236}">
              <a16:creationId xmlns:a16="http://schemas.microsoft.com/office/drawing/2014/main" id="{69F21694-1A69-45FC-B69B-ED8140D9B0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8150" y="400052"/>
          <a:ext cx="1981200" cy="995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6.xml><?xml version="1.0" encoding="utf-8"?>
<xdr:wsDr xmlns:xdr="http://schemas.openxmlformats.org/drawingml/2006/spreadsheetDrawing" xmlns:a="http://schemas.openxmlformats.org/drawingml/2006/main">
  <xdr:twoCellAnchor editAs="oneCell">
    <xdr:from>
      <xdr:col>3</xdr:col>
      <xdr:colOff>107950</xdr:colOff>
      <xdr:row>2</xdr:row>
      <xdr:rowOff>120651</xdr:rowOff>
    </xdr:from>
    <xdr:to>
      <xdr:col>3</xdr:col>
      <xdr:colOff>2022475</xdr:colOff>
      <xdr:row>5</xdr:row>
      <xdr:rowOff>336550</xdr:rowOff>
    </xdr:to>
    <xdr:pic>
      <xdr:nvPicPr>
        <xdr:cNvPr id="2" name="Picture 1">
          <a:extLst>
            <a:ext uri="{FF2B5EF4-FFF2-40B4-BE49-F238E27FC236}">
              <a16:creationId xmlns:a16="http://schemas.microsoft.com/office/drawing/2014/main" id="{37E1BC72-B234-4987-BD45-34CA4A139E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8900" y="444501"/>
          <a:ext cx="1914525" cy="1136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114300</xdr:rowOff>
    </xdr:from>
    <xdr:to>
      <xdr:col>2</xdr:col>
      <xdr:colOff>2044700</xdr:colOff>
      <xdr:row>5</xdr:row>
      <xdr:rowOff>316640</xdr:rowOff>
    </xdr:to>
    <xdr:pic>
      <xdr:nvPicPr>
        <xdr:cNvPr id="3" name="Picture 2">
          <a:extLst>
            <a:ext uri="{FF2B5EF4-FFF2-40B4-BE49-F238E27FC236}">
              <a16:creationId xmlns:a16="http://schemas.microsoft.com/office/drawing/2014/main" id="{DD32EC66-AF3B-496C-9AB9-807BB0AEF0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3550" y="438150"/>
          <a:ext cx="1955800" cy="1123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7.xml><?xml version="1.0" encoding="utf-8"?>
<xdr:wsDr xmlns:xdr="http://schemas.openxmlformats.org/drawingml/2006/spreadsheetDrawing" xmlns:a="http://schemas.openxmlformats.org/drawingml/2006/main">
  <xdr:oneCellAnchor>
    <xdr:from>
      <xdr:col>3</xdr:col>
      <xdr:colOff>139700</xdr:colOff>
      <xdr:row>2</xdr:row>
      <xdr:rowOff>22224</xdr:rowOff>
    </xdr:from>
    <xdr:ext cx="1905000" cy="1012825"/>
    <xdr:pic>
      <xdr:nvPicPr>
        <xdr:cNvPr id="2" name="Picture 3">
          <a:extLst>
            <a:ext uri="{FF2B5EF4-FFF2-40B4-BE49-F238E27FC236}">
              <a16:creationId xmlns:a16="http://schemas.microsoft.com/office/drawing/2014/main" id="{2C818ADA-E49C-4D21-B765-BC0271AFD4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0650" y="346074"/>
          <a:ext cx="1905000" cy="1012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120650</xdr:colOff>
      <xdr:row>2</xdr:row>
      <xdr:rowOff>12700</xdr:rowOff>
    </xdr:from>
    <xdr:ext cx="1924050" cy="1018634"/>
    <xdr:pic>
      <xdr:nvPicPr>
        <xdr:cNvPr id="3" name="Picture 6">
          <a:extLst>
            <a:ext uri="{FF2B5EF4-FFF2-40B4-BE49-F238E27FC236}">
              <a16:creationId xmlns:a16="http://schemas.microsoft.com/office/drawing/2014/main" id="{C71B5DE0-4433-462E-BE4D-EAD13C5E92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45300" y="336550"/>
          <a:ext cx="1924050" cy="10186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8.xml><?xml version="1.0" encoding="utf-8"?>
<xdr:wsDr xmlns:xdr="http://schemas.openxmlformats.org/drawingml/2006/spreadsheetDrawing" xmlns:a="http://schemas.openxmlformats.org/drawingml/2006/main">
  <xdr:twoCellAnchor editAs="oneCell">
    <xdr:from>
      <xdr:col>2</xdr:col>
      <xdr:colOff>82550</xdr:colOff>
      <xdr:row>2</xdr:row>
      <xdr:rowOff>85726</xdr:rowOff>
    </xdr:from>
    <xdr:to>
      <xdr:col>2</xdr:col>
      <xdr:colOff>2035175</xdr:colOff>
      <xdr:row>6</xdr:row>
      <xdr:rowOff>140786</xdr:rowOff>
    </xdr:to>
    <xdr:pic>
      <xdr:nvPicPr>
        <xdr:cNvPr id="2" name="Picture 2">
          <a:extLst>
            <a:ext uri="{FF2B5EF4-FFF2-40B4-BE49-F238E27FC236}">
              <a16:creationId xmlns:a16="http://schemas.microsoft.com/office/drawing/2014/main" id="{ED1F885A-DDE2-4F20-A031-A44955A9DC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7200" y="409576"/>
          <a:ext cx="1952625" cy="13441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50800</xdr:colOff>
      <xdr:row>2</xdr:row>
      <xdr:rowOff>50800</xdr:rowOff>
    </xdr:from>
    <xdr:to>
      <xdr:col>4</xdr:col>
      <xdr:colOff>0</xdr:colOff>
      <xdr:row>6</xdr:row>
      <xdr:rowOff>114300</xdr:rowOff>
    </xdr:to>
    <xdr:pic>
      <xdr:nvPicPr>
        <xdr:cNvPr id="3" name="Picture 2">
          <a:extLst>
            <a:ext uri="{FF2B5EF4-FFF2-40B4-BE49-F238E27FC236}">
              <a16:creationId xmlns:a16="http://schemas.microsoft.com/office/drawing/2014/main" id="{24C7E645-CA2A-4B8E-82A4-23AD721037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21750" y="374650"/>
          <a:ext cx="2095500" cy="1352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_1" connectionId="1" xr16:uid="{E525E2FA-AE3D-4A9F-8A07-C053033CA5EE}" autoFormatId="16" applyNumberFormats="0" applyBorderFormats="0" applyFontFormats="1" applyPatternFormats="1" applyAlignmentFormats="0" applyWidthHeightFormats="0">
  <queryTableRefresh nextId="5">
    <queryTableFields count="3">
      <queryTableField id="1" name="CLASSIFICATION"/>
      <queryTableField id="2" name="SCHEME CODE"/>
      <queryTableField id="3" name="SCHEME NAME"/>
    </queryTableFields>
    <queryTableDeletedFields count="1">
      <deletedField name="HYBRID_SCHEME"/>
    </queryTableDeletedFields>
    <sortState xmlns:xlrd2="http://schemas.microsoft.com/office/spreadsheetml/2017/richdata2" ref="A3:C70">
      <sortCondition ref="C2"/>
    </sortState>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SLVFOFNAV" headers="0" connectionId="43" xr16:uid="{7077D6B4-21DB-410B-8333-37AE21534FB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SLVFOF_EQ" connectionId="41" xr16:uid="{C3CDA438-95A4-4658-899E-855858FF913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GLDFOF_EQ" connectionId="37" xr16:uid="{C72C38F7-054A-4B24-BE36-D9AE574CA68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GLDFOFNAV" headers="0" connectionId="39" xr16:uid="{F60E4AE5-78D1-40EE-A0EC-66C67A54B45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IPAAFOFNAV" headers="0" connectionId="36" xr16:uid="{391B58CE-ECAA-4C06-9C75-6A63B3643A1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IPAAFOF_Mutual_F_Units" headers="0" connectionId="34" xr16:uid="{94963645-5606-447B-8E00-1A6B7903E0C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SLVETFNAV" headers="0" connectionId="30" xr16:uid="{3675C662-CB72-414C-A0E0-0FEF17183A3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SLVETF_EQ" connectionId="28" xr16:uid="{CD6B6265-B12B-4719-8C03-C3A1E3CF80F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GLDETF_EQ" connectionId="25" xr16:uid="{A34C11B9-8FC9-42E5-B8A4-584B606D2F3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GLDETFNAV" headers="0" connectionId="27" xr16:uid="{37A153E8-ED29-4871-A7E4-18FB6851250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EQPEFNAV" headers="0" connectionId="23" xr16:uid="{B414C7C0-00BB-49E3-A5D8-32FA28B07E4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EQPEF_EQ" connectionId="21" xr16:uid="{3CAC42F0-0BB3-4427-A4EE-A0E06C966AD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SCAPFNAV" headers="0" connectionId="20" xr16:uid="{D7D2A2D6-A05E-4167-A758-B0CE026C35F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SCAPF_EQ_FU_Related" connectionId="18" xr16:uid="{5CBD9902-0B27-47E5-87ED-060594366C7D}"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SCAPF_EQ" connectionId="17" xr16:uid="{DDCA86CC-261F-4338-9A70-FABD1206B63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RSFP_EQ" connectionId="14" xr16:uid="{9CE19DC0-7993-48FD-BC24-EF0B269BE23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RSFPNAV" headers="0" connectionId="16" xr16:uid="{82EF389F-070C-4166-8798-639E11A32B2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RSFM_EQ" connectionId="8" xr16:uid="{7843771C-85F8-407C-AC9F-AED487229C0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RSFMNAV" headers="0" connectionId="13" xr16:uid="{18D72A9D-C9C4-47A2-B392-BEDD1026E7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RSFM_Securitied_Debt" headers="0" connectionId="12" xr16:uid="{0AB4AF1E-0CA8-4A08-86D7-4663E3A8DED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1" xr16:uid="{441BF168-81BE-44ED-A248-7DB4B8A6BEA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RSFM_GOV_SEC" connectionId="9" xr16:uid="{30D42C8F-7F5A-458E-83A2-973C57675BC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REFNAV" headers="0" connectionId="7" xr16:uid="{5AA76B1E-FC94-45B1-ACDA-AA748B10F74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REF_EQ" connectionId="5" xr16:uid="{3C8D6532-1CD1-4012-B45A-30C1A29C6C4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NMIIF_EQ" connectionId="401" xr16:uid="{DFC34C9F-7BC6-4FEB-A87E-4AB30E34AFB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NMIIFNAV" headers="0" connectionId="403" xr16:uid="{97994D14-7B73-49C8-B69B-00AAABADE56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NMIMIFNAV" headers="0" connectionId="400" xr16:uid="{6BEFD186-8108-4EAA-ADAA-D2DC47CC3FD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NMIMIF_EQ" connectionId="398" xr16:uid="{D79A0603-93DF-42D7-8226-0FE49820268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NA30IFNAV" headers="0" connectionId="397" xr16:uid="{2F5E37F1-80AD-4580-BC4F-A3463461D79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NA30IF_EQ" connectionId="395" xr16:uid="{42E6F123-3E63-497E-B7C7-DE408A9BEAE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NRIF_EQ" connectionId="392" xr16:uid="{FFAE1D10-FCC9-42AE-AFC5-6F22F53ED79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NRIFNAV" headers="0" connectionId="394" xr16:uid="{FC23D6C4-022A-492F-9B84-F814B45ADE9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NPBETFNAV" headers="0" connectionId="391" xr16:uid="{BF7B3105-81D2-4446-B6E0-0B641553F9C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NPBETF_EQ" connectionId="389" xr16:uid="{2D9E2F11-008E-4181-ADF7-C8E6B76C998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NNIFNAV" headers="0" connectionId="387" xr16:uid="{4C363033-77A7-49B5-B131-BB96BB36C1E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NNIF_EQ" connectionId="385" xr16:uid="{3C704D3E-8EFF-4459-BDCE-F8A32061BFC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NMSHIF_EQ" connectionId="382" xr16:uid="{9802C28C-E86D-4513-9E81-60EDF4FBE6E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NMSHIFNAV" headers="0" connectionId="384" xr16:uid="{34223003-35A5-446F-A098-64961440209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NMMIFNAV" headers="0" connectionId="381" xr16:uid="{37DB2510-86C5-459E-96ED-1A1105718CF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NMMIF_EQ" connectionId="377" xr16:uid="{B5C245E1-10AE-4DA7-A55E-89311BB3759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NMIF150NAV" headers="0" connectionId="376" xr16:uid="{F87A0808-6F90-4317-94EE-8EAE084C866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NMIF150_EQ" connectionId="374" xr16:uid="{C6ADEF9C-0AFD-4C5F-8AAF-8D6064FA846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NITIF_EQ" connectionId="371" xr16:uid="{6D224599-611F-4B4F-8950-29B69225A0B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NITIFNAV" headers="0" connectionId="373" xr16:uid="{69A7A557-74FD-4B86-8C71-3CC554EBD37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NIDETFNAV" headers="0" connectionId="369" xr16:uid="{B16A5C90-BE27-4685-91B8-C9466EEA16C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NIDETF_EQ" connectionId="367" xr16:uid="{2E4C0EDF-AC4B-44A7-9292-FA4DE7CA55F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NIDFOFNAV" headers="0" connectionId="366" xr16:uid="{E1DD4F01-A24A-4DCC-B768-160F627444B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364" xr16:uid="{29F99965-F297-41A8-8332-F0405F11A54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NFSIF_EQ" connectionId="360" xr16:uid="{3BE89442-DF18-425E-8665-23A052ACBDD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NFSIFNAV" headers="0" connectionId="363" xr16:uid="{C726DFEC-61E1-42D9-A993-AEB40DB0C2A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NCMIFNAV" headers="0" connectionId="359" xr16:uid="{A44F7F1F-0CC3-4151-A2F0-914C1E65F40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NCMIF_EQ" connectionId="357" xr16:uid="{5BEDCA0A-6856-45B8-A35A-1F7EABEEFB8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NAIFNAV" headers="0" connectionId="356" xr16:uid="{50DD8F21-501D-4F20-91EC-5D16D06A698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NAIF_EQ_FU_Related" connectionId="353" xr16:uid="{57D1CBD8-58C5-449E-93D9-026F7F3C1091}"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NAIF_EQ" connectionId="352" xr16:uid="{F072C9AA-E446-466D-B435-37DC7CC6897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IFNA_EQ" connectionId="348" xr16:uid="{1B52AAB2-6940-4880-B83D-9A8B3F6F913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IFNANAV" headers="0" connectionId="350" xr16:uid="{70FEC728-0D77-4BD4-81D6-37FFE68A481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NETFNAV" headers="0" connectionId="347" xr16:uid="{1BD15025-5C97-4736-B2F4-4CCCCCB6E18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NETF_EQ" connectionId="345" xr16:uid="{E5508FC5-66C2-41CF-AB60-1E21FB8BECB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MULTICFNAV" headers="0" connectionId="344" xr16:uid="{D285F866-F8EC-414B-ADB2-1DD69DCEF02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MULTICF_EQ" connectionId="342" xr16:uid="{2476F4AB-4988-43E8-A96D-A391E137885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MAOFNAV" headers="0" connectionId="341" xr16:uid="{A8183C4B-09D6-4EE7-86CF-16403514006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339" xr16:uid="{6B51B847-429F-417A-8221-1E9C3A328B9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MAOF_EQ" connectionId="334" xr16:uid="{CA2D091A-3B8B-44F0-BC55-099A3654659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MAOF_MM" headers="0" connectionId="340" xr16:uid="{0E0EB148-C9D7-4936-A529-DE2BBCA21EC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MAOF_GOV_SEC" connectionId="337" xr16:uid="{E7E1F23B-4BA1-40C0-AFBD-FE5A3D38D3FF}"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MAOF_Mutual_F_Units" headers="0" connectionId="336" xr16:uid="{9A544156-AFA0-499C-9A9A-5CAB175D3E7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MAOF_EQ_Related" headers="0" connectionId="335" xr16:uid="{0B15C308-4D76-4CBB-A8E6-BBEF38E01BE3}"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INRNAV" headers="0" connectionId="333" xr16:uid="{CFE635C6-F614-4E34-BBF1-F63410D695B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INR_EQ_Related" headers="0" connectionId="331" xr16:uid="{6D92176F-0ECC-4576-AF4D-FE07DBBAABF9}"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INR_EQ" connectionId="330" xr16:uid="{E0058DFF-2597-4521-AB3E-B05A1450659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TOFENAV" headers="0" connectionId="328" xr16:uid="{9631F343-D034-40E2-9227-257E7772FC5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TOFE_EQ" connectionId="326" xr16:uid="{655023B6-1227-4BB7-841B-A00A5D2CAA9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EOF_EQ" connectionId="322" xr16:uid="{1D8507BA-7F5A-4F14-BE3A-42FB8AC8C1D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EOFNAV" headers="0" connectionId="325" xr16:uid="{DDD1E298-FD27-4C4F-BB7F-E6A36F75BEB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ISFNAV" headers="0" connectionId="321" xr16:uid="{82602053-CEC4-4738-B3D9-625D418CC97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ISF_EQ_FU_Related" connectionId="319" xr16:uid="{6D20E6A4-6DE6-4C65-8866-890F4865648C}"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ISF_EQ" connectionId="317" xr16:uid="{2E7F2828-571D-4522-AF6D-84B577B29CA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IPHFNAV" headers="0" connectionId="316" xr16:uid="{36BA699E-6967-4B94-84F4-DB8B4DD9C25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IPHF_EQ" connectionId="315" xr16:uid="{91FC48DA-3DB7-4252-A7FF-34CBEE701E0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IIF_EQ" connectionId="313" xr16:uid="{6E9C827A-28A7-46B2-AE5D-A8A8E3C13F3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IIFNAV" headers="0" connectionId="314" xr16:uid="{E9A93FD6-A5D2-4CAB-A179-F3EB32CA71F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ICFNAV" headers="0" connectionId="311" xr16:uid="{4AA3EC97-1A4E-4887-8930-DB331F66583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ICF_EQ" connectionId="309" xr16:uid="{8C0BF095-7FB2-43B3-97A6-60C67E6482B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HOFNAV" headers="0" connectionId="308" xr16:uid="{954AB5BE-19F6-449B-8405-E04CA40D53B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HOF_EQ" connectionId="306" xr16:uid="{8FEB7BC3-5A66-43E5-94BE-32EBE32FF94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FEF_EQ" connectionId="302" xr16:uid="{F9C6F40A-EF9B-4C9F-AA71-BD8BF456AB9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FEFNAV" headers="0" connectionId="305" xr16:uid="{F39388A1-CFB1-47BB-8728-43A479B7BD1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MCAPFNAV" headers="0" connectionId="301" xr16:uid="{19876876-12FD-418F-A609-4319845F7F4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MCAPF_EQ_FU_Related" connectionId="298" xr16:uid="{CA83C687-5B02-4386-A9C5-5A2F3C512546}"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MCAPF_EQ" connectionId="297" xr16:uid="{4E75B3BE-2FA4-404B-8CDB-EBE199B4EE9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CSNAV" headers="0" connectionId="296" xr16:uid="{3906387E-E5AB-4F61-8E4A-004FE2443BC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CS_EQ" connectionId="294" xr16:uid="{A9F94421-235F-4236-81DE-B3703FEDCDA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MIF_EQ_Related" headers="0" connectionId="287" xr16:uid="{9AA72936-E7B6-4468-95D6-1929A2016F73}"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MIF_EQ" connectionId="286" xr16:uid="{45FDF462-E3D3-458F-8ED8-D0DD29BA87E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MIFNAV" headers="0" connectionId="292" xr16:uid="{B0B9C469-D71C-4D5F-85DD-FCD088332D0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MIF_GOV_SEC" connectionId="291" xr16:uid="{8F8C860D-1A25-4595-94B2-1EA985087035}"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MIF_Mutual_F_Units" headers="0" connectionId="289" xr16:uid="{D5C2B8E2-4E66-4F44-9241-999C2159074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MIF_EQ_FU_Related" connectionId="288" xr16:uid="{4EB844B4-EA2C-4B48-9628-510920D84277}"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TSF96NAV" headers="0" connectionId="285" xr16:uid="{9E9579D7-B711-40D4-99E9-E4CB1CD3A2D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TSF96_EQ" connectionId="283" xr16:uid="{D1582503-822C-4922-A431-D321D30AFAD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DIVYF_EQ_FU_Related" connectionId="279" xr16:uid="{FD071B61-96CB-4910-9F8D-A2830DBC6A1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DIVYF_EQ" connectionId="277" xr16:uid="{5C8EE7BA-AA99-4B4E-92EC-24081E84F8E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DIVYFNAV" headers="0" connectionId="282" xr16:uid="{B47213D6-7716-45E0-9FFB-F2AA2CDB3DB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DIVYF_Mutual_F_Units" headers="0" connectionId="280" xr16:uid="{72831477-F683-4E1F-A3B0-0AC971B325F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DIF_EQ" connectionId="274" xr16:uid="{2DFD7FD5-3562-4CE4-9422-EA6D1EF5423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DIFNAV" headers="0" connectionId="276" xr16:uid="{ACEC94E9-255D-4328-9D66-EE07C549182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YCFNAV" headers="0" connectionId="273" xr16:uid="{5C46D101-5B5F-49FA-B356-C6689957204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YCF_EQ_FU_Related" connectionId="271" xr16:uid="{745E0212-F278-4E6A-874F-C370F3CD5154}"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YCF_EQ" connectionId="270" xr16:uid="{3CDEB8B4-8507-4096-8A1D-CA39AFB141F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BCFNAV" headers="0" connectionId="268" xr16:uid="{D7C3A32C-2B6A-4165-AD66-9E720EF9888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265" xr16:uid="{EC9E2C0B-27FA-4CE1-9E99-41BBA43FD92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BCF_EQ" connectionId="264" xr16:uid="{C509F223-BE73-46E6-AC34-3F9083DC3BC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IFSA_EQ" connectionId="261" xr16:uid="{D370FCC2-08A9-4604-A4AE-4EC3D703B80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IFSANAV" headers="0" connectionId="263" xr16:uid="{C8BE102C-C6A2-4673-A8C2-87F5BE65B34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BSBGIFNAV" headers="0" connectionId="260" xr16:uid="{F5DFB8E3-DA26-4E99-85A5-F23F30C6FAF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BSBGIF_EQ" connectionId="257" xr16:uid="{FF98EBA9-3039-4C6B-B129-C47BEEACB6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BSEQIFNAV" headers="0" connectionId="256" xr16:uid="{BBC90668-0BA2-4669-AFE6-E75A77F98BB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BSEQIF_EQ" connectionId="254" xr16:uid="{D3872C58-5322-471F-858E-C367715EE28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BMCIFNAV" headers="0" connectionId="253" xr16:uid="{58C7240A-A3C0-4D84-ADB9-24756E3D157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BMCIF_EQ" connectionId="251" xr16:uid="{A7B7BFCA-FCB1-43B0-9C99-AB61B24839A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BFSFNAV" headers="0" connectionId="249" xr16:uid="{0BE85367-FDF7-4F1E-97C6-D140803B0F8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BFSF_EQ" connectionId="247" xr16:uid="{402A07C4-0078-45BE-86D6-46E9A97F6B6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BAF_Mutual_F_Units" headers="0" connectionId="240" xr16:uid="{A5F652D9-A9B9-4F23-82AC-259679AF057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242" xr16:uid="{0F4272F1-05C7-4751-B1A6-0811E36DBCC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BAF_GOV_SEC" connectionId="241" xr16:uid="{3358FD6C-3BFE-46B0-9508-1650C0ACA850}"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BAF_MM" headers="0" connectionId="245" xr16:uid="{4650633F-FC41-49BA-8745-58A01C7EB00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BAF_EQ_FU_Related" connectionId="239" xr16:uid="{65E34ABD-85AE-47AB-81B4-934B1DB3B10C}"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BAF_EQ_Related" headers="0" connectionId="238" xr16:uid="{76B60D46-9D78-480B-846B-8D29731E9439}"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BAF_EQ" connectionId="237" xr16:uid="{39A88E29-0FAD-46D3-81E3-D28DB1B146C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BAFNAV" headers="0" connectionId="246" xr16:uid="{B231E07D-F045-4B23-B772-95895193441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BAF_Securitied_Debt" headers="0" connectionId="244" xr16:uid="{7BB935F6-8CF5-459E-85BE-BADB78F01AC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AF_EQ_Related" headers="0" connectionId="229" xr16:uid="{7FC83E03-E743-4063-BBDF-C6C5FE689D09}"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AF_EQ" connectionId="228" xr16:uid="{E61C15A7-C565-4C36-8058-B6BD05C1AEC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AFNAV" headers="0" connectionId="236" xr16:uid="{910B2C8C-ABA8-46AE-97DF-480499D3696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AF_MM" headers="0" connectionId="234" xr16:uid="{C6F0B54D-E879-4A6B-B49C-610F6985A24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AF_Debt_Related" connectionId="233" xr16:uid="{1728AF41-44D4-4705-92F9-F61B48321606}"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232" xr16:uid="{4D6377ED-35F9-4F03-8426-D0FBCDBA21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EGFNAV" headers="0" connectionId="226" xr16:uid="{6BC04BA6-79B8-4E73-ABD5-9F1EA3CCA21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221" xr16:uid="{7AB278AA-1C9F-4484-B2DB-7436AEF6E00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EGF_EQ" connectionId="215" xr16:uid="{E2970A1D-8BE4-4694-8F5A-B7628B6EADF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EGF_Securitied_Debt" headers="0" connectionId="223" xr16:uid="{76F1D0F9-BEEA-4978-9DC0-207CAE4E804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EGF_GOV_SEC" connectionId="218" xr16:uid="{44B383D4-396D-4F24-B483-5821A434A277}"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EGF_Mutual_F_Units" headers="0" connectionId="217" xr16:uid="{4A387CA2-A5D3-4999-9EE2-A94FAC8B6D3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EGF_EQ_Related" headers="0" connectionId="216" xr16:uid="{D4E6FEC2-DAC6-4D9B-B013-235A9B2D713B}"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FRSTF_Aif_cat" headers="0" connectionId="225" xr16:uid="{F5DA09F2-4DA5-4CF3-A377-ADBDA41F931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FRSTFNAV" headers="0" connectionId="227" xr16:uid="{CCB0F6E6-CE0E-4F16-80C9-D73C7CE5A81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FRSTF_GOV_SEC" connectionId="219" xr16:uid="{206300CD-A73E-4683-949B-10491A3821D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FRSTF_Debt_Related" headers="0" connectionId="222" xr16:uid="{74AD381E-F054-457E-AADB-42935CBCB11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FRSTF_MM" headers="0" connectionId="224" xr16:uid="{A565EFD7-1181-4878-8429-F4C420F29CB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USTFNAV" headers="0" connectionId="214" xr16:uid="{34131667-AFC9-4C1D-BF30-74868B00A85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USTF_GOV_SEC" connectionId="209" xr16:uid="{9BA51C1F-E83B-4860-A61A-F9781FA5215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210" xr16:uid="{BCB22337-785E-4AD6-9E08-B51065C0B63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USTF_MM" headers="0" connectionId="212" xr16:uid="{AD0E1EDC-8AAA-45BC-9EE9-E7C61875921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USTF_Aif_cat" headers="0" connectionId="213" xr16:uid="{4DE4500E-5E42-4CFD-A4D1-AC4EE193CC0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FFNAV" headers="0" connectionId="207" xr16:uid="{7C570D24-B912-4A44-8115-3E7EAED5C0F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FF_Securitied_Debt" headers="0" connectionId="204" xr16:uid="{38BD101D-03F2-4EBC-BF5F-DBAEA819B89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FF_MM" headers="0" connectionId="205" xr16:uid="{0AA2B507-905B-4BE1-B39C-F1175B9CF4F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FF_Debt_Related" headers="0" connectionId="203" xr16:uid="{B3953AA7-4F6B-4A25-8940-183628C54A0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FF_GOV_SEC" connectionId="202" xr16:uid="{BA3BAA77-CCA8-49AC-BA10-20009D827A0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FF_Aif_cat" headers="0" connectionId="206" xr16:uid="{ECCC87E4-D135-48CE-AF97-A90F95040B9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STBF_Aif_cat" headers="0" connectionId="199" xr16:uid="{1E442AD6-1567-4E30-8102-D1B465ADA85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4.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195" xr16:uid="{2568B157-0264-4D46-B362-63818DC45CE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5.xml><?xml version="1.0" encoding="utf-8"?>
<queryTable xmlns="http://schemas.openxmlformats.org/spreadsheetml/2006/main" xmlns:mc="http://schemas.openxmlformats.org/markup-compatibility/2006" xmlns:xr16="http://schemas.microsoft.com/office/spreadsheetml/2017/revision16" mc:Ignorable="xr16" name="TSTBF_MM" headers="0" connectionId="198" xr16:uid="{0CFD76D2-5CC4-4ACA-B60F-9AE1349534F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6.xml><?xml version="1.0" encoding="utf-8"?>
<queryTable xmlns="http://schemas.openxmlformats.org/spreadsheetml/2006/main" xmlns:mc="http://schemas.openxmlformats.org/markup-compatibility/2006" xmlns:xr16="http://schemas.microsoft.com/office/spreadsheetml/2017/revision16" mc:Ignorable="xr16" name="TSTBF_GOV_SEC" connectionId="194" xr16:uid="{9044C136-0B6A-41F4-964B-B1C6ADED10B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7.xml><?xml version="1.0" encoding="utf-8"?>
<queryTable xmlns="http://schemas.openxmlformats.org/spreadsheetml/2006/main" xmlns:mc="http://schemas.openxmlformats.org/markup-compatibility/2006" xmlns:xr16="http://schemas.microsoft.com/office/spreadsheetml/2017/revision16" mc:Ignorable="xr16" name="TSTBF_EQ_FU_Related" connectionId="192" xr16:uid="{F8A746A9-541B-4325-8574-10F59D11F9DD}"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8.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193" xr16:uid="{4A9E0405-1DAE-4143-B63C-3FD81C6A72B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9.xml><?xml version="1.0" encoding="utf-8"?>
<queryTable xmlns="http://schemas.openxmlformats.org/spreadsheetml/2006/main" xmlns:mc="http://schemas.openxmlformats.org/markup-compatibility/2006" xmlns:xr16="http://schemas.microsoft.com/office/spreadsheetml/2017/revision16" mc:Ignorable="xr16" name="TSTBF_Securitied_Debt" headers="0" connectionId="197" xr16:uid="{D8538615-FF4C-4CF5-89D5-E1E0CEB7745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0.xml><?xml version="1.0" encoding="utf-8"?>
<queryTable xmlns="http://schemas.openxmlformats.org/spreadsheetml/2006/main" xmlns:mc="http://schemas.openxmlformats.org/markup-compatibility/2006" xmlns:xr16="http://schemas.microsoft.com/office/spreadsheetml/2017/revision16" mc:Ignorable="xr16" name="TSTBFNAV" headers="0" connectionId="200" xr16:uid="{27B13E1E-33AA-45A3-B2FE-883EB3A8323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1.xml><?xml version="1.0" encoding="utf-8"?>
<queryTable xmlns="http://schemas.openxmlformats.org/spreadsheetml/2006/main" xmlns:mc="http://schemas.openxmlformats.org/markup-compatibility/2006" xmlns:xr16="http://schemas.microsoft.com/office/spreadsheetml/2017/revision16" mc:Ignorable="xr16" name="TRSFCNAV" headers="0" connectionId="191" xr16:uid="{475FDC6A-E9D6-47FB-8F94-81F16586954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2.xml><?xml version="1.0" encoding="utf-8"?>
<queryTable xmlns="http://schemas.openxmlformats.org/spreadsheetml/2006/main" xmlns:mc="http://schemas.openxmlformats.org/markup-compatibility/2006" xmlns:xr16="http://schemas.microsoft.com/office/spreadsheetml/2017/revision16" mc:Ignorable="xr16" name="TRSFC_EQ" connectionId="185" xr16:uid="{2721FAAA-9849-4EC6-93AD-1CB70FF8C6F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73.xml><?xml version="1.0" encoding="utf-8"?>
<queryTable xmlns="http://schemas.openxmlformats.org/spreadsheetml/2006/main" xmlns:mc="http://schemas.openxmlformats.org/markup-compatibility/2006" xmlns:xr16="http://schemas.microsoft.com/office/spreadsheetml/2017/revision16" mc:Ignorable="xr16" name="TRSFC_GOV_SEC" connectionId="187" xr16:uid="{64DF9956-2435-40B8-B651-73F1339F3B7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4.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188" xr16:uid="{3D7D58ED-5297-4D33-9D97-C414C65737C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5.xml><?xml version="1.0" encoding="utf-8"?>
<queryTable xmlns="http://schemas.openxmlformats.org/spreadsheetml/2006/main" xmlns:mc="http://schemas.openxmlformats.org/markup-compatibility/2006" xmlns:xr16="http://schemas.microsoft.com/office/spreadsheetml/2017/revision16" mc:Ignorable="xr16" name="TRSFC_Securitied_Debt" headers="0" connectionId="189" xr16:uid="{BAE78A1A-47C7-45D5-B87B-04E6055DB09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6.xml><?xml version="1.0" encoding="utf-8"?>
<queryTable xmlns="http://schemas.openxmlformats.org/spreadsheetml/2006/main" xmlns:mc="http://schemas.openxmlformats.org/markup-compatibility/2006" xmlns:xr16="http://schemas.microsoft.com/office/spreadsheetml/2017/revision16" mc:Ignorable="xr16" name="TOFNAV" headers="0" connectionId="184" xr16:uid="{CA658A8F-969E-48A9-A4CF-9BB8C90783B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7.xml><?xml version="1.0" encoding="utf-8"?>
<queryTable xmlns="http://schemas.openxmlformats.org/spreadsheetml/2006/main" xmlns:mc="http://schemas.openxmlformats.org/markup-compatibility/2006" xmlns:xr16="http://schemas.microsoft.com/office/spreadsheetml/2017/revision16" mc:Ignorable="xr16" name="TOF_MM" connectionId="183" xr16:uid="{C0EA8553-00B7-47C0-AFBE-A7A189EE3666}"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78.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179" xr16:uid="{A4DE75DB-310B-4EC2-BE8D-3DFABE86B84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9.xml><?xml version="1.0" encoding="utf-8"?>
<queryTable xmlns="http://schemas.openxmlformats.org/spreadsheetml/2006/main" xmlns:mc="http://schemas.openxmlformats.org/markup-compatibility/2006" xmlns:xr16="http://schemas.microsoft.com/office/spreadsheetml/2017/revision16" mc:Ignorable="xr16" name="TNSIFDEC27NAV" headers="0" connectionId="181" xr16:uid="{CA4017A5-9A38-4748-BEDC-3910D0B0BE2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0.xml><?xml version="1.0" encoding="utf-8"?>
<queryTable xmlns="http://schemas.openxmlformats.org/spreadsheetml/2006/main" xmlns:mc="http://schemas.openxmlformats.org/markup-compatibility/2006" xmlns:xr16="http://schemas.microsoft.com/office/spreadsheetml/2017/revision16" mc:Ignorable="xr16" name="TNSIFDEC27_GOV_SEC" connectionId="178" xr16:uid="{3AB2B9E2-3FD2-48FA-B26C-A8C01E4530B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1.xml><?xml version="1.0" encoding="utf-8"?>
<queryTable xmlns="http://schemas.openxmlformats.org/spreadsheetml/2006/main" xmlns:mc="http://schemas.openxmlformats.org/markup-compatibility/2006" xmlns:xr16="http://schemas.microsoft.com/office/spreadsheetml/2017/revision16" mc:Ignorable="xr16" name="TNGIF1229NAV" headers="0" connectionId="175" xr16:uid="{C5EC9D6B-FF0A-4335-9369-879B01FCEC2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2.xml><?xml version="1.0" encoding="utf-8"?>
<queryTable xmlns="http://schemas.openxmlformats.org/spreadsheetml/2006/main" xmlns:mc="http://schemas.openxmlformats.org/markup-compatibility/2006" xmlns:xr16="http://schemas.microsoft.com/office/spreadsheetml/2017/revision16" mc:Ignorable="xr16" name="TNGIF1229_GOV_SEC" connectionId="174" xr16:uid="{A156132A-3C3B-46A5-B0C9-4A2B18D7702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3.xml><?xml version="1.0" encoding="utf-8"?>
<queryTable xmlns="http://schemas.openxmlformats.org/spreadsheetml/2006/main" xmlns:mc="http://schemas.openxmlformats.org/markup-compatibility/2006" xmlns:xr16="http://schemas.microsoft.com/office/spreadsheetml/2017/revision16" mc:Ignorable="xr16" name="TNGIF1226NAV" headers="0" connectionId="172" xr16:uid="{FEBB8BA5-7DE1-4AF9-B470-9EE0B458C7F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4.xml><?xml version="1.0" encoding="utf-8"?>
<queryTable xmlns="http://schemas.openxmlformats.org/spreadsheetml/2006/main" xmlns:mc="http://schemas.openxmlformats.org/markup-compatibility/2006" xmlns:xr16="http://schemas.microsoft.com/office/spreadsheetml/2017/revision16" mc:Ignorable="xr16" name="TNGIF1226_GOV_SEC" connectionId="170" xr16:uid="{D9AEAA41-7C55-4298-A065-5B2197A4F86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5.xml><?xml version="1.0" encoding="utf-8"?>
<queryTable xmlns="http://schemas.openxmlformats.org/spreadsheetml/2006/main" xmlns:mc="http://schemas.openxmlformats.org/markup-compatibility/2006" xmlns:xr16="http://schemas.microsoft.com/office/spreadsheetml/2017/revision16" mc:Ignorable="xr16" name="TLFNAV" headers="0" connectionId="169" xr16:uid="{0BFC0170-B7C7-437E-B548-41D6D3EC835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6.xml><?xml version="1.0" encoding="utf-8"?>
<queryTable xmlns="http://schemas.openxmlformats.org/spreadsheetml/2006/main" xmlns:mc="http://schemas.openxmlformats.org/markup-compatibility/2006" xmlns:xr16="http://schemas.microsoft.com/office/spreadsheetml/2017/revision16" mc:Ignorable="xr16" name="TLF_GOV_SEC" connectionId="165" xr16:uid="{A4F89549-58D8-4380-8CE9-2DEB3D26480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7.xml><?xml version="1.0" encoding="utf-8"?>
<queryTable xmlns="http://schemas.openxmlformats.org/spreadsheetml/2006/main" xmlns:mc="http://schemas.openxmlformats.org/markup-compatibility/2006" xmlns:xr16="http://schemas.microsoft.com/office/spreadsheetml/2017/revision16" mc:Ignorable="xr16" name="TLF_MM" headers="0" connectionId="166" xr16:uid="{584E9D80-9895-44D7-8B79-A011B4A5496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8.xml><?xml version="1.0" encoding="utf-8"?>
<queryTable xmlns="http://schemas.openxmlformats.org/spreadsheetml/2006/main" xmlns:mc="http://schemas.openxmlformats.org/markup-compatibility/2006" xmlns:xr16="http://schemas.microsoft.com/office/spreadsheetml/2017/revision16" mc:Ignorable="xr16" name="TLF_Aif_cat" headers="0" connectionId="167" xr16:uid="{87B05B63-E1B9-4FF8-B162-8367BADEA1A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9.xml><?xml version="1.0" encoding="utf-8"?>
<queryTable xmlns="http://schemas.openxmlformats.org/spreadsheetml/2006/main" xmlns:mc="http://schemas.openxmlformats.org/markup-compatibility/2006" xmlns:xr16="http://schemas.microsoft.com/office/spreadsheetml/2017/revision16" mc:Ignorable="xr16" name="TGSFRNAV" headers="0" connectionId="163" xr16:uid="{EC77639A-776A-4837-8F86-1C2BB83CBCA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0.xml><?xml version="1.0" encoding="utf-8"?>
<queryTable xmlns="http://schemas.openxmlformats.org/spreadsheetml/2006/main" xmlns:mc="http://schemas.openxmlformats.org/markup-compatibility/2006" xmlns:xr16="http://schemas.microsoft.com/office/spreadsheetml/2017/revision16" mc:Ignorable="xr16" name="TGSFR_GOV_SEC" connectionId="161" xr16:uid="{2CD0D7FB-B1C0-43ED-A212-9B28C681B7A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1.xml><?xml version="1.0" encoding="utf-8"?>
<queryTable xmlns="http://schemas.openxmlformats.org/spreadsheetml/2006/main" xmlns:mc="http://schemas.openxmlformats.org/markup-compatibility/2006" xmlns:xr16="http://schemas.microsoft.com/office/spreadsheetml/2017/revision16" mc:Ignorable="xr16" name="TFRF_Aif_cat" headers="0" connectionId="159" xr16:uid="{67D5480A-AEAD-49E8-96A6-5BFC40A31F6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2.xml><?xml version="1.0" encoding="utf-8"?>
<queryTable xmlns="http://schemas.openxmlformats.org/spreadsheetml/2006/main" xmlns:mc="http://schemas.openxmlformats.org/markup-compatibility/2006" xmlns:xr16="http://schemas.microsoft.com/office/spreadsheetml/2017/revision16" mc:Ignorable="xr16" name="TFRFNAV" headers="0" connectionId="160" xr16:uid="{196C8B09-E9C1-4253-A82B-FE67F583E97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3.xml><?xml version="1.0" encoding="utf-8"?>
<queryTable xmlns="http://schemas.openxmlformats.org/spreadsheetml/2006/main" xmlns:mc="http://schemas.openxmlformats.org/markup-compatibility/2006" xmlns:xr16="http://schemas.microsoft.com/office/spreadsheetml/2017/revision16" mc:Ignorable="xr16" name="TFRF_GOV_SEC" connectionId="155" xr16:uid="{BCF0020A-A59B-42B8-80E1-752AC7FEB98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4.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56" xr16:uid="{B481A259-685F-466C-8594-AAED01A4C3E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95.xml><?xml version="1.0" encoding="utf-8"?>
<queryTable xmlns="http://schemas.openxmlformats.org/spreadsheetml/2006/main" xmlns:mc="http://schemas.openxmlformats.org/markup-compatibility/2006" xmlns:xr16="http://schemas.microsoft.com/office/spreadsheetml/2017/revision16" mc:Ignorable="xr16" name="TFRF_Securitied_Debt" headers="0" connectionId="157" xr16:uid="{FA92E782-C9B9-4C4B-AC82-59019487C83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6.xml><?xml version="1.0" encoding="utf-8"?>
<queryTable xmlns="http://schemas.openxmlformats.org/spreadsheetml/2006/main" xmlns:mc="http://schemas.openxmlformats.org/markup-compatibility/2006" xmlns:xr16="http://schemas.microsoft.com/office/spreadsheetml/2017/revision16" mc:Ignorable="xr16" name="TCIGIF0426NAV" headers="0" connectionId="153" xr16:uid="{9592BFC2-C938-481E-AE07-4FC9F2D1092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7.xml><?xml version="1.0" encoding="utf-8"?>
<queryTable xmlns="http://schemas.openxmlformats.org/spreadsheetml/2006/main" xmlns:mc="http://schemas.openxmlformats.org/markup-compatibility/2006" xmlns:xr16="http://schemas.microsoft.com/office/spreadsheetml/2017/revision16" mc:Ignorable="xr16" name="TCIGIF0426_GOV_SEC" connectionId="152" xr16:uid="{7EE1C7B5-9203-493D-BB21-AE6FA1A1AC5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8.xml><?xml version="1.0" encoding="utf-8"?>
<queryTable xmlns="http://schemas.openxmlformats.org/spreadsheetml/2006/main" xmlns:mc="http://schemas.openxmlformats.org/markup-compatibility/2006" xmlns:xr16="http://schemas.microsoft.com/office/spreadsheetml/2017/revision16" mc:Ignorable="xr16" name="TCORPBFNAV" headers="0" connectionId="139" xr16:uid="{B2615908-7EE6-4612-A9F7-5082F27553B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9.xml><?xml version="1.0" encoding="utf-8"?>
<queryTable xmlns="http://schemas.openxmlformats.org/spreadsheetml/2006/main" xmlns:mc="http://schemas.openxmlformats.org/markup-compatibility/2006" xmlns:xr16="http://schemas.microsoft.com/office/spreadsheetml/2017/revision16" mc:Ignorable="xr16" name="TCORPBF_GOV_SEC" connectionId="62" xr16:uid="{587ADA7A-8306-4DC8-95D0-1637BCC54F0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00.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82" xr16:uid="{8567F8C6-3F54-4E7D-B0A9-0FFAD5EF292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01.xml><?xml version="1.0" encoding="utf-8"?>
<queryTable xmlns="http://schemas.openxmlformats.org/spreadsheetml/2006/main" xmlns:mc="http://schemas.openxmlformats.org/markup-compatibility/2006" xmlns:xr16="http://schemas.microsoft.com/office/spreadsheetml/2017/revision16" mc:Ignorable="xr16" name="TCORPBF_Securitied_Debt" headers="0" connectionId="97" xr16:uid="{75365CFA-99FF-4F9F-96BB-9FD95EF0DDC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02.xml><?xml version="1.0" encoding="utf-8"?>
<queryTable xmlns="http://schemas.openxmlformats.org/spreadsheetml/2006/main" xmlns:mc="http://schemas.openxmlformats.org/markup-compatibility/2006" xmlns:xr16="http://schemas.microsoft.com/office/spreadsheetml/2017/revision16" mc:Ignorable="xr16" name="TCORPBF_Aif_cat" headers="0" connectionId="119" xr16:uid="{AF32ACFD-FD13-40CE-A213-643C4EC5815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5.xml"/><Relationship Id="rId2" Type="http://schemas.openxmlformats.org/officeDocument/2006/relationships/queryTable" Target="../queryTables/queryTable4.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7.xml"/><Relationship Id="rId2" Type="http://schemas.openxmlformats.org/officeDocument/2006/relationships/queryTable" Target="../queryTables/queryTable6.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9.xml"/><Relationship Id="rId2" Type="http://schemas.openxmlformats.org/officeDocument/2006/relationships/queryTable" Target="../queryTables/queryTable8.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11.xml"/><Relationship Id="rId2" Type="http://schemas.openxmlformats.org/officeDocument/2006/relationships/queryTable" Target="../queryTables/queryTable10.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13.xml"/><Relationship Id="rId2" Type="http://schemas.openxmlformats.org/officeDocument/2006/relationships/queryTable" Target="../queryTables/queryTable12.xml"/><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15.xml"/><Relationship Id="rId2" Type="http://schemas.openxmlformats.org/officeDocument/2006/relationships/queryTable" Target="../queryTables/queryTable14.xml"/><Relationship Id="rId1" Type="http://schemas.openxmlformats.org/officeDocument/2006/relationships/drawing" Target="../drawings/drawing7.xml"/><Relationship Id="rId4" Type="http://schemas.openxmlformats.org/officeDocument/2006/relationships/queryTable" Target="../queryTables/queryTable16.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18.xml"/><Relationship Id="rId2" Type="http://schemas.openxmlformats.org/officeDocument/2006/relationships/queryTable" Target="../queryTables/queryTable17.xml"/><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20.xml"/><Relationship Id="rId2" Type="http://schemas.openxmlformats.org/officeDocument/2006/relationships/queryTable" Target="../queryTables/queryTable19.xml"/><Relationship Id="rId1" Type="http://schemas.openxmlformats.org/officeDocument/2006/relationships/drawing" Target="../drawings/drawing9.xml"/><Relationship Id="rId6" Type="http://schemas.openxmlformats.org/officeDocument/2006/relationships/queryTable" Target="../queryTables/queryTable23.xml"/><Relationship Id="rId5" Type="http://schemas.openxmlformats.org/officeDocument/2006/relationships/queryTable" Target="../queryTables/queryTable22.xml"/><Relationship Id="rId4" Type="http://schemas.openxmlformats.org/officeDocument/2006/relationships/queryTable" Target="../queryTables/queryTable21.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25.xml"/><Relationship Id="rId2" Type="http://schemas.openxmlformats.org/officeDocument/2006/relationships/queryTable" Target="../queryTables/queryTable24.xml"/><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27.xml"/><Relationship Id="rId2" Type="http://schemas.openxmlformats.org/officeDocument/2006/relationships/queryTable" Target="../queryTables/queryTable26.xml"/><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29.xml"/><Relationship Id="rId2" Type="http://schemas.openxmlformats.org/officeDocument/2006/relationships/queryTable" Target="../queryTables/queryTable28.xml"/><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31.xml"/><Relationship Id="rId2" Type="http://schemas.openxmlformats.org/officeDocument/2006/relationships/queryTable" Target="../queryTables/queryTable30.xml"/><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33.xml"/><Relationship Id="rId2" Type="http://schemas.openxmlformats.org/officeDocument/2006/relationships/queryTable" Target="../queryTables/queryTable32.xml"/><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35.xml"/><Relationship Id="rId2" Type="http://schemas.openxmlformats.org/officeDocument/2006/relationships/queryTable" Target="../queryTables/queryTable34.xml"/><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37.xml"/><Relationship Id="rId2" Type="http://schemas.openxmlformats.org/officeDocument/2006/relationships/queryTable" Target="../queryTables/queryTable36.xml"/><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39.xml"/><Relationship Id="rId2" Type="http://schemas.openxmlformats.org/officeDocument/2006/relationships/queryTable" Target="../queryTables/queryTable38.xml"/><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41.xml"/><Relationship Id="rId2" Type="http://schemas.openxmlformats.org/officeDocument/2006/relationships/queryTable" Target="../queryTables/queryTable40.xml"/><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43.xml"/><Relationship Id="rId2" Type="http://schemas.openxmlformats.org/officeDocument/2006/relationships/queryTable" Target="../queryTables/queryTable42.xml"/><Relationship Id="rId1" Type="http://schemas.openxmlformats.org/officeDocument/2006/relationships/drawing" Target="../drawings/drawing19.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45.xml"/><Relationship Id="rId2" Type="http://schemas.openxmlformats.org/officeDocument/2006/relationships/queryTable" Target="../queryTables/queryTable44.xml"/><Relationship Id="rId1" Type="http://schemas.openxmlformats.org/officeDocument/2006/relationships/drawing" Target="../drawings/drawing20.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47.xml"/><Relationship Id="rId2" Type="http://schemas.openxmlformats.org/officeDocument/2006/relationships/queryTable" Target="../queryTables/queryTable46.xml"/><Relationship Id="rId1" Type="http://schemas.openxmlformats.org/officeDocument/2006/relationships/drawing" Target="../drawings/drawing21.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49.xml"/><Relationship Id="rId2" Type="http://schemas.openxmlformats.org/officeDocument/2006/relationships/queryTable" Target="../queryTables/queryTable48.xml"/><Relationship Id="rId1" Type="http://schemas.openxmlformats.org/officeDocument/2006/relationships/drawing" Target="../drawings/drawing22.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51.xml"/><Relationship Id="rId2" Type="http://schemas.openxmlformats.org/officeDocument/2006/relationships/queryTable" Target="../queryTables/queryTable50.xml"/><Relationship Id="rId1" Type="http://schemas.openxmlformats.org/officeDocument/2006/relationships/drawing" Target="../drawings/drawing23.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53.xml"/><Relationship Id="rId2" Type="http://schemas.openxmlformats.org/officeDocument/2006/relationships/queryTable" Target="../queryTables/queryTable52.xml"/><Relationship Id="rId1" Type="http://schemas.openxmlformats.org/officeDocument/2006/relationships/drawing" Target="../drawings/drawing24.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55.xml"/><Relationship Id="rId2" Type="http://schemas.openxmlformats.org/officeDocument/2006/relationships/queryTable" Target="../queryTables/queryTable54.xml"/><Relationship Id="rId1" Type="http://schemas.openxmlformats.org/officeDocument/2006/relationships/drawing" Target="../drawings/drawing25.xml"/><Relationship Id="rId4" Type="http://schemas.openxmlformats.org/officeDocument/2006/relationships/queryTable" Target="../queryTables/queryTable56.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58.xml"/><Relationship Id="rId2" Type="http://schemas.openxmlformats.org/officeDocument/2006/relationships/queryTable" Target="../queryTables/queryTable57.xml"/><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60.xml"/><Relationship Id="rId2" Type="http://schemas.openxmlformats.org/officeDocument/2006/relationships/queryTable" Target="../queryTables/queryTable59.xml"/><Relationship Id="rId1" Type="http://schemas.openxmlformats.org/officeDocument/2006/relationships/drawing" Target="../drawings/drawing27.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62.xml"/><Relationship Id="rId2" Type="http://schemas.openxmlformats.org/officeDocument/2006/relationships/queryTable" Target="../queryTables/queryTable61.xml"/><Relationship Id="rId1" Type="http://schemas.openxmlformats.org/officeDocument/2006/relationships/drawing" Target="../drawings/drawing28.xml"/></Relationships>
</file>

<file path=xl/worksheets/_rels/sheet33.xml.rels><?xml version="1.0" encoding="UTF-8" standalone="yes"?>
<Relationships xmlns="http://schemas.openxmlformats.org/package/2006/relationships"><Relationship Id="rId8" Type="http://schemas.openxmlformats.org/officeDocument/2006/relationships/queryTable" Target="../queryTables/queryTable69.xml"/><Relationship Id="rId3" Type="http://schemas.openxmlformats.org/officeDocument/2006/relationships/queryTable" Target="../queryTables/queryTable64.xml"/><Relationship Id="rId7" Type="http://schemas.openxmlformats.org/officeDocument/2006/relationships/queryTable" Target="../queryTables/queryTable68.xml"/><Relationship Id="rId2" Type="http://schemas.openxmlformats.org/officeDocument/2006/relationships/queryTable" Target="../queryTables/queryTable63.xml"/><Relationship Id="rId1" Type="http://schemas.openxmlformats.org/officeDocument/2006/relationships/drawing" Target="../drawings/drawing29.xml"/><Relationship Id="rId6" Type="http://schemas.openxmlformats.org/officeDocument/2006/relationships/queryTable" Target="../queryTables/queryTable67.xml"/><Relationship Id="rId5" Type="http://schemas.openxmlformats.org/officeDocument/2006/relationships/queryTable" Target="../queryTables/queryTable66.xml"/><Relationship Id="rId4" Type="http://schemas.openxmlformats.org/officeDocument/2006/relationships/queryTable" Target="../queryTables/queryTable65.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71.xml"/><Relationship Id="rId2" Type="http://schemas.openxmlformats.org/officeDocument/2006/relationships/queryTable" Target="../queryTables/queryTable70.xml"/><Relationship Id="rId1" Type="http://schemas.openxmlformats.org/officeDocument/2006/relationships/drawing" Target="../drawings/drawing30.xml"/><Relationship Id="rId4" Type="http://schemas.openxmlformats.org/officeDocument/2006/relationships/queryTable" Target="../queryTables/queryTable72.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74.xml"/><Relationship Id="rId2" Type="http://schemas.openxmlformats.org/officeDocument/2006/relationships/queryTable" Target="../queryTables/queryTable73.xml"/><Relationship Id="rId1" Type="http://schemas.openxmlformats.org/officeDocument/2006/relationships/drawing" Target="../drawings/drawing31.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76.xml"/><Relationship Id="rId2" Type="http://schemas.openxmlformats.org/officeDocument/2006/relationships/queryTable" Target="../queryTables/queryTable75.xml"/><Relationship Id="rId1" Type="http://schemas.openxmlformats.org/officeDocument/2006/relationships/drawing" Target="../drawings/drawing32.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78.xml"/><Relationship Id="rId2" Type="http://schemas.openxmlformats.org/officeDocument/2006/relationships/queryTable" Target="../queryTables/queryTable77.xml"/><Relationship Id="rId1" Type="http://schemas.openxmlformats.org/officeDocument/2006/relationships/drawing" Target="../drawings/drawing33.xml"/><Relationship Id="rId4" Type="http://schemas.openxmlformats.org/officeDocument/2006/relationships/queryTable" Target="../queryTables/queryTable79.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81.xml"/><Relationship Id="rId2" Type="http://schemas.openxmlformats.org/officeDocument/2006/relationships/queryTable" Target="../queryTables/queryTable80.xml"/><Relationship Id="rId1" Type="http://schemas.openxmlformats.org/officeDocument/2006/relationships/drawing" Target="../drawings/drawing34.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83.xml"/><Relationship Id="rId2" Type="http://schemas.openxmlformats.org/officeDocument/2006/relationships/queryTable" Target="../queryTables/queryTable82.xml"/><Relationship Id="rId1" Type="http://schemas.openxmlformats.org/officeDocument/2006/relationships/drawing" Target="../drawings/drawing35.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85.xml"/><Relationship Id="rId2" Type="http://schemas.openxmlformats.org/officeDocument/2006/relationships/queryTable" Target="../queryTables/queryTable84.xml"/><Relationship Id="rId1" Type="http://schemas.openxmlformats.org/officeDocument/2006/relationships/drawing" Target="../drawings/drawing36.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87.xml"/><Relationship Id="rId2" Type="http://schemas.openxmlformats.org/officeDocument/2006/relationships/queryTable" Target="../queryTables/queryTable86.xml"/><Relationship Id="rId1" Type="http://schemas.openxmlformats.org/officeDocument/2006/relationships/drawing" Target="../drawings/drawing37.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89.xml"/><Relationship Id="rId2" Type="http://schemas.openxmlformats.org/officeDocument/2006/relationships/queryTable" Target="../queryTables/queryTable88.xml"/><Relationship Id="rId1" Type="http://schemas.openxmlformats.org/officeDocument/2006/relationships/drawing" Target="../drawings/drawing38.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91.xml"/><Relationship Id="rId2" Type="http://schemas.openxmlformats.org/officeDocument/2006/relationships/queryTable" Target="../queryTables/queryTable90.xml"/><Relationship Id="rId1" Type="http://schemas.openxmlformats.org/officeDocument/2006/relationships/drawing" Target="../drawings/drawing39.xml"/><Relationship Id="rId4" Type="http://schemas.openxmlformats.org/officeDocument/2006/relationships/queryTable" Target="../queryTables/queryTable92.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94.xml"/><Relationship Id="rId2" Type="http://schemas.openxmlformats.org/officeDocument/2006/relationships/queryTable" Target="../queryTables/queryTable93.xml"/><Relationship Id="rId1" Type="http://schemas.openxmlformats.org/officeDocument/2006/relationships/drawing" Target="../drawings/drawing40.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96.xml"/><Relationship Id="rId7" Type="http://schemas.openxmlformats.org/officeDocument/2006/relationships/queryTable" Target="../queryTables/queryTable100.xml"/><Relationship Id="rId2" Type="http://schemas.openxmlformats.org/officeDocument/2006/relationships/queryTable" Target="../queryTables/queryTable95.xml"/><Relationship Id="rId1" Type="http://schemas.openxmlformats.org/officeDocument/2006/relationships/drawing" Target="../drawings/drawing41.xml"/><Relationship Id="rId6" Type="http://schemas.openxmlformats.org/officeDocument/2006/relationships/queryTable" Target="../queryTables/queryTable99.xml"/><Relationship Id="rId5" Type="http://schemas.openxmlformats.org/officeDocument/2006/relationships/queryTable" Target="../queryTables/queryTable98.xml"/><Relationship Id="rId4" Type="http://schemas.openxmlformats.org/officeDocument/2006/relationships/queryTable" Target="../queryTables/queryTable97.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02.xml"/><Relationship Id="rId2" Type="http://schemas.openxmlformats.org/officeDocument/2006/relationships/queryTable" Target="../queryTables/queryTable101.xml"/><Relationship Id="rId1" Type="http://schemas.openxmlformats.org/officeDocument/2006/relationships/drawing" Target="../drawings/drawing42.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04.xml"/><Relationship Id="rId2" Type="http://schemas.openxmlformats.org/officeDocument/2006/relationships/queryTable" Target="../queryTables/queryTable103.xml"/><Relationship Id="rId1" Type="http://schemas.openxmlformats.org/officeDocument/2006/relationships/drawing" Target="../drawings/drawing43.xml"/><Relationship Id="rId5" Type="http://schemas.openxmlformats.org/officeDocument/2006/relationships/queryTable" Target="../queryTables/queryTable106.xml"/><Relationship Id="rId4" Type="http://schemas.openxmlformats.org/officeDocument/2006/relationships/queryTable" Target="../queryTables/queryTable105.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08.xml"/><Relationship Id="rId2" Type="http://schemas.openxmlformats.org/officeDocument/2006/relationships/queryTable" Target="../queryTables/queryTable107.xml"/><Relationship Id="rId1" Type="http://schemas.openxmlformats.org/officeDocument/2006/relationships/drawing" Target="../drawings/drawing44.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10.xml"/><Relationship Id="rId2" Type="http://schemas.openxmlformats.org/officeDocument/2006/relationships/queryTable" Target="../queryTables/queryTable109.xml"/><Relationship Id="rId1" Type="http://schemas.openxmlformats.org/officeDocument/2006/relationships/drawing" Target="../drawings/drawing45.xml"/><Relationship Id="rId4" Type="http://schemas.openxmlformats.org/officeDocument/2006/relationships/queryTable" Target="../queryTables/queryTable111.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13.xml"/><Relationship Id="rId2" Type="http://schemas.openxmlformats.org/officeDocument/2006/relationships/queryTable" Target="../queryTables/queryTable112.xml"/><Relationship Id="rId1" Type="http://schemas.openxmlformats.org/officeDocument/2006/relationships/drawing" Target="../drawings/drawing46.xml"/><Relationship Id="rId4" Type="http://schemas.openxmlformats.org/officeDocument/2006/relationships/queryTable" Target="../queryTables/queryTable114.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16.xml"/><Relationship Id="rId2" Type="http://schemas.openxmlformats.org/officeDocument/2006/relationships/queryTable" Target="../queryTables/queryTable115.xml"/><Relationship Id="rId1" Type="http://schemas.openxmlformats.org/officeDocument/2006/relationships/drawing" Target="../drawings/drawing47.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18.xml"/><Relationship Id="rId2" Type="http://schemas.openxmlformats.org/officeDocument/2006/relationships/queryTable" Target="../queryTables/queryTable117.xml"/><Relationship Id="rId1" Type="http://schemas.openxmlformats.org/officeDocument/2006/relationships/drawing" Target="../drawings/drawing48.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20.xml"/><Relationship Id="rId2" Type="http://schemas.openxmlformats.org/officeDocument/2006/relationships/queryTable" Target="../queryTables/queryTable119.xml"/><Relationship Id="rId1" Type="http://schemas.openxmlformats.org/officeDocument/2006/relationships/drawing" Target="../drawings/drawing49.xml"/></Relationships>
</file>

<file path=xl/worksheets/_rels/sheet54.xml.rels><?xml version="1.0" encoding="UTF-8" standalone="yes"?>
<Relationships xmlns="http://schemas.openxmlformats.org/package/2006/relationships"><Relationship Id="rId3" Type="http://schemas.openxmlformats.org/officeDocument/2006/relationships/queryTable" Target="../queryTables/queryTable122.xml"/><Relationship Id="rId2" Type="http://schemas.openxmlformats.org/officeDocument/2006/relationships/queryTable" Target="../queryTables/queryTable121.xml"/><Relationship Id="rId1" Type="http://schemas.openxmlformats.org/officeDocument/2006/relationships/drawing" Target="../drawings/drawing50.xml"/></Relationships>
</file>

<file path=xl/worksheets/_rels/sheet55.xml.rels><?xml version="1.0" encoding="UTF-8" standalone="yes"?>
<Relationships xmlns="http://schemas.openxmlformats.org/package/2006/relationships"><Relationship Id="rId3" Type="http://schemas.openxmlformats.org/officeDocument/2006/relationships/queryTable" Target="../queryTables/queryTable124.xml"/><Relationship Id="rId2" Type="http://schemas.openxmlformats.org/officeDocument/2006/relationships/queryTable" Target="../queryTables/queryTable123.xml"/><Relationship Id="rId1" Type="http://schemas.openxmlformats.org/officeDocument/2006/relationships/drawing" Target="../drawings/drawing51.xml"/></Relationships>
</file>

<file path=xl/worksheets/_rels/sheet56.xml.rels><?xml version="1.0" encoding="UTF-8" standalone="yes"?>
<Relationships xmlns="http://schemas.openxmlformats.org/package/2006/relationships"><Relationship Id="rId8" Type="http://schemas.openxmlformats.org/officeDocument/2006/relationships/queryTable" Target="../queryTables/queryTable131.xml"/><Relationship Id="rId3" Type="http://schemas.openxmlformats.org/officeDocument/2006/relationships/queryTable" Target="../queryTables/queryTable126.xml"/><Relationship Id="rId7" Type="http://schemas.openxmlformats.org/officeDocument/2006/relationships/queryTable" Target="../queryTables/queryTable130.xml"/><Relationship Id="rId2" Type="http://schemas.openxmlformats.org/officeDocument/2006/relationships/queryTable" Target="../queryTables/queryTable125.xml"/><Relationship Id="rId1" Type="http://schemas.openxmlformats.org/officeDocument/2006/relationships/drawing" Target="../drawings/drawing52.xml"/><Relationship Id="rId6" Type="http://schemas.openxmlformats.org/officeDocument/2006/relationships/queryTable" Target="../queryTables/queryTable129.xml"/><Relationship Id="rId5" Type="http://schemas.openxmlformats.org/officeDocument/2006/relationships/queryTable" Target="../queryTables/queryTable128.xml"/><Relationship Id="rId10" Type="http://schemas.openxmlformats.org/officeDocument/2006/relationships/queryTable" Target="../queryTables/queryTable133.xml"/><Relationship Id="rId4" Type="http://schemas.openxmlformats.org/officeDocument/2006/relationships/queryTable" Target="../queryTables/queryTable127.xml"/><Relationship Id="rId9" Type="http://schemas.openxmlformats.org/officeDocument/2006/relationships/queryTable" Target="../queryTables/queryTable132.xml"/></Relationships>
</file>

<file path=xl/worksheets/_rels/sheet57.xml.rels><?xml version="1.0" encoding="UTF-8" standalone="yes"?>
<Relationships xmlns="http://schemas.openxmlformats.org/package/2006/relationships"><Relationship Id="rId3" Type="http://schemas.openxmlformats.org/officeDocument/2006/relationships/queryTable" Target="../queryTables/queryTable135.xml"/><Relationship Id="rId7" Type="http://schemas.openxmlformats.org/officeDocument/2006/relationships/queryTable" Target="../queryTables/queryTable139.xml"/><Relationship Id="rId2" Type="http://schemas.openxmlformats.org/officeDocument/2006/relationships/queryTable" Target="../queryTables/queryTable134.xml"/><Relationship Id="rId1" Type="http://schemas.openxmlformats.org/officeDocument/2006/relationships/drawing" Target="../drawings/drawing53.xml"/><Relationship Id="rId6" Type="http://schemas.openxmlformats.org/officeDocument/2006/relationships/queryTable" Target="../queryTables/queryTable138.xml"/><Relationship Id="rId5" Type="http://schemas.openxmlformats.org/officeDocument/2006/relationships/queryTable" Target="../queryTables/queryTable137.xml"/><Relationship Id="rId4" Type="http://schemas.openxmlformats.org/officeDocument/2006/relationships/queryTable" Target="../queryTables/queryTable136.xml"/></Relationships>
</file>

<file path=xl/worksheets/_rels/sheet58.xml.rels><?xml version="1.0" encoding="UTF-8" standalone="yes"?>
<Relationships xmlns="http://schemas.openxmlformats.org/package/2006/relationships"><Relationship Id="rId8" Type="http://schemas.openxmlformats.org/officeDocument/2006/relationships/queryTable" Target="../queryTables/queryTable146.xml"/><Relationship Id="rId3" Type="http://schemas.openxmlformats.org/officeDocument/2006/relationships/queryTable" Target="../queryTables/queryTable141.xml"/><Relationship Id="rId7" Type="http://schemas.openxmlformats.org/officeDocument/2006/relationships/queryTable" Target="../queryTables/queryTable145.xml"/><Relationship Id="rId2" Type="http://schemas.openxmlformats.org/officeDocument/2006/relationships/queryTable" Target="../queryTables/queryTable140.xml"/><Relationship Id="rId1" Type="http://schemas.openxmlformats.org/officeDocument/2006/relationships/drawing" Target="../drawings/drawing54.xml"/><Relationship Id="rId6" Type="http://schemas.openxmlformats.org/officeDocument/2006/relationships/queryTable" Target="../queryTables/queryTable144.xml"/><Relationship Id="rId5" Type="http://schemas.openxmlformats.org/officeDocument/2006/relationships/queryTable" Target="../queryTables/queryTable143.xml"/><Relationship Id="rId4" Type="http://schemas.openxmlformats.org/officeDocument/2006/relationships/queryTable" Target="../queryTables/queryTable142.xml"/></Relationships>
</file>

<file path=xl/worksheets/_rels/sheet59.xml.rels><?xml version="1.0" encoding="UTF-8" standalone="yes"?>
<Relationships xmlns="http://schemas.openxmlformats.org/package/2006/relationships"><Relationship Id="rId3" Type="http://schemas.openxmlformats.org/officeDocument/2006/relationships/queryTable" Target="../queryTables/queryTable148.xml"/><Relationship Id="rId2" Type="http://schemas.openxmlformats.org/officeDocument/2006/relationships/queryTable" Target="../queryTables/queryTable147.xml"/><Relationship Id="rId1" Type="http://schemas.openxmlformats.org/officeDocument/2006/relationships/drawing" Target="../drawings/drawing55.xml"/><Relationship Id="rId6" Type="http://schemas.openxmlformats.org/officeDocument/2006/relationships/queryTable" Target="../queryTables/queryTable151.xml"/><Relationship Id="rId5" Type="http://schemas.openxmlformats.org/officeDocument/2006/relationships/queryTable" Target="../queryTables/queryTable150.xml"/><Relationship Id="rId4" Type="http://schemas.openxmlformats.org/officeDocument/2006/relationships/queryTable" Target="../queryTables/queryTable149.xml"/></Relationships>
</file>

<file path=xl/worksheets/_rels/sheet60.xml.rels><?xml version="1.0" encoding="UTF-8" standalone="yes"?>
<Relationships xmlns="http://schemas.openxmlformats.org/package/2006/relationships"><Relationship Id="rId3" Type="http://schemas.openxmlformats.org/officeDocument/2006/relationships/queryTable" Target="../queryTables/queryTable153.xml"/><Relationship Id="rId2" Type="http://schemas.openxmlformats.org/officeDocument/2006/relationships/queryTable" Target="../queryTables/queryTable152.xml"/><Relationship Id="rId1" Type="http://schemas.openxmlformats.org/officeDocument/2006/relationships/drawing" Target="../drawings/drawing56.xml"/><Relationship Id="rId6" Type="http://schemas.openxmlformats.org/officeDocument/2006/relationships/queryTable" Target="../queryTables/queryTable156.xml"/><Relationship Id="rId5" Type="http://schemas.openxmlformats.org/officeDocument/2006/relationships/queryTable" Target="../queryTables/queryTable155.xml"/><Relationship Id="rId4" Type="http://schemas.openxmlformats.org/officeDocument/2006/relationships/queryTable" Target="../queryTables/queryTable154.xml"/></Relationships>
</file>

<file path=xl/worksheets/_rels/sheet61.xml.rels><?xml version="1.0" encoding="UTF-8" standalone="yes"?>
<Relationships xmlns="http://schemas.openxmlformats.org/package/2006/relationships"><Relationship Id="rId3" Type="http://schemas.openxmlformats.org/officeDocument/2006/relationships/queryTable" Target="../queryTables/queryTable158.xml"/><Relationship Id="rId7" Type="http://schemas.openxmlformats.org/officeDocument/2006/relationships/queryTable" Target="../queryTables/queryTable162.xml"/><Relationship Id="rId2" Type="http://schemas.openxmlformats.org/officeDocument/2006/relationships/queryTable" Target="../queryTables/queryTable157.xml"/><Relationship Id="rId1" Type="http://schemas.openxmlformats.org/officeDocument/2006/relationships/drawing" Target="../drawings/drawing57.xml"/><Relationship Id="rId6" Type="http://schemas.openxmlformats.org/officeDocument/2006/relationships/queryTable" Target="../queryTables/queryTable161.xml"/><Relationship Id="rId5" Type="http://schemas.openxmlformats.org/officeDocument/2006/relationships/queryTable" Target="../queryTables/queryTable160.xml"/><Relationship Id="rId4" Type="http://schemas.openxmlformats.org/officeDocument/2006/relationships/queryTable" Target="../queryTables/queryTable159.xml"/></Relationships>
</file>

<file path=xl/worksheets/_rels/sheet62.xml.rels><?xml version="1.0" encoding="UTF-8" standalone="yes"?>
<Relationships xmlns="http://schemas.openxmlformats.org/package/2006/relationships"><Relationship Id="rId8" Type="http://schemas.openxmlformats.org/officeDocument/2006/relationships/queryTable" Target="../queryTables/queryTable169.xml"/><Relationship Id="rId3" Type="http://schemas.openxmlformats.org/officeDocument/2006/relationships/queryTable" Target="../queryTables/queryTable164.xml"/><Relationship Id="rId7" Type="http://schemas.openxmlformats.org/officeDocument/2006/relationships/queryTable" Target="../queryTables/queryTable168.xml"/><Relationship Id="rId2" Type="http://schemas.openxmlformats.org/officeDocument/2006/relationships/queryTable" Target="../queryTables/queryTable163.xml"/><Relationship Id="rId1" Type="http://schemas.openxmlformats.org/officeDocument/2006/relationships/drawing" Target="../drawings/drawing58.xml"/><Relationship Id="rId6" Type="http://schemas.openxmlformats.org/officeDocument/2006/relationships/queryTable" Target="../queryTables/queryTable167.xml"/><Relationship Id="rId5" Type="http://schemas.openxmlformats.org/officeDocument/2006/relationships/queryTable" Target="../queryTables/queryTable166.xml"/><Relationship Id="rId4" Type="http://schemas.openxmlformats.org/officeDocument/2006/relationships/queryTable" Target="../queryTables/queryTable165.xml"/><Relationship Id="rId9" Type="http://schemas.openxmlformats.org/officeDocument/2006/relationships/queryTable" Target="../queryTables/queryTable170.xml"/></Relationships>
</file>

<file path=xl/worksheets/_rels/sheet63.xml.rels><?xml version="1.0" encoding="UTF-8" standalone="yes"?>
<Relationships xmlns="http://schemas.openxmlformats.org/package/2006/relationships"><Relationship Id="rId3" Type="http://schemas.openxmlformats.org/officeDocument/2006/relationships/queryTable" Target="../queryTables/queryTable172.xml"/><Relationship Id="rId2" Type="http://schemas.openxmlformats.org/officeDocument/2006/relationships/queryTable" Target="../queryTables/queryTable171.xml"/><Relationship Id="rId1" Type="http://schemas.openxmlformats.org/officeDocument/2006/relationships/drawing" Target="../drawings/drawing59.xml"/><Relationship Id="rId6" Type="http://schemas.openxmlformats.org/officeDocument/2006/relationships/queryTable" Target="../queryTables/queryTable175.xml"/><Relationship Id="rId5" Type="http://schemas.openxmlformats.org/officeDocument/2006/relationships/queryTable" Target="../queryTables/queryTable174.xml"/><Relationship Id="rId4" Type="http://schemas.openxmlformats.org/officeDocument/2006/relationships/queryTable" Target="../queryTables/queryTable173.xml"/></Relationships>
</file>

<file path=xl/worksheets/_rels/sheet64.xml.rels><?xml version="1.0" encoding="UTF-8" standalone="yes"?>
<Relationships xmlns="http://schemas.openxmlformats.org/package/2006/relationships"><Relationship Id="rId3" Type="http://schemas.openxmlformats.org/officeDocument/2006/relationships/queryTable" Target="../queryTables/queryTable177.xml"/><Relationship Id="rId2" Type="http://schemas.openxmlformats.org/officeDocument/2006/relationships/queryTable" Target="../queryTables/queryTable176.xml"/><Relationship Id="rId1" Type="http://schemas.openxmlformats.org/officeDocument/2006/relationships/drawing" Target="../drawings/drawing60.xml"/></Relationships>
</file>

<file path=xl/worksheets/_rels/sheet65.xml.rels><?xml version="1.0" encoding="UTF-8" standalone="yes"?>
<Relationships xmlns="http://schemas.openxmlformats.org/package/2006/relationships"><Relationship Id="rId3" Type="http://schemas.openxmlformats.org/officeDocument/2006/relationships/queryTable" Target="../queryTables/queryTable179.xml"/><Relationship Id="rId2" Type="http://schemas.openxmlformats.org/officeDocument/2006/relationships/queryTable" Target="../queryTables/queryTable178.xml"/><Relationship Id="rId1" Type="http://schemas.openxmlformats.org/officeDocument/2006/relationships/drawing" Target="../drawings/drawing61.xml"/><Relationship Id="rId4" Type="http://schemas.openxmlformats.org/officeDocument/2006/relationships/queryTable" Target="../queryTables/queryTable180.xml"/></Relationships>
</file>

<file path=xl/worksheets/_rels/sheet66.xml.rels><?xml version="1.0" encoding="UTF-8" standalone="yes"?>
<Relationships xmlns="http://schemas.openxmlformats.org/package/2006/relationships"><Relationship Id="rId3" Type="http://schemas.openxmlformats.org/officeDocument/2006/relationships/queryTable" Target="../queryTables/queryTable182.xml"/><Relationship Id="rId2" Type="http://schemas.openxmlformats.org/officeDocument/2006/relationships/queryTable" Target="../queryTables/queryTable181.xml"/><Relationship Id="rId1" Type="http://schemas.openxmlformats.org/officeDocument/2006/relationships/drawing" Target="../drawings/drawing62.xml"/></Relationships>
</file>

<file path=xl/worksheets/_rels/sheet67.xml.rels><?xml version="1.0" encoding="UTF-8" standalone="yes"?>
<Relationships xmlns="http://schemas.openxmlformats.org/package/2006/relationships"><Relationship Id="rId3" Type="http://schemas.openxmlformats.org/officeDocument/2006/relationships/queryTable" Target="../queryTables/queryTable184.xml"/><Relationship Id="rId2" Type="http://schemas.openxmlformats.org/officeDocument/2006/relationships/queryTable" Target="../queryTables/queryTable183.xml"/><Relationship Id="rId1" Type="http://schemas.openxmlformats.org/officeDocument/2006/relationships/drawing" Target="../drawings/drawing63.xml"/></Relationships>
</file>

<file path=xl/worksheets/_rels/sheet68.xml.rels><?xml version="1.0" encoding="UTF-8" standalone="yes"?>
<Relationships xmlns="http://schemas.openxmlformats.org/package/2006/relationships"><Relationship Id="rId3" Type="http://schemas.openxmlformats.org/officeDocument/2006/relationships/queryTable" Target="../queryTables/queryTable186.xml"/><Relationship Id="rId2" Type="http://schemas.openxmlformats.org/officeDocument/2006/relationships/queryTable" Target="../queryTables/queryTable185.xml"/><Relationship Id="rId1" Type="http://schemas.openxmlformats.org/officeDocument/2006/relationships/drawing" Target="../drawings/drawing64.xml"/><Relationship Id="rId5" Type="http://schemas.openxmlformats.org/officeDocument/2006/relationships/queryTable" Target="../queryTables/queryTable188.xml"/><Relationship Id="rId4" Type="http://schemas.openxmlformats.org/officeDocument/2006/relationships/queryTable" Target="../queryTables/queryTable187.xml"/></Relationships>
</file>

<file path=xl/worksheets/_rels/sheet69.xml.rels><?xml version="1.0" encoding="UTF-8" standalone="yes"?>
<Relationships xmlns="http://schemas.openxmlformats.org/package/2006/relationships"><Relationship Id="rId3" Type="http://schemas.openxmlformats.org/officeDocument/2006/relationships/queryTable" Target="../queryTables/queryTable190.xml"/><Relationship Id="rId2" Type="http://schemas.openxmlformats.org/officeDocument/2006/relationships/queryTable" Target="../queryTables/queryTable189.xml"/><Relationship Id="rId1" Type="http://schemas.openxmlformats.org/officeDocument/2006/relationships/drawing" Target="../drawings/drawing65.xml"/></Relationships>
</file>

<file path=xl/worksheets/_rels/sheet70.xml.rels><?xml version="1.0" encoding="UTF-8" standalone="yes"?>
<Relationships xmlns="http://schemas.openxmlformats.org/package/2006/relationships"><Relationship Id="rId3" Type="http://schemas.openxmlformats.org/officeDocument/2006/relationships/queryTable" Target="../queryTables/queryTable192.xml"/><Relationship Id="rId2" Type="http://schemas.openxmlformats.org/officeDocument/2006/relationships/queryTable" Target="../queryTables/queryTable191.xml"/><Relationship Id="rId1" Type="http://schemas.openxmlformats.org/officeDocument/2006/relationships/drawing" Target="../drawings/drawing66.xml"/><Relationship Id="rId6" Type="http://schemas.openxmlformats.org/officeDocument/2006/relationships/queryTable" Target="../queryTables/queryTable195.xml"/><Relationship Id="rId5" Type="http://schemas.openxmlformats.org/officeDocument/2006/relationships/queryTable" Target="../queryTables/queryTable194.xml"/><Relationship Id="rId4" Type="http://schemas.openxmlformats.org/officeDocument/2006/relationships/queryTable" Target="../queryTables/queryTable193.xml"/></Relationships>
</file>

<file path=xl/worksheets/_rels/sheet71.xml.rels><?xml version="1.0" encoding="UTF-8" standalone="yes"?>
<Relationships xmlns="http://schemas.openxmlformats.org/package/2006/relationships"><Relationship Id="rId3" Type="http://schemas.openxmlformats.org/officeDocument/2006/relationships/queryTable" Target="../queryTables/queryTable197.xml"/><Relationship Id="rId2" Type="http://schemas.openxmlformats.org/officeDocument/2006/relationships/queryTable" Target="../queryTables/queryTable196.xml"/><Relationship Id="rId1" Type="http://schemas.openxmlformats.org/officeDocument/2006/relationships/drawing" Target="../drawings/drawing67.xml"/></Relationships>
</file>

<file path=xl/worksheets/_rels/sheet72.xml.rels><?xml version="1.0" encoding="UTF-8" standalone="yes"?>
<Relationships xmlns="http://schemas.openxmlformats.org/package/2006/relationships"><Relationship Id="rId3" Type="http://schemas.openxmlformats.org/officeDocument/2006/relationships/queryTable" Target="../queryTables/queryTable199.xml"/><Relationship Id="rId2" Type="http://schemas.openxmlformats.org/officeDocument/2006/relationships/queryTable" Target="../queryTables/queryTable198.xml"/><Relationship Id="rId1" Type="http://schemas.openxmlformats.org/officeDocument/2006/relationships/drawing" Target="../drawings/drawing68.xml"/><Relationship Id="rId6" Type="http://schemas.openxmlformats.org/officeDocument/2006/relationships/queryTable" Target="../queryTables/queryTable202.xml"/><Relationship Id="rId5" Type="http://schemas.openxmlformats.org/officeDocument/2006/relationships/queryTable" Target="../queryTables/queryTable201.xml"/><Relationship Id="rId4" Type="http://schemas.openxmlformats.org/officeDocument/2006/relationships/queryTable" Target="../queryTables/queryTable20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863C6-17AC-4C1C-90AE-0F0B0BA13B0B}">
  <sheetPr codeName="Sheet70"/>
  <dimension ref="A1:D79"/>
  <sheetViews>
    <sheetView tabSelected="1" workbookViewId="0">
      <selection sqref="A1:C1"/>
    </sheetView>
  </sheetViews>
  <sheetFormatPr defaultColWidth="9.1796875" defaultRowHeight="12.5"/>
  <cols>
    <col min="1" max="1" width="16.7265625" style="2" bestFit="1" customWidth="1"/>
    <col min="2" max="2" width="14.54296875" style="2" bestFit="1" customWidth="1"/>
    <col min="3" max="3" width="106.7265625" style="2" bestFit="1" customWidth="1"/>
    <col min="4" max="16384" width="9.1796875" style="2"/>
  </cols>
  <sheetData>
    <row r="1" spans="1:3" ht="13">
      <c r="A1" s="210" t="s">
        <v>0</v>
      </c>
      <c r="B1" s="210"/>
      <c r="C1" s="210"/>
    </row>
    <row r="2" spans="1:3" ht="13">
      <c r="A2" s="6" t="s">
        <v>98</v>
      </c>
      <c r="B2" s="6" t="s">
        <v>99</v>
      </c>
      <c r="C2" s="6" t="s">
        <v>100</v>
      </c>
    </row>
    <row r="3" spans="1:3">
      <c r="A3" s="3" t="s">
        <v>3523</v>
      </c>
      <c r="B3" s="3" t="s">
        <v>3524</v>
      </c>
      <c r="C3" s="3" t="s">
        <v>1113</v>
      </c>
    </row>
    <row r="4" spans="1:3">
      <c r="A4" s="3" t="s">
        <v>3523</v>
      </c>
      <c r="B4" s="3" t="s">
        <v>3525</v>
      </c>
      <c r="C4" s="3" t="s">
        <v>1244</v>
      </c>
    </row>
    <row r="5" spans="1:3">
      <c r="A5" s="3" t="s">
        <v>3523</v>
      </c>
      <c r="B5" s="3" t="s">
        <v>3526</v>
      </c>
      <c r="C5" s="3" t="s">
        <v>2026</v>
      </c>
    </row>
    <row r="6" spans="1:3">
      <c r="A6" s="3" t="s">
        <v>3523</v>
      </c>
      <c r="B6" s="3" t="s">
        <v>3527</v>
      </c>
      <c r="C6" s="3" t="s">
        <v>2130</v>
      </c>
    </row>
    <row r="7" spans="1:3">
      <c r="A7" s="3" t="s">
        <v>3523</v>
      </c>
      <c r="B7" s="3" t="s">
        <v>3528</v>
      </c>
      <c r="C7" s="3" t="s">
        <v>2163</v>
      </c>
    </row>
    <row r="8" spans="1:3">
      <c r="A8" s="3" t="s">
        <v>3523</v>
      </c>
      <c r="B8" s="3" t="s">
        <v>3529</v>
      </c>
      <c r="C8" s="3" t="s">
        <v>2278</v>
      </c>
    </row>
    <row r="9" spans="1:3">
      <c r="A9" s="3" t="s">
        <v>3523</v>
      </c>
      <c r="B9" s="3" t="s">
        <v>3530</v>
      </c>
      <c r="C9" s="3" t="s">
        <v>2305</v>
      </c>
    </row>
    <row r="10" spans="1:3">
      <c r="A10" s="3" t="s">
        <v>3523</v>
      </c>
      <c r="B10" s="3" t="s">
        <v>3531</v>
      </c>
      <c r="C10" s="3" t="s">
        <v>2324</v>
      </c>
    </row>
    <row r="11" spans="1:3">
      <c r="A11" s="3" t="s">
        <v>3523</v>
      </c>
      <c r="B11" s="3" t="s">
        <v>3532</v>
      </c>
      <c r="C11" s="3" t="s">
        <v>2333</v>
      </c>
    </row>
    <row r="12" spans="1:3">
      <c r="A12" s="3" t="s">
        <v>3523</v>
      </c>
      <c r="B12" s="3" t="s">
        <v>3533</v>
      </c>
      <c r="C12" s="3" t="s">
        <v>2365</v>
      </c>
    </row>
    <row r="13" spans="1:3">
      <c r="A13" s="3" t="s">
        <v>3509</v>
      </c>
      <c r="B13" s="3" t="s">
        <v>3510</v>
      </c>
      <c r="C13" s="3" t="s">
        <v>3584</v>
      </c>
    </row>
    <row r="14" spans="1:3">
      <c r="A14" s="3" t="s">
        <v>3509</v>
      </c>
      <c r="B14" s="3" t="s">
        <v>3511</v>
      </c>
      <c r="C14" s="3" t="s">
        <v>377</v>
      </c>
    </row>
    <row r="15" spans="1:3">
      <c r="A15" s="3" t="s">
        <v>3523</v>
      </c>
      <c r="B15" s="3" t="s">
        <v>3534</v>
      </c>
      <c r="C15" s="3" t="s">
        <v>2408</v>
      </c>
    </row>
    <row r="16" spans="1:3">
      <c r="A16" s="3" t="s">
        <v>3523</v>
      </c>
      <c r="B16" s="3" t="s">
        <v>3535</v>
      </c>
      <c r="C16" s="3" t="s">
        <v>2463</v>
      </c>
    </row>
    <row r="17" spans="1:3">
      <c r="A17" s="3" t="s">
        <v>3523</v>
      </c>
      <c r="B17" s="3" t="s">
        <v>3536</v>
      </c>
      <c r="C17" s="3" t="s">
        <v>2492</v>
      </c>
    </row>
    <row r="18" spans="1:3">
      <c r="A18" s="3" t="s">
        <v>3523</v>
      </c>
      <c r="B18" s="3" t="s">
        <v>3537</v>
      </c>
      <c r="C18" s="3" t="s">
        <v>2531</v>
      </c>
    </row>
    <row r="19" spans="1:3">
      <c r="A19" s="3" t="s">
        <v>3523</v>
      </c>
      <c r="B19" s="3" t="s">
        <v>3538</v>
      </c>
      <c r="C19" s="3" t="s">
        <v>2558</v>
      </c>
    </row>
    <row r="20" spans="1:3">
      <c r="A20" s="3" t="s">
        <v>3523</v>
      </c>
      <c r="B20" s="3" t="s">
        <v>3539</v>
      </c>
      <c r="C20" s="3" t="s">
        <v>2593</v>
      </c>
    </row>
    <row r="21" spans="1:3">
      <c r="A21" s="3" t="s">
        <v>3509</v>
      </c>
      <c r="B21" s="3" t="s">
        <v>3512</v>
      </c>
      <c r="C21" s="3" t="s">
        <v>400</v>
      </c>
    </row>
    <row r="22" spans="1:3">
      <c r="A22" s="3" t="s">
        <v>3523</v>
      </c>
      <c r="B22" s="3" t="s">
        <v>3540</v>
      </c>
      <c r="C22" s="3" t="s">
        <v>2624</v>
      </c>
    </row>
    <row r="23" spans="1:3">
      <c r="A23" s="3" t="s">
        <v>3509</v>
      </c>
      <c r="B23" s="3" t="s">
        <v>3513</v>
      </c>
      <c r="C23" s="3" t="s">
        <v>449</v>
      </c>
    </row>
    <row r="24" spans="1:3">
      <c r="B24" s="2" t="s">
        <v>3577</v>
      </c>
      <c r="C24" s="2" t="s">
        <v>3485</v>
      </c>
    </row>
    <row r="25" spans="1:3">
      <c r="A25" s="3" t="s">
        <v>3523</v>
      </c>
      <c r="B25" s="3" t="s">
        <v>3541</v>
      </c>
      <c r="C25" s="3" t="s">
        <v>3363</v>
      </c>
    </row>
    <row r="26" spans="1:3">
      <c r="A26" s="3" t="s">
        <v>3523</v>
      </c>
      <c r="B26" s="3" t="s">
        <v>3542</v>
      </c>
      <c r="C26" s="3" t="s">
        <v>2636</v>
      </c>
    </row>
    <row r="27" spans="1:3">
      <c r="B27" s="2" t="s">
        <v>3578</v>
      </c>
      <c r="C27" s="2" t="s">
        <v>3472</v>
      </c>
    </row>
    <row r="28" spans="1:3">
      <c r="A28" s="3" t="s">
        <v>3523</v>
      </c>
      <c r="B28" s="3" t="s">
        <v>3543</v>
      </c>
      <c r="C28" s="3" t="s">
        <v>2659</v>
      </c>
    </row>
    <row r="29" spans="1:3">
      <c r="A29" s="3" t="s">
        <v>3523</v>
      </c>
      <c r="B29" s="3" t="s">
        <v>3544</v>
      </c>
      <c r="C29" s="3" t="s">
        <v>2676</v>
      </c>
    </row>
    <row r="30" spans="1:3">
      <c r="A30" s="3" t="s">
        <v>3523</v>
      </c>
      <c r="B30" s="3" t="s">
        <v>3545</v>
      </c>
      <c r="C30" s="3" t="s">
        <v>2704</v>
      </c>
    </row>
    <row r="31" spans="1:3">
      <c r="A31" s="3" t="s">
        <v>3523</v>
      </c>
      <c r="B31" s="3" t="s">
        <v>3546</v>
      </c>
      <c r="C31" s="3" t="s">
        <v>2734</v>
      </c>
    </row>
    <row r="32" spans="1:3">
      <c r="A32" s="3" t="s">
        <v>3523</v>
      </c>
      <c r="B32" s="3" t="s">
        <v>3547</v>
      </c>
      <c r="C32" s="3" t="s">
        <v>2791</v>
      </c>
    </row>
    <row r="33" spans="1:3">
      <c r="A33" s="3" t="s">
        <v>3523</v>
      </c>
      <c r="B33" s="3" t="s">
        <v>3548</v>
      </c>
      <c r="C33" s="3" t="s">
        <v>2819</v>
      </c>
    </row>
    <row r="34" spans="1:3">
      <c r="A34" s="3" t="s">
        <v>3575</v>
      </c>
      <c r="B34" s="3" t="s">
        <v>3576</v>
      </c>
      <c r="C34" s="3" t="s">
        <v>3379</v>
      </c>
    </row>
    <row r="35" spans="1:3">
      <c r="A35" s="3" t="s">
        <v>3523</v>
      </c>
      <c r="B35" s="3" t="s">
        <v>3549</v>
      </c>
      <c r="C35" s="3" t="s">
        <v>2833</v>
      </c>
    </row>
    <row r="36" spans="1:3">
      <c r="A36" s="3" t="s">
        <v>3509</v>
      </c>
      <c r="B36" s="3" t="s">
        <v>3514</v>
      </c>
      <c r="C36" s="3" t="s">
        <v>468</v>
      </c>
    </row>
    <row r="37" spans="1:3">
      <c r="A37" s="3" t="s">
        <v>3523</v>
      </c>
      <c r="B37" s="3" t="s">
        <v>3550</v>
      </c>
      <c r="C37" s="3" t="s">
        <v>2852</v>
      </c>
    </row>
    <row r="38" spans="1:3">
      <c r="A38" s="3" t="s">
        <v>3523</v>
      </c>
      <c r="B38" s="3" t="s">
        <v>3551</v>
      </c>
      <c r="C38" s="3" t="s">
        <v>2891</v>
      </c>
    </row>
    <row r="39" spans="1:3">
      <c r="A39" s="3" t="s">
        <v>3523</v>
      </c>
      <c r="B39" s="3" t="s">
        <v>3552</v>
      </c>
      <c r="C39" s="3" t="s">
        <v>2917</v>
      </c>
    </row>
    <row r="40" spans="1:3">
      <c r="A40" s="3" t="s">
        <v>3523</v>
      </c>
      <c r="B40" s="3" t="s">
        <v>3553</v>
      </c>
      <c r="C40" s="3" t="s">
        <v>2925</v>
      </c>
    </row>
    <row r="41" spans="1:3">
      <c r="A41" s="3" t="s">
        <v>3523</v>
      </c>
      <c r="B41" s="3" t="s">
        <v>3554</v>
      </c>
      <c r="C41" s="3" t="s">
        <v>2934</v>
      </c>
    </row>
    <row r="42" spans="1:3">
      <c r="A42" s="3" t="s">
        <v>3523</v>
      </c>
      <c r="B42" s="3" t="s">
        <v>3555</v>
      </c>
      <c r="C42" s="3" t="s">
        <v>2947</v>
      </c>
    </row>
    <row r="43" spans="1:3">
      <c r="A43" s="3" t="s">
        <v>3523</v>
      </c>
      <c r="B43" s="3" t="s">
        <v>3556</v>
      </c>
      <c r="C43" s="3" t="s">
        <v>2970</v>
      </c>
    </row>
    <row r="44" spans="1:3">
      <c r="A44" s="3" t="s">
        <v>3509</v>
      </c>
      <c r="B44" s="3" t="s">
        <v>3515</v>
      </c>
      <c r="C44" s="3" t="s">
        <v>625</v>
      </c>
    </row>
    <row r="45" spans="1:3">
      <c r="A45" s="3" t="s">
        <v>3509</v>
      </c>
      <c r="B45" s="3" t="s">
        <v>3516</v>
      </c>
      <c r="C45" s="3" t="s">
        <v>643</v>
      </c>
    </row>
    <row r="46" spans="1:3">
      <c r="A46" s="3" t="s">
        <v>3523</v>
      </c>
      <c r="B46" s="3" t="s">
        <v>3557</v>
      </c>
      <c r="C46" s="3" t="s">
        <v>2981</v>
      </c>
    </row>
    <row r="47" spans="1:3">
      <c r="A47" s="3" t="s">
        <v>3523</v>
      </c>
      <c r="B47" s="3" t="s">
        <v>3558</v>
      </c>
      <c r="C47" s="3" t="s">
        <v>2355</v>
      </c>
    </row>
    <row r="48" spans="1:3">
      <c r="A48" s="3" t="s">
        <v>3523</v>
      </c>
      <c r="B48" s="3" t="s">
        <v>3559</v>
      </c>
      <c r="C48" s="3" t="s">
        <v>3004</v>
      </c>
    </row>
    <row r="49" spans="1:3">
      <c r="A49" s="3" t="s">
        <v>3523</v>
      </c>
      <c r="B49" s="3" t="s">
        <v>3560</v>
      </c>
      <c r="C49" s="3" t="s">
        <v>3027</v>
      </c>
    </row>
    <row r="50" spans="1:3">
      <c r="A50" s="3" t="s">
        <v>3523</v>
      </c>
      <c r="B50" s="3" t="s">
        <v>3561</v>
      </c>
      <c r="C50" s="3" t="s">
        <v>3089</v>
      </c>
    </row>
    <row r="51" spans="1:3">
      <c r="A51" s="3" t="s">
        <v>3523</v>
      </c>
      <c r="B51" s="3" t="s">
        <v>3562</v>
      </c>
      <c r="C51" s="3" t="s">
        <v>3100</v>
      </c>
    </row>
    <row r="52" spans="1:3">
      <c r="A52" s="3" t="s">
        <v>3523</v>
      </c>
      <c r="B52" s="3" t="s">
        <v>3563</v>
      </c>
      <c r="C52" s="3" t="s">
        <v>3123</v>
      </c>
    </row>
    <row r="53" spans="1:3">
      <c r="A53" s="3" t="s">
        <v>3523</v>
      </c>
      <c r="B53" s="3" t="s">
        <v>3564</v>
      </c>
      <c r="C53" s="3" t="s">
        <v>3140</v>
      </c>
    </row>
    <row r="54" spans="1:3">
      <c r="A54" s="3" t="s">
        <v>3523</v>
      </c>
      <c r="B54" s="3" t="s">
        <v>3565</v>
      </c>
      <c r="C54" s="3" t="s">
        <v>3146</v>
      </c>
    </row>
    <row r="55" spans="1:3">
      <c r="A55" s="3" t="s">
        <v>3509</v>
      </c>
      <c r="B55" s="3" t="s">
        <v>3517</v>
      </c>
      <c r="C55" s="3" t="s">
        <v>658</v>
      </c>
    </row>
    <row r="56" spans="1:3">
      <c r="A56" s="3" t="s">
        <v>3523</v>
      </c>
      <c r="B56" s="3" t="s">
        <v>3566</v>
      </c>
      <c r="C56" s="3" t="s">
        <v>3157</v>
      </c>
    </row>
    <row r="57" spans="1:3">
      <c r="A57" s="3" t="s">
        <v>3523</v>
      </c>
      <c r="B57" s="3" t="s">
        <v>3567</v>
      </c>
      <c r="C57" s="3" t="s">
        <v>3168</v>
      </c>
    </row>
    <row r="58" spans="1:3">
      <c r="A58" s="3" t="s">
        <v>3523</v>
      </c>
      <c r="B58" s="3" t="s">
        <v>3568</v>
      </c>
      <c r="C58" s="3" t="s">
        <v>3197</v>
      </c>
    </row>
    <row r="59" spans="1:3">
      <c r="A59" s="3" t="s">
        <v>3509</v>
      </c>
      <c r="B59" s="3" t="s">
        <v>3518</v>
      </c>
      <c r="C59" s="3" t="s">
        <v>723</v>
      </c>
    </row>
    <row r="60" spans="1:3">
      <c r="A60" s="3" t="s">
        <v>3523</v>
      </c>
      <c r="B60" s="3" t="s">
        <v>3569</v>
      </c>
      <c r="C60" s="3" t="s">
        <v>3228</v>
      </c>
    </row>
    <row r="61" spans="1:3">
      <c r="A61" s="3" t="s">
        <v>3509</v>
      </c>
      <c r="B61" s="3" t="s">
        <v>3519</v>
      </c>
      <c r="C61" s="3" t="s">
        <v>744</v>
      </c>
    </row>
    <row r="62" spans="1:3">
      <c r="A62" s="3" t="s">
        <v>3523</v>
      </c>
      <c r="B62" s="3" t="s">
        <v>3570</v>
      </c>
      <c r="C62" s="3" t="s">
        <v>3253</v>
      </c>
    </row>
    <row r="63" spans="1:3">
      <c r="A63" s="3" t="s">
        <v>3523</v>
      </c>
      <c r="B63" s="3" t="s">
        <v>3571</v>
      </c>
      <c r="C63" s="3" t="s">
        <v>3268</v>
      </c>
    </row>
    <row r="64" spans="1:3">
      <c r="A64" s="3" t="s">
        <v>3509</v>
      </c>
      <c r="B64" s="3" t="s">
        <v>3520</v>
      </c>
      <c r="C64" s="3" t="s">
        <v>3585</v>
      </c>
    </row>
    <row r="65" spans="1:4">
      <c r="B65" s="2" t="s">
        <v>3579</v>
      </c>
      <c r="C65" s="2" t="s">
        <v>3497</v>
      </c>
    </row>
    <row r="66" spans="1:4">
      <c r="A66" s="3" t="s">
        <v>3523</v>
      </c>
      <c r="B66" s="3" t="s">
        <v>3572</v>
      </c>
      <c r="C66" s="3" t="s">
        <v>3371</v>
      </c>
    </row>
    <row r="67" spans="1:4">
      <c r="A67" s="3" t="s">
        <v>3523</v>
      </c>
      <c r="B67" s="3" t="s">
        <v>3573</v>
      </c>
      <c r="C67" s="3" t="s">
        <v>3275</v>
      </c>
    </row>
    <row r="68" spans="1:4">
      <c r="A68" s="3" t="s">
        <v>3509</v>
      </c>
      <c r="B68" s="3" t="s">
        <v>3521</v>
      </c>
      <c r="C68" s="3" t="s">
        <v>3586</v>
      </c>
    </row>
    <row r="69" spans="1:4">
      <c r="A69" s="3" t="s">
        <v>3509</v>
      </c>
      <c r="B69" s="3" t="s">
        <v>3522</v>
      </c>
      <c r="C69" s="3" t="s">
        <v>1054</v>
      </c>
    </row>
    <row r="70" spans="1:4">
      <c r="A70" s="3" t="s">
        <v>3523</v>
      </c>
      <c r="B70" s="3" t="s">
        <v>3574</v>
      </c>
      <c r="C70" s="3" t="s">
        <v>3342</v>
      </c>
      <c r="D70" s="2" t="s">
        <v>101</v>
      </c>
    </row>
    <row r="72" spans="1:4" ht="29">
      <c r="A72" s="211" t="s">
        <v>3587</v>
      </c>
      <c r="B72" s="41">
        <v>1</v>
      </c>
      <c r="C72" s="64" t="s">
        <v>3590</v>
      </c>
    </row>
    <row r="73" spans="1:4" ht="14.5">
      <c r="A73" s="212"/>
      <c r="B73" s="41">
        <v>2</v>
      </c>
      <c r="C73" s="64" t="s">
        <v>3591</v>
      </c>
    </row>
    <row r="74" spans="1:4" ht="14.5">
      <c r="A74" s="212"/>
      <c r="B74" s="41">
        <v>3</v>
      </c>
      <c r="C74" s="64" t="s">
        <v>3592</v>
      </c>
    </row>
    <row r="75" spans="1:4" ht="29">
      <c r="A75" s="212"/>
      <c r="B75" s="41">
        <v>4</v>
      </c>
      <c r="C75" s="68" t="s">
        <v>3593</v>
      </c>
    </row>
    <row r="76" spans="1:4" ht="14.5">
      <c r="A76" s="212"/>
      <c r="B76" s="41">
        <v>5</v>
      </c>
      <c r="C76" s="64" t="s">
        <v>3588</v>
      </c>
    </row>
    <row r="77" spans="1:4" ht="14.5">
      <c r="A77" s="213"/>
      <c r="B77" s="41">
        <v>6</v>
      </c>
      <c r="C77" s="64" t="s">
        <v>3594</v>
      </c>
    </row>
    <row r="79" spans="1:4" ht="14.5">
      <c r="A79" s="214" t="s">
        <v>3589</v>
      </c>
      <c r="B79" s="214"/>
      <c r="C79" s="214"/>
    </row>
  </sheetData>
  <mergeCells count="3">
    <mergeCell ref="A1:C1"/>
    <mergeCell ref="A72:A77"/>
    <mergeCell ref="A79:C79"/>
  </mergeCells>
  <hyperlinks>
    <hyperlink ref="A52:C52" location="TNNIF!A1" display="TNNIF!A1" xr:uid="{80B0A947-62B1-4B55-A9A7-05D10C5127C2}"/>
    <hyperlink ref="A13:C13" location="TCORPBF!A1" display="TCORPBF!A1" xr:uid="{768B7864-19D5-4A86-BE2B-534D7F9D6AFF}"/>
    <hyperlink ref="A14:C14" location="TCIGIF0426!A1" display="TCIGIF0426!A1" xr:uid="{F71C3044-CEBA-430D-920A-1DBB9E942439}"/>
    <hyperlink ref="A21:C21" location="TFRF!A1" display="TFRF!A1" xr:uid="{E609143E-E264-45A6-9877-030D1EAE683C}"/>
    <hyperlink ref="A23:C23" location="TGSFR!A1" display="TGSFR!A1" xr:uid="{8BCDD910-5AD6-4D72-9374-44F7DC11412C}"/>
    <hyperlink ref="A36:C36" location="TLF!A1" display="TLF!A1" xr:uid="{32F1D6BD-1980-4656-960D-F80F3EC5DD82}"/>
    <hyperlink ref="A44:C44" location="TNGIF1226!A1" display="TNGIF1226!A1" xr:uid="{2F5ACB23-0E9B-4995-9A5E-53C71A47D1E7}"/>
    <hyperlink ref="A45:C45" location="TNGIF1229!A1" display="TNGIF1229!A1" xr:uid="{141BB406-882A-461B-B38E-CDF29AE5D4B6}"/>
    <hyperlink ref="A3:C3" location="TEGF!A1" display="TEGF!A1" xr:uid="{2E5CE772-4B90-4F7A-BE11-ED5B6C2C1BCC}"/>
    <hyperlink ref="A4:C4" location="TAF!A1" display="TAF!A1" xr:uid="{A6D81A91-904E-47C1-91E6-50B1BC7AB45B}"/>
    <hyperlink ref="A5:C5" location="TBAF!A1" display="TBAF!A1" xr:uid="{9F930C15-1289-4EBA-BAA6-45E03D54C776}"/>
    <hyperlink ref="A6:C6" location="TBFSF!A1" display="TBFSF!A1" xr:uid="{AF18049C-9A47-47D2-8A2D-57A620492FC2}"/>
    <hyperlink ref="A8:C8" location="TBSEQIF!A1" display="TBSEQIF!A1" xr:uid="{E2D7E2E8-4452-46F7-9C5F-CC9C24F9331C}"/>
    <hyperlink ref="A9:C9" location="TBSBGIF!A1" display="TBSBGIF!A1" xr:uid="{048EEC5A-0677-45C2-8881-CC94BDC9B7B0}"/>
    <hyperlink ref="A10:C10" location="TIFSA!A1" display="TIFSA!A1" xr:uid="{92E62F05-7395-466F-9270-B3833683DFBA}"/>
    <hyperlink ref="A11:C11" location="TBCF!A1" display="TBCF!A1" xr:uid="{B559020E-33AB-4148-AA84-70604B098916}"/>
    <hyperlink ref="A12:C12" location="TYCF!A1" display="TYCF!A1" xr:uid="{20DFBF79-15B5-4929-A950-1B519CE84680}"/>
    <hyperlink ref="A15:C15" location="TDIF!A1" display="TDIF!A1" xr:uid="{C8618E7A-914A-4CFF-9FFB-2596A7E2F605}"/>
    <hyperlink ref="A16:C16" location="TDIVYF!A1" display="TDIVYF!A1" xr:uid="{1C3C1D9E-810E-477E-9FA2-DE75BB3A3BB4}"/>
    <hyperlink ref="A17:C17" location="TTSF96!A1" display="TTSF96!A1" xr:uid="{26FD4E3D-BAEC-4A2E-A752-5B09335E697E}"/>
    <hyperlink ref="A18:C18" location="TMIF!A1" display="TMIF!A1" xr:uid="{001E07C3-2C50-4E69-AD61-C86DBB1F1963}"/>
    <hyperlink ref="A19:C19" location="TCS!A1" display="TCS!A1" xr:uid="{45640F72-C452-4247-9214-BC2AEF5716ED}"/>
    <hyperlink ref="A20:C20" location="TMCAPF!A1" display="TMCAPF!A1" xr:uid="{8EF49E28-D635-479A-BA3A-D23946A50D43}"/>
    <hyperlink ref="A22:C22" location="TFEF!A1" display="TFEF!A1" xr:uid="{496E79E0-9830-4DD5-B031-C6BB450564CF}"/>
    <hyperlink ref="A25:C25" location="TGLDETF!A1" display="TGLDETF!A1" xr:uid="{88639F13-9682-468E-B353-1E6FCBFEC31A}"/>
    <hyperlink ref="A26:C26" location="THOF!A1" display="THOF!A1" xr:uid="{ACA31C91-F87D-49DA-B73A-13033D0E54CC}"/>
    <hyperlink ref="A28:C28" location="TICF!A1" display="TICF!A1" xr:uid="{86A25A8F-3BF4-4469-842B-1701FA4D84F2}"/>
    <hyperlink ref="A29:C29" location="TIIF!A1" display="TIIF!A1" xr:uid="{5D64F42C-6CFF-426C-957E-85883658B056}"/>
    <hyperlink ref="A30:C30" location="TIPHF!A1" display="TIPHF!A1" xr:uid="{670616F9-24FE-446C-985B-202DBBFE57E8}"/>
    <hyperlink ref="A31:C31" location="TISF!A1" display="TISF!A1" xr:uid="{ACA76F1E-62F4-4E37-8ABE-9A3031088749}"/>
    <hyperlink ref="A32:C32" location="TEOF!A1" display="TEOF!A1" xr:uid="{079CFA78-9FE5-45B1-9C3F-A73F9E2B5F8D}"/>
    <hyperlink ref="A33:C33" location="TTOFE!A1" display="TTOFE!A1" xr:uid="{1211BC88-8DED-4440-A585-EED5A369C6B2}"/>
    <hyperlink ref="A35:C35" location="TINR!A1" display="TINR!A1" xr:uid="{61FD92D3-0F11-4BA5-BDCC-9C96818471E0}"/>
    <hyperlink ref="A37:C37" location="TMAOF!A1" display="TMAOF!A1" xr:uid="{6A27C2F9-F9CF-4813-9102-79C9665E2C8A}"/>
    <hyperlink ref="A38:C38" location="TMULTICF!A1" display="TMULTICF!A1" xr:uid="{AFDF4E31-E727-4B3B-8BCC-DD8B7D38AC3A}"/>
    <hyperlink ref="A39:C39" location="TNETF!A1" display="TNETF!A1" xr:uid="{5551F20B-77E1-47EC-A74B-B9A55C3FA233}"/>
    <hyperlink ref="A40:C40" location="TIFNA!A1" display="TIFNA!A1" xr:uid="{B54BBEE8-950C-40BE-B61B-65F4D7609426}"/>
    <hyperlink ref="A41:C41" location="TNAIF!A1" display="TNAIF!A1" xr:uid="{9852982A-FC5D-4A54-ABD8-630D973A38E1}"/>
    <hyperlink ref="A42:C42" location="TNCMIF!A1" display="TNCMIF!A1" xr:uid="{5652FD4B-B17B-4BA0-A4EC-0809D1D2CCD5}"/>
    <hyperlink ref="A43:C43" location="TNFSIF!A1" display="TNFSIF!A1" xr:uid="{A0525FDB-FBF3-462E-999D-93105BAE05F7}"/>
    <hyperlink ref="A46:C46" location="TNIDFOF!A1" display="TNIDFOF!A1" xr:uid="{C10C2A44-E9D2-48BD-BCD6-4184BC302C30}"/>
    <hyperlink ref="A47:C47" location="TNIDETF!A1" display="TNIDETF!A1" xr:uid="{DBBAD768-8A35-4B1A-A713-A50914341AEA}"/>
    <hyperlink ref="A48:C48" location="TNITIF!A1" display="TNITIF!A1" xr:uid="{13BC4321-8701-4C7A-BBA5-09F750FEDC75}"/>
    <hyperlink ref="A49:C49" location="TNMIF150!A1" display="TNMIF150!A1" xr:uid="{AAB6DAF2-56DF-424C-AD1F-CF4B65D4B7E9}"/>
    <hyperlink ref="A50:C50" location="TNMMIF!A1" display="TNMMIF!A1" xr:uid="{BB0C7460-1FC3-42FB-AA20-B2F28641DF6C}"/>
    <hyperlink ref="A51:C51" location="TNMSHIF!A1" display="TNMSHIF!A1" xr:uid="{A0779B7A-E462-4D3D-AB8D-9AA6D407FB16}"/>
    <hyperlink ref="C14" location="TCIGIF0426!A1" display="TCIGIF0426!A1" xr:uid="{A381E7ED-B777-4F51-9480-C7B32A182D5B}"/>
    <hyperlink ref="C21" location="TFRF!A1" display="TFRF!A1" xr:uid="{5614D4B8-5E0B-4799-AE0A-6B31613AA491}"/>
    <hyperlink ref="C23" location="TGSFR!A1" display="TGSFR!A1" xr:uid="{EB07B027-BC73-4D98-A1D8-69971A059297}"/>
    <hyperlink ref="C13" location="TCORPBF!A1" display="TCORPBF!A1" xr:uid="{D7D36775-6E79-4C33-8D4E-CAA63CDE89DF}"/>
    <hyperlink ref="C36" location="TLF!A1" display="TLF!A1" xr:uid="{4DAC2F89-4DFE-4A76-9DA0-C060A1DCEF5D}"/>
    <hyperlink ref="C44" location="TNGIF1226!A1" display="TNGIF1226!A1" xr:uid="{FCCEA70A-D30C-4A6E-B0F0-DF6C2CAC714C}"/>
    <hyperlink ref="C45" location="TNGIF1229!A1" display="TNGIF1229!A1" xr:uid="{AF281FA0-4999-4374-B6FF-992F603BCE76}"/>
    <hyperlink ref="C34" location="TFRSTF!A1" display="TFRSTF!A1" xr:uid="{6EB4DFCA-3A1E-4449-B57A-AE1D4096C6B2}"/>
    <hyperlink ref="A55:C55" location="TNSIFDEC27!A1" display="TNSIFDEC27!A1" xr:uid="{5C7F9B81-451B-4141-8811-703AAAE66A42}"/>
    <hyperlink ref="A59:C59" location="TOF!A1" display="TOF!A1" xr:uid="{93BF20BF-CFD0-4E80-8492-3E50659D07E0}"/>
    <hyperlink ref="A61:C61" location="TRSFC!A1" display="TRSFC!A1" xr:uid="{E62B4860-BBF3-477F-9453-7AB97A064618}"/>
    <hyperlink ref="A64:C64" location="TSTBF!A1" display="TSTBF!A1" xr:uid="{8336340B-E7C4-420D-8E2C-DA934FFE2263}"/>
    <hyperlink ref="A53:C53" location="TNPBETF!A1" display="TNPBETF!A1" xr:uid="{6C8AE2F9-9F1E-4668-B2FF-9AFC8254B20E}"/>
    <hyperlink ref="A54:C54" location="TNRIF!A1" display="TNRIF!A1" xr:uid="{BE08B39E-B727-4ECC-BEF6-42B0BF124B00}"/>
    <hyperlink ref="A56:C56" location="TNA30IF!A1" display="TNA30IF!A1" xr:uid="{0E36EFA0-88A9-4E0E-9E08-9304400A65FD}"/>
    <hyperlink ref="A57:C57" location="TNMIMIF!A1" display="TNMIMIF!A1" xr:uid="{75FC566E-75FB-425A-97BB-CE88200EFD64}"/>
    <hyperlink ref="A58:C58" location="TNMIIF!A1" display="TNMIIF!A1" xr:uid="{7C1959D6-39BA-49CD-B383-3B2B68B9A7DE}"/>
    <hyperlink ref="A60:C60" location="TREF!A1" display="TREF!A1" xr:uid="{2C52089C-43A4-4BFF-A59E-D784FBC51608}"/>
    <hyperlink ref="A62:C62" location="TRSFM!A1" display="TRSFM!A1" xr:uid="{890F3ED1-253D-469D-9CED-2C548DDE2E95}"/>
    <hyperlink ref="A63:C63" location="TRSFP!A1" display="TRSFP!A1" xr:uid="{5416F6DD-1476-4A27-941C-B88D6DAE508E}"/>
    <hyperlink ref="C55" location="TNSIFDEC27!A1" display="TNSIFDEC27!A1" xr:uid="{26E90A74-3C5E-4F69-8804-31AD21896C8C}"/>
    <hyperlink ref="C59" location="TOF!A1" display="TOF!A1" xr:uid="{ABE21D5D-7E57-479F-949A-C0DA6A9720CA}"/>
    <hyperlink ref="C61" location="TRSFC!A1" display="TRSFC!A1" xr:uid="{5E380A2F-831F-4043-9D22-02AB20EC16FE}"/>
    <hyperlink ref="C64" location="TSTBF!A1" display="TSTBF!A1" xr:uid="{8A8090A8-4A68-4DAE-8569-02CB0A726979}"/>
    <hyperlink ref="A68:C68" location="TFF!A1" display="TFF!A1" xr:uid="{3498051E-DA4F-4CE8-A919-83FC9936271A}"/>
    <hyperlink ref="A69:C69" location="TUSTF!A1" display="TUSTF!A1" xr:uid="{85C28EA8-16A5-46C9-9B23-F97B59047F71}"/>
    <hyperlink ref="A66:C66" location="TSLVETF!A1" display="TSLVETF!A1" xr:uid="{A8BBACBA-58D7-40E1-9390-27BFEEA3E011}"/>
    <hyperlink ref="A67:C67" location="TSCAPF!A1" display="TSCAPF!A1" xr:uid="{60F03004-5424-44B4-906C-5BF4B2618541}"/>
    <hyperlink ref="A70:C70" location="TEQPEF!A1" display="TEQPEF!A1" xr:uid="{17BEBE26-10C2-448D-940A-2C06D90D2F2B}"/>
    <hyperlink ref="C69" location="TUSTF!A1" display="TUSTF!A1" xr:uid="{039E9CA4-1653-45FB-A5C8-3FA2A240C315}"/>
    <hyperlink ref="C68" location="TFF!A1" display="TFF!A1" xr:uid="{E1A7E47F-7A40-4EBD-BB6D-C88DB2E83B78}"/>
    <hyperlink ref="A7:C7" location="TBMCIF!A1" display="TBMCIF!A1" xr:uid="{025DDA21-D138-4074-BF17-598800221EB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5BEC1-2A13-4421-9A28-6ACB3A1580C7}">
  <dimension ref="B1:J648"/>
  <sheetViews>
    <sheetView workbookViewId="0">
      <selection activeCell="B1" sqref="B1:E1"/>
    </sheetView>
  </sheetViews>
  <sheetFormatPr defaultColWidth="9.1796875" defaultRowHeight="14.5"/>
  <cols>
    <col min="1" max="1" width="9.1796875" style="71"/>
    <col min="2" max="2" width="18.7265625" style="78" customWidth="1"/>
    <col min="3" max="3" width="21.81640625" style="71" customWidth="1"/>
    <col min="4" max="4" width="18.26953125" style="71" customWidth="1"/>
    <col min="5" max="5" width="16.7265625" style="71" customWidth="1"/>
    <col min="6" max="7" width="9.1796875" style="71"/>
    <col min="8" max="10" width="12.7265625" style="71" customWidth="1"/>
    <col min="11" max="257" width="9.1796875" style="71"/>
    <col min="258" max="258" width="18.7265625" style="71" customWidth="1"/>
    <col min="259" max="259" width="21.81640625" style="71" customWidth="1"/>
    <col min="260" max="260" width="18.26953125" style="71" customWidth="1"/>
    <col min="261" max="261" width="16.7265625" style="71" customWidth="1"/>
    <col min="262" max="513" width="9.1796875" style="71"/>
    <col min="514" max="514" width="18.7265625" style="71" customWidth="1"/>
    <col min="515" max="515" width="21.81640625" style="71" customWidth="1"/>
    <col min="516" max="516" width="18.26953125" style="71" customWidth="1"/>
    <col min="517" max="517" width="16.7265625" style="71" customWidth="1"/>
    <col min="518" max="769" width="9.1796875" style="71"/>
    <col min="770" max="770" width="18.7265625" style="71" customWidth="1"/>
    <col min="771" max="771" width="21.81640625" style="71" customWidth="1"/>
    <col min="772" max="772" width="18.26953125" style="71" customWidth="1"/>
    <col min="773" max="773" width="16.7265625" style="71" customWidth="1"/>
    <col min="774" max="1025" width="9.1796875" style="71"/>
    <col min="1026" max="1026" width="18.7265625" style="71" customWidth="1"/>
    <col min="1027" max="1027" width="21.81640625" style="71" customWidth="1"/>
    <col min="1028" max="1028" width="18.26953125" style="71" customWidth="1"/>
    <col min="1029" max="1029" width="16.7265625" style="71" customWidth="1"/>
    <col min="1030" max="1281" width="9.1796875" style="71"/>
    <col min="1282" max="1282" width="18.7265625" style="71" customWidth="1"/>
    <col min="1283" max="1283" width="21.81640625" style="71" customWidth="1"/>
    <col min="1284" max="1284" width="18.26953125" style="71" customWidth="1"/>
    <col min="1285" max="1285" width="16.7265625" style="71" customWidth="1"/>
    <col min="1286" max="1537" width="9.1796875" style="71"/>
    <col min="1538" max="1538" width="18.7265625" style="71" customWidth="1"/>
    <col min="1539" max="1539" width="21.81640625" style="71" customWidth="1"/>
    <col min="1540" max="1540" width="18.26953125" style="71" customWidth="1"/>
    <col min="1541" max="1541" width="16.7265625" style="71" customWidth="1"/>
    <col min="1542" max="1793" width="9.1796875" style="71"/>
    <col min="1794" max="1794" width="18.7265625" style="71" customWidth="1"/>
    <col min="1795" max="1795" width="21.81640625" style="71" customWidth="1"/>
    <col min="1796" max="1796" width="18.26953125" style="71" customWidth="1"/>
    <col min="1797" max="1797" width="16.7265625" style="71" customWidth="1"/>
    <col min="1798" max="2049" width="9.1796875" style="71"/>
    <col min="2050" max="2050" width="18.7265625" style="71" customWidth="1"/>
    <col min="2051" max="2051" width="21.81640625" style="71" customWidth="1"/>
    <col min="2052" max="2052" width="18.26953125" style="71" customWidth="1"/>
    <col min="2053" max="2053" width="16.7265625" style="71" customWidth="1"/>
    <col min="2054" max="2305" width="9.1796875" style="71"/>
    <col min="2306" max="2306" width="18.7265625" style="71" customWidth="1"/>
    <col min="2307" max="2307" width="21.81640625" style="71" customWidth="1"/>
    <col min="2308" max="2308" width="18.26953125" style="71" customWidth="1"/>
    <col min="2309" max="2309" width="16.7265625" style="71" customWidth="1"/>
    <col min="2310" max="2561" width="9.1796875" style="71"/>
    <col min="2562" max="2562" width="18.7265625" style="71" customWidth="1"/>
    <col min="2563" max="2563" width="21.81640625" style="71" customWidth="1"/>
    <col min="2564" max="2564" width="18.26953125" style="71" customWidth="1"/>
    <col min="2565" max="2565" width="16.7265625" style="71" customWidth="1"/>
    <col min="2566" max="2817" width="9.1796875" style="71"/>
    <col min="2818" max="2818" width="18.7265625" style="71" customWidth="1"/>
    <col min="2819" max="2819" width="21.81640625" style="71" customWidth="1"/>
    <col min="2820" max="2820" width="18.26953125" style="71" customWidth="1"/>
    <col min="2821" max="2821" width="16.7265625" style="71" customWidth="1"/>
    <col min="2822" max="3073" width="9.1796875" style="71"/>
    <col min="3074" max="3074" width="18.7265625" style="71" customWidth="1"/>
    <col min="3075" max="3075" width="21.81640625" style="71" customWidth="1"/>
    <col min="3076" max="3076" width="18.26953125" style="71" customWidth="1"/>
    <col min="3077" max="3077" width="16.7265625" style="71" customWidth="1"/>
    <col min="3078" max="3329" width="9.1796875" style="71"/>
    <col min="3330" max="3330" width="18.7265625" style="71" customWidth="1"/>
    <col min="3331" max="3331" width="21.81640625" style="71" customWidth="1"/>
    <col min="3332" max="3332" width="18.26953125" style="71" customWidth="1"/>
    <col min="3333" max="3333" width="16.7265625" style="71" customWidth="1"/>
    <col min="3334" max="3585" width="9.1796875" style="71"/>
    <col min="3586" max="3586" width="18.7265625" style="71" customWidth="1"/>
    <col min="3587" max="3587" width="21.81640625" style="71" customWidth="1"/>
    <col min="3588" max="3588" width="18.26953125" style="71" customWidth="1"/>
    <col min="3589" max="3589" width="16.7265625" style="71" customWidth="1"/>
    <col min="3590" max="3841" width="9.1796875" style="71"/>
    <col min="3842" max="3842" width="18.7265625" style="71" customWidth="1"/>
    <col min="3843" max="3843" width="21.81640625" style="71" customWidth="1"/>
    <col min="3844" max="3844" width="18.26953125" style="71" customWidth="1"/>
    <col min="3845" max="3845" width="16.7265625" style="71" customWidth="1"/>
    <col min="3846" max="4097" width="9.1796875" style="71"/>
    <col min="4098" max="4098" width="18.7265625" style="71" customWidth="1"/>
    <col min="4099" max="4099" width="21.81640625" style="71" customWidth="1"/>
    <col min="4100" max="4100" width="18.26953125" style="71" customWidth="1"/>
    <col min="4101" max="4101" width="16.7265625" style="71" customWidth="1"/>
    <col min="4102" max="4353" width="9.1796875" style="71"/>
    <col min="4354" max="4354" width="18.7265625" style="71" customWidth="1"/>
    <col min="4355" max="4355" width="21.81640625" style="71" customWidth="1"/>
    <col min="4356" max="4356" width="18.26953125" style="71" customWidth="1"/>
    <col min="4357" max="4357" width="16.7265625" style="71" customWidth="1"/>
    <col min="4358" max="4609" width="9.1796875" style="71"/>
    <col min="4610" max="4610" width="18.7265625" style="71" customWidth="1"/>
    <col min="4611" max="4611" width="21.81640625" style="71" customWidth="1"/>
    <col min="4612" max="4612" width="18.26953125" style="71" customWidth="1"/>
    <col min="4613" max="4613" width="16.7265625" style="71" customWidth="1"/>
    <col min="4614" max="4865" width="9.1796875" style="71"/>
    <col min="4866" max="4866" width="18.7265625" style="71" customWidth="1"/>
    <col min="4867" max="4867" width="21.81640625" style="71" customWidth="1"/>
    <col min="4868" max="4868" width="18.26953125" style="71" customWidth="1"/>
    <col min="4869" max="4869" width="16.7265625" style="71" customWidth="1"/>
    <col min="4870" max="5121" width="9.1796875" style="71"/>
    <col min="5122" max="5122" width="18.7265625" style="71" customWidth="1"/>
    <col min="5123" max="5123" width="21.81640625" style="71" customWidth="1"/>
    <col min="5124" max="5124" width="18.26953125" style="71" customWidth="1"/>
    <col min="5125" max="5125" width="16.7265625" style="71" customWidth="1"/>
    <col min="5126" max="5377" width="9.1796875" style="71"/>
    <col min="5378" max="5378" width="18.7265625" style="71" customWidth="1"/>
    <col min="5379" max="5379" width="21.81640625" style="71" customWidth="1"/>
    <col min="5380" max="5380" width="18.26953125" style="71" customWidth="1"/>
    <col min="5381" max="5381" width="16.7265625" style="71" customWidth="1"/>
    <col min="5382" max="5633" width="9.1796875" style="71"/>
    <col min="5634" max="5634" width="18.7265625" style="71" customWidth="1"/>
    <col min="5635" max="5635" width="21.81640625" style="71" customWidth="1"/>
    <col min="5636" max="5636" width="18.26953125" style="71" customWidth="1"/>
    <col min="5637" max="5637" width="16.7265625" style="71" customWidth="1"/>
    <col min="5638" max="5889" width="9.1796875" style="71"/>
    <col min="5890" max="5890" width="18.7265625" style="71" customWidth="1"/>
    <col min="5891" max="5891" width="21.81640625" style="71" customWidth="1"/>
    <col min="5892" max="5892" width="18.26953125" style="71" customWidth="1"/>
    <col min="5893" max="5893" width="16.7265625" style="71" customWidth="1"/>
    <col min="5894" max="6145" width="9.1796875" style="71"/>
    <col min="6146" max="6146" width="18.7265625" style="71" customWidth="1"/>
    <col min="6147" max="6147" width="21.81640625" style="71" customWidth="1"/>
    <col min="6148" max="6148" width="18.26953125" style="71" customWidth="1"/>
    <col min="6149" max="6149" width="16.7265625" style="71" customWidth="1"/>
    <col min="6150" max="6401" width="9.1796875" style="71"/>
    <col min="6402" max="6402" width="18.7265625" style="71" customWidth="1"/>
    <col min="6403" max="6403" width="21.81640625" style="71" customWidth="1"/>
    <col min="6404" max="6404" width="18.26953125" style="71" customWidth="1"/>
    <col min="6405" max="6405" width="16.7265625" style="71" customWidth="1"/>
    <col min="6406" max="6657" width="9.1796875" style="71"/>
    <col min="6658" max="6658" width="18.7265625" style="71" customWidth="1"/>
    <col min="6659" max="6659" width="21.81640625" style="71" customWidth="1"/>
    <col min="6660" max="6660" width="18.26953125" style="71" customWidth="1"/>
    <col min="6661" max="6661" width="16.7265625" style="71" customWidth="1"/>
    <col min="6662" max="6913" width="9.1796875" style="71"/>
    <col min="6914" max="6914" width="18.7265625" style="71" customWidth="1"/>
    <col min="6915" max="6915" width="21.81640625" style="71" customWidth="1"/>
    <col min="6916" max="6916" width="18.26953125" style="71" customWidth="1"/>
    <col min="6917" max="6917" width="16.7265625" style="71" customWidth="1"/>
    <col min="6918" max="7169" width="9.1796875" style="71"/>
    <col min="7170" max="7170" width="18.7265625" style="71" customWidth="1"/>
    <col min="7171" max="7171" width="21.81640625" style="71" customWidth="1"/>
    <col min="7172" max="7172" width="18.26953125" style="71" customWidth="1"/>
    <col min="7173" max="7173" width="16.7265625" style="71" customWidth="1"/>
    <col min="7174" max="7425" width="9.1796875" style="71"/>
    <col min="7426" max="7426" width="18.7265625" style="71" customWidth="1"/>
    <col min="7427" max="7427" width="21.81640625" style="71" customWidth="1"/>
    <col min="7428" max="7428" width="18.26953125" style="71" customWidth="1"/>
    <col min="7429" max="7429" width="16.7265625" style="71" customWidth="1"/>
    <col min="7430" max="7681" width="9.1796875" style="71"/>
    <col min="7682" max="7682" width="18.7265625" style="71" customWidth="1"/>
    <col min="7683" max="7683" width="21.81640625" style="71" customWidth="1"/>
    <col min="7684" max="7684" width="18.26953125" style="71" customWidth="1"/>
    <col min="7685" max="7685" width="16.7265625" style="71" customWidth="1"/>
    <col min="7686" max="7937" width="9.1796875" style="71"/>
    <col min="7938" max="7938" width="18.7265625" style="71" customWidth="1"/>
    <col min="7939" max="7939" width="21.81640625" style="71" customWidth="1"/>
    <col min="7940" max="7940" width="18.26953125" style="71" customWidth="1"/>
    <col min="7941" max="7941" width="16.7265625" style="71" customWidth="1"/>
    <col min="7942" max="8193" width="9.1796875" style="71"/>
    <col min="8194" max="8194" width="18.7265625" style="71" customWidth="1"/>
    <col min="8195" max="8195" width="21.81640625" style="71" customWidth="1"/>
    <col min="8196" max="8196" width="18.26953125" style="71" customWidth="1"/>
    <col min="8197" max="8197" width="16.7265625" style="71" customWidth="1"/>
    <col min="8198" max="8449" width="9.1796875" style="71"/>
    <col min="8450" max="8450" width="18.7265625" style="71" customWidth="1"/>
    <col min="8451" max="8451" width="21.81640625" style="71" customWidth="1"/>
    <col min="8452" max="8452" width="18.26953125" style="71" customWidth="1"/>
    <col min="8453" max="8453" width="16.7265625" style="71" customWidth="1"/>
    <col min="8454" max="8705" width="9.1796875" style="71"/>
    <col min="8706" max="8706" width="18.7265625" style="71" customWidth="1"/>
    <col min="8707" max="8707" width="21.81640625" style="71" customWidth="1"/>
    <col min="8708" max="8708" width="18.26953125" style="71" customWidth="1"/>
    <col min="8709" max="8709" width="16.7265625" style="71" customWidth="1"/>
    <col min="8710" max="8961" width="9.1796875" style="71"/>
    <col min="8962" max="8962" width="18.7265625" style="71" customWidth="1"/>
    <col min="8963" max="8963" width="21.81640625" style="71" customWidth="1"/>
    <col min="8964" max="8964" width="18.26953125" style="71" customWidth="1"/>
    <col min="8965" max="8965" width="16.7265625" style="71" customWidth="1"/>
    <col min="8966" max="9217" width="9.1796875" style="71"/>
    <col min="9218" max="9218" width="18.7265625" style="71" customWidth="1"/>
    <col min="9219" max="9219" width="21.81640625" style="71" customWidth="1"/>
    <col min="9220" max="9220" width="18.26953125" style="71" customWidth="1"/>
    <col min="9221" max="9221" width="16.7265625" style="71" customWidth="1"/>
    <col min="9222" max="9473" width="9.1796875" style="71"/>
    <col min="9474" max="9474" width="18.7265625" style="71" customWidth="1"/>
    <col min="9475" max="9475" width="21.81640625" style="71" customWidth="1"/>
    <col min="9476" max="9476" width="18.26953125" style="71" customWidth="1"/>
    <col min="9477" max="9477" width="16.7265625" style="71" customWidth="1"/>
    <col min="9478" max="9729" width="9.1796875" style="71"/>
    <col min="9730" max="9730" width="18.7265625" style="71" customWidth="1"/>
    <col min="9731" max="9731" width="21.81640625" style="71" customWidth="1"/>
    <col min="9732" max="9732" width="18.26953125" style="71" customWidth="1"/>
    <col min="9733" max="9733" width="16.7265625" style="71" customWidth="1"/>
    <col min="9734" max="9985" width="9.1796875" style="71"/>
    <col min="9986" max="9986" width="18.7265625" style="71" customWidth="1"/>
    <col min="9987" max="9987" width="21.81640625" style="71" customWidth="1"/>
    <col min="9988" max="9988" width="18.26953125" style="71" customWidth="1"/>
    <col min="9989" max="9989" width="16.7265625" style="71" customWidth="1"/>
    <col min="9990" max="10241" width="9.1796875" style="71"/>
    <col min="10242" max="10242" width="18.7265625" style="71" customWidth="1"/>
    <col min="10243" max="10243" width="21.81640625" style="71" customWidth="1"/>
    <col min="10244" max="10244" width="18.26953125" style="71" customWidth="1"/>
    <col min="10245" max="10245" width="16.7265625" style="71" customWidth="1"/>
    <col min="10246" max="10497" width="9.1796875" style="71"/>
    <col min="10498" max="10498" width="18.7265625" style="71" customWidth="1"/>
    <col min="10499" max="10499" width="21.81640625" style="71" customWidth="1"/>
    <col min="10500" max="10500" width="18.26953125" style="71" customWidth="1"/>
    <col min="10501" max="10501" width="16.7265625" style="71" customWidth="1"/>
    <col min="10502" max="10753" width="9.1796875" style="71"/>
    <col min="10754" max="10754" width="18.7265625" style="71" customWidth="1"/>
    <col min="10755" max="10755" width="21.81640625" style="71" customWidth="1"/>
    <col min="10756" max="10756" width="18.26953125" style="71" customWidth="1"/>
    <col min="10757" max="10757" width="16.7265625" style="71" customWidth="1"/>
    <col min="10758" max="11009" width="9.1796875" style="71"/>
    <col min="11010" max="11010" width="18.7265625" style="71" customWidth="1"/>
    <col min="11011" max="11011" width="21.81640625" style="71" customWidth="1"/>
    <col min="11012" max="11012" width="18.26953125" style="71" customWidth="1"/>
    <col min="11013" max="11013" width="16.7265625" style="71" customWidth="1"/>
    <col min="11014" max="11265" width="9.1796875" style="71"/>
    <col min="11266" max="11266" width="18.7265625" style="71" customWidth="1"/>
    <col min="11267" max="11267" width="21.81640625" style="71" customWidth="1"/>
    <col min="11268" max="11268" width="18.26953125" style="71" customWidth="1"/>
    <col min="11269" max="11269" width="16.7265625" style="71" customWidth="1"/>
    <col min="11270" max="11521" width="9.1796875" style="71"/>
    <col min="11522" max="11522" width="18.7265625" style="71" customWidth="1"/>
    <col min="11523" max="11523" width="21.81640625" style="71" customWidth="1"/>
    <col min="11524" max="11524" width="18.26953125" style="71" customWidth="1"/>
    <col min="11525" max="11525" width="16.7265625" style="71" customWidth="1"/>
    <col min="11526" max="11777" width="9.1796875" style="71"/>
    <col min="11778" max="11778" width="18.7265625" style="71" customWidth="1"/>
    <col min="11779" max="11779" width="21.81640625" style="71" customWidth="1"/>
    <col min="11780" max="11780" width="18.26953125" style="71" customWidth="1"/>
    <col min="11781" max="11781" width="16.7265625" style="71" customWidth="1"/>
    <col min="11782" max="12033" width="9.1796875" style="71"/>
    <col min="12034" max="12034" width="18.7265625" style="71" customWidth="1"/>
    <col min="12035" max="12035" width="21.81640625" style="71" customWidth="1"/>
    <col min="12036" max="12036" width="18.26953125" style="71" customWidth="1"/>
    <col min="12037" max="12037" width="16.7265625" style="71" customWidth="1"/>
    <col min="12038" max="12289" width="9.1796875" style="71"/>
    <col min="12290" max="12290" width="18.7265625" style="71" customWidth="1"/>
    <col min="12291" max="12291" width="21.81640625" style="71" customWidth="1"/>
    <col min="12292" max="12292" width="18.26953125" style="71" customWidth="1"/>
    <col min="12293" max="12293" width="16.7265625" style="71" customWidth="1"/>
    <col min="12294" max="12545" width="9.1796875" style="71"/>
    <col min="12546" max="12546" width="18.7265625" style="71" customWidth="1"/>
    <col min="12547" max="12547" width="21.81640625" style="71" customWidth="1"/>
    <col min="12548" max="12548" width="18.26953125" style="71" customWidth="1"/>
    <col min="12549" max="12549" width="16.7265625" style="71" customWidth="1"/>
    <col min="12550" max="12801" width="9.1796875" style="71"/>
    <col min="12802" max="12802" width="18.7265625" style="71" customWidth="1"/>
    <col min="12803" max="12803" width="21.81640625" style="71" customWidth="1"/>
    <col min="12804" max="12804" width="18.26953125" style="71" customWidth="1"/>
    <col min="12805" max="12805" width="16.7265625" style="71" customWidth="1"/>
    <col min="12806" max="13057" width="9.1796875" style="71"/>
    <col min="13058" max="13058" width="18.7265625" style="71" customWidth="1"/>
    <col min="13059" max="13059" width="21.81640625" style="71" customWidth="1"/>
    <col min="13060" max="13060" width="18.26953125" style="71" customWidth="1"/>
    <col min="13061" max="13061" width="16.7265625" style="71" customWidth="1"/>
    <col min="13062" max="13313" width="9.1796875" style="71"/>
    <col min="13314" max="13314" width="18.7265625" style="71" customWidth="1"/>
    <col min="13315" max="13315" width="21.81640625" style="71" customWidth="1"/>
    <col min="13316" max="13316" width="18.26953125" style="71" customWidth="1"/>
    <col min="13317" max="13317" width="16.7265625" style="71" customWidth="1"/>
    <col min="13318" max="13569" width="9.1796875" style="71"/>
    <col min="13570" max="13570" width="18.7265625" style="71" customWidth="1"/>
    <col min="13571" max="13571" width="21.81640625" style="71" customWidth="1"/>
    <col min="13572" max="13572" width="18.26953125" style="71" customWidth="1"/>
    <col min="13573" max="13573" width="16.7265625" style="71" customWidth="1"/>
    <col min="13574" max="13825" width="9.1796875" style="71"/>
    <col min="13826" max="13826" width="18.7265625" style="71" customWidth="1"/>
    <col min="13827" max="13827" width="21.81640625" style="71" customWidth="1"/>
    <col min="13828" max="13828" width="18.26953125" style="71" customWidth="1"/>
    <col min="13829" max="13829" width="16.7265625" style="71" customWidth="1"/>
    <col min="13830" max="14081" width="9.1796875" style="71"/>
    <col min="14082" max="14082" width="18.7265625" style="71" customWidth="1"/>
    <col min="14083" max="14083" width="21.81640625" style="71" customWidth="1"/>
    <col min="14084" max="14084" width="18.26953125" style="71" customWidth="1"/>
    <col min="14085" max="14085" width="16.7265625" style="71" customWidth="1"/>
    <col min="14086" max="14337" width="9.1796875" style="71"/>
    <col min="14338" max="14338" width="18.7265625" style="71" customWidth="1"/>
    <col min="14339" max="14339" width="21.81640625" style="71" customWidth="1"/>
    <col min="14340" max="14340" width="18.26953125" style="71" customWidth="1"/>
    <col min="14341" max="14341" width="16.7265625" style="71" customWidth="1"/>
    <col min="14342" max="14593" width="9.1796875" style="71"/>
    <col min="14594" max="14594" width="18.7265625" style="71" customWidth="1"/>
    <col min="14595" max="14595" width="21.81640625" style="71" customWidth="1"/>
    <col min="14596" max="14596" width="18.26953125" style="71" customWidth="1"/>
    <col min="14597" max="14597" width="16.7265625" style="71" customWidth="1"/>
    <col min="14598" max="14849" width="9.1796875" style="71"/>
    <col min="14850" max="14850" width="18.7265625" style="71" customWidth="1"/>
    <col min="14851" max="14851" width="21.81640625" style="71" customWidth="1"/>
    <col min="14852" max="14852" width="18.26953125" style="71" customWidth="1"/>
    <col min="14853" max="14853" width="16.7265625" style="71" customWidth="1"/>
    <col min="14854" max="15105" width="9.1796875" style="71"/>
    <col min="15106" max="15106" width="18.7265625" style="71" customWidth="1"/>
    <col min="15107" max="15107" width="21.81640625" style="71" customWidth="1"/>
    <col min="15108" max="15108" width="18.26953125" style="71" customWidth="1"/>
    <col min="15109" max="15109" width="16.7265625" style="71" customWidth="1"/>
    <col min="15110" max="15361" width="9.1796875" style="71"/>
    <col min="15362" max="15362" width="18.7265625" style="71" customWidth="1"/>
    <col min="15363" max="15363" width="21.81640625" style="71" customWidth="1"/>
    <col min="15364" max="15364" width="18.26953125" style="71" customWidth="1"/>
    <col min="15365" max="15365" width="16.7265625" style="71" customWidth="1"/>
    <col min="15366" max="15617" width="9.1796875" style="71"/>
    <col min="15618" max="15618" width="18.7265625" style="71" customWidth="1"/>
    <col min="15619" max="15619" width="21.81640625" style="71" customWidth="1"/>
    <col min="15620" max="15620" width="18.26953125" style="71" customWidth="1"/>
    <col min="15621" max="15621" width="16.7265625" style="71" customWidth="1"/>
    <col min="15622" max="15873" width="9.1796875" style="71"/>
    <col min="15874" max="15874" width="18.7265625" style="71" customWidth="1"/>
    <col min="15875" max="15875" width="21.81640625" style="71" customWidth="1"/>
    <col min="15876" max="15876" width="18.26953125" style="71" customWidth="1"/>
    <col min="15877" max="15877" width="16.7265625" style="71" customWidth="1"/>
    <col min="15878" max="16129" width="9.1796875" style="71"/>
    <col min="16130" max="16130" width="18.7265625" style="71" customWidth="1"/>
    <col min="16131" max="16131" width="21.81640625" style="71" customWidth="1"/>
    <col min="16132" max="16132" width="18.26953125" style="71" customWidth="1"/>
    <col min="16133" max="16133" width="16.7265625" style="71" customWidth="1"/>
    <col min="16134" max="16384" width="9.1796875" style="71"/>
  </cols>
  <sheetData>
    <row r="1" spans="2:10" ht="16">
      <c r="B1" s="215" t="s">
        <v>3595</v>
      </c>
      <c r="C1" s="215"/>
      <c r="D1" s="215"/>
      <c r="E1" s="215"/>
    </row>
    <row r="2" spans="2:10" s="72" customFormat="1" ht="39">
      <c r="B2" s="73" t="s">
        <v>3596</v>
      </c>
      <c r="C2" s="74" t="s">
        <v>3597</v>
      </c>
      <c r="D2" s="75" t="s">
        <v>3598</v>
      </c>
      <c r="E2" s="75" t="s">
        <v>3599</v>
      </c>
      <c r="G2" s="93" t="s">
        <v>3621</v>
      </c>
      <c r="H2" s="216" t="s">
        <v>3622</v>
      </c>
      <c r="I2" s="217"/>
      <c r="J2" s="218"/>
    </row>
    <row r="3" spans="2:10">
      <c r="B3" s="76">
        <v>45840</v>
      </c>
      <c r="C3" s="77">
        <v>88.378200000000007</v>
      </c>
      <c r="D3" s="77">
        <v>0.36</v>
      </c>
      <c r="E3" s="77">
        <v>0.36</v>
      </c>
    </row>
    <row r="4" spans="2:10">
      <c r="B4" s="76">
        <v>45875</v>
      </c>
      <c r="C4" s="77">
        <v>86.327799999999996</v>
      </c>
      <c r="D4" s="77">
        <v>0.37</v>
      </c>
      <c r="E4" s="77">
        <v>0.37</v>
      </c>
    </row>
    <row r="5" spans="2:10">
      <c r="B5" s="76">
        <v>45903</v>
      </c>
      <c r="C5" s="77">
        <v>86.504199999999997</v>
      </c>
      <c r="D5" s="77">
        <v>0.36</v>
      </c>
      <c r="E5" s="77">
        <v>0.36</v>
      </c>
    </row>
    <row r="6" spans="2:10">
      <c r="B6" s="76">
        <v>45931</v>
      </c>
      <c r="C6" s="77">
        <v>86.268799999999999</v>
      </c>
      <c r="D6" s="77">
        <v>0.36</v>
      </c>
      <c r="E6" s="77">
        <v>0.36</v>
      </c>
    </row>
    <row r="7" spans="2:10">
      <c r="B7" s="76">
        <v>45967</v>
      </c>
      <c r="C7" s="77">
        <v>88.105800000000002</v>
      </c>
      <c r="D7" s="77">
        <v>0.36</v>
      </c>
      <c r="E7" s="77">
        <v>0.36</v>
      </c>
    </row>
    <row r="8" spans="2:10">
      <c r="B8" s="76">
        <v>45994</v>
      </c>
      <c r="C8" s="77">
        <v>88.154300000000006</v>
      </c>
      <c r="D8" s="77">
        <v>0.37</v>
      </c>
      <c r="E8" s="77">
        <v>0.37</v>
      </c>
    </row>
    <row r="10" spans="2:10" ht="16">
      <c r="B10" s="215" t="s">
        <v>3600</v>
      </c>
      <c r="C10" s="215"/>
      <c r="D10" s="215"/>
      <c r="E10" s="215"/>
    </row>
    <row r="11" spans="2:10" s="72" customFormat="1" ht="39">
      <c r="B11" s="73" t="s">
        <v>3596</v>
      </c>
      <c r="C11" s="74" t="s">
        <v>3597</v>
      </c>
      <c r="D11" s="75" t="s">
        <v>3598</v>
      </c>
      <c r="E11" s="75" t="s">
        <v>3599</v>
      </c>
    </row>
    <row r="12" spans="2:10">
      <c r="B12" s="76">
        <v>45840</v>
      </c>
      <c r="C12" s="77">
        <v>104.4046</v>
      </c>
      <c r="D12" s="77">
        <v>0.36</v>
      </c>
      <c r="E12" s="77">
        <v>0.36</v>
      </c>
    </row>
    <row r="13" spans="2:10">
      <c r="B13" s="76">
        <v>45875</v>
      </c>
      <c r="C13" s="77">
        <v>102.1378</v>
      </c>
      <c r="D13" s="77">
        <v>0.37</v>
      </c>
      <c r="E13" s="77">
        <v>0.37</v>
      </c>
    </row>
    <row r="14" spans="2:10">
      <c r="B14" s="76">
        <v>45903</v>
      </c>
      <c r="C14" s="77">
        <v>102.4879</v>
      </c>
      <c r="D14" s="77">
        <v>0.36</v>
      </c>
      <c r="E14" s="77">
        <v>0.36</v>
      </c>
    </row>
    <row r="15" spans="2:10">
      <c r="B15" s="76">
        <v>45931</v>
      </c>
      <c r="C15" s="77">
        <v>102.3498</v>
      </c>
      <c r="D15" s="77">
        <v>0.36</v>
      </c>
      <c r="E15" s="77">
        <v>0.36</v>
      </c>
    </row>
    <row r="16" spans="2:10">
      <c r="B16" s="76">
        <v>45967</v>
      </c>
      <c r="C16" s="77">
        <v>104.69499999999999</v>
      </c>
      <c r="D16" s="77">
        <v>0.36</v>
      </c>
      <c r="E16" s="77">
        <v>0.36</v>
      </c>
    </row>
    <row r="17" spans="2:5">
      <c r="B17" s="76">
        <v>45994</v>
      </c>
      <c r="C17" s="77">
        <v>104.8939</v>
      </c>
      <c r="D17" s="77">
        <v>0.37</v>
      </c>
      <c r="E17" s="77">
        <v>0.37</v>
      </c>
    </row>
    <row r="19" spans="2:5" ht="16">
      <c r="B19" s="219" t="s">
        <v>3601</v>
      </c>
      <c r="C19" s="219"/>
      <c r="D19" s="219"/>
      <c r="E19" s="219"/>
    </row>
    <row r="20" spans="2:5" s="72" customFormat="1" ht="39">
      <c r="B20" s="73" t="s">
        <v>3596</v>
      </c>
      <c r="C20" s="74" t="s">
        <v>3597</v>
      </c>
      <c r="D20" s="75" t="s">
        <v>3598</v>
      </c>
      <c r="E20" s="75" t="s">
        <v>3599</v>
      </c>
    </row>
    <row r="21" spans="2:5" s="79" customFormat="1">
      <c r="B21" s="80">
        <v>45839</v>
      </c>
      <c r="C21" s="81">
        <v>1004.8484999999999</v>
      </c>
      <c r="D21" s="82">
        <v>0.61970000000000003</v>
      </c>
      <c r="E21" s="82">
        <v>0.61970000000000003</v>
      </c>
    </row>
    <row r="22" spans="2:5" s="79" customFormat="1">
      <c r="B22" s="80">
        <v>45840</v>
      </c>
      <c r="C22" s="81">
        <v>1005.2813</v>
      </c>
      <c r="D22" s="82">
        <v>7.7399999999999997E-2</v>
      </c>
      <c r="E22" s="82">
        <v>7.7399999999999997E-2</v>
      </c>
    </row>
    <row r="23" spans="2:5" s="79" customFormat="1">
      <c r="B23" s="80">
        <v>45841</v>
      </c>
      <c r="C23" s="81">
        <v>1005.3398</v>
      </c>
      <c r="D23" s="82">
        <v>0.40749999999999997</v>
      </c>
      <c r="E23" s="82">
        <v>0.40749999999999997</v>
      </c>
    </row>
    <row r="24" spans="2:5" s="79" customFormat="1">
      <c r="B24" s="80">
        <v>45842</v>
      </c>
      <c r="C24" s="81">
        <v>1005.1678000000001</v>
      </c>
      <c r="D24" s="82">
        <v>0.3584</v>
      </c>
      <c r="E24" s="82">
        <v>0.3584</v>
      </c>
    </row>
    <row r="25" spans="2:5" s="79" customFormat="1">
      <c r="B25" s="80">
        <v>45845</v>
      </c>
      <c r="C25" s="81">
        <v>1005.1627</v>
      </c>
      <c r="D25" s="82">
        <v>0.59030000000000005</v>
      </c>
      <c r="E25" s="82">
        <v>0.59030000000000005</v>
      </c>
    </row>
    <row r="26" spans="2:5" s="79" customFormat="1">
      <c r="B26" s="80">
        <v>45847</v>
      </c>
      <c r="C26" s="81">
        <v>1005.1156999999999</v>
      </c>
      <c r="D26" s="82">
        <v>0.1487</v>
      </c>
      <c r="E26" s="82">
        <v>0.1487</v>
      </c>
    </row>
    <row r="27" spans="2:5" s="79" customFormat="1">
      <c r="B27" s="80">
        <v>45848</v>
      </c>
      <c r="C27" s="81">
        <v>1005.1905</v>
      </c>
      <c r="D27" s="82">
        <v>0.1201</v>
      </c>
      <c r="E27" s="82">
        <v>0.1201</v>
      </c>
    </row>
    <row r="28" spans="2:5" s="79" customFormat="1">
      <c r="B28" s="80">
        <v>45849</v>
      </c>
      <c r="C28" s="81">
        <v>1005.0256000000001</v>
      </c>
      <c r="D28" s="82">
        <v>0.25290000000000001</v>
      </c>
      <c r="E28" s="82">
        <v>0.25290000000000001</v>
      </c>
    </row>
    <row r="29" spans="2:5" s="79" customFormat="1">
      <c r="B29" s="80">
        <v>45852</v>
      </c>
      <c r="C29" s="81">
        <v>1004.9994</v>
      </c>
      <c r="D29" s="82">
        <v>0.60409999999999997</v>
      </c>
      <c r="E29" s="82">
        <v>0.60409999999999997</v>
      </c>
    </row>
    <row r="30" spans="2:5" s="79" customFormat="1">
      <c r="B30" s="80">
        <v>45853</v>
      </c>
      <c r="C30" s="81">
        <v>1004.7324</v>
      </c>
      <c r="D30" s="82">
        <v>0.3246</v>
      </c>
      <c r="E30" s="82">
        <v>0.3246</v>
      </c>
    </row>
    <row r="31" spans="2:5" s="79" customFormat="1">
      <c r="B31" s="80">
        <v>45854</v>
      </c>
      <c r="C31" s="81">
        <v>1004.6722</v>
      </c>
      <c r="D31" s="82">
        <v>0.2399</v>
      </c>
      <c r="E31" s="82">
        <v>0.2399</v>
      </c>
    </row>
    <row r="32" spans="2:5" s="79" customFormat="1">
      <c r="B32" s="80">
        <v>45855</v>
      </c>
      <c r="C32" s="81">
        <v>1004.7871</v>
      </c>
      <c r="D32" s="82">
        <v>0.17949999999999999</v>
      </c>
      <c r="E32" s="82">
        <v>0.17949999999999999</v>
      </c>
    </row>
    <row r="33" spans="2:5" s="79" customFormat="1">
      <c r="B33" s="80">
        <v>45856</v>
      </c>
      <c r="C33" s="81">
        <v>1004.8164</v>
      </c>
      <c r="D33" s="82">
        <v>0.16489999999999999</v>
      </c>
      <c r="E33" s="82">
        <v>0.16489999999999999</v>
      </c>
    </row>
    <row r="34" spans="2:5" s="79" customFormat="1">
      <c r="B34" s="80">
        <v>45859</v>
      </c>
      <c r="C34" s="81">
        <v>1004.7114</v>
      </c>
      <c r="D34" s="82">
        <v>0.57299999999999995</v>
      </c>
      <c r="E34" s="82">
        <v>0.57299999999999995</v>
      </c>
    </row>
    <row r="35" spans="2:5" s="79" customFormat="1">
      <c r="B35" s="80">
        <v>45860</v>
      </c>
      <c r="C35" s="81">
        <v>1004.6337</v>
      </c>
      <c r="D35" s="82">
        <v>0.20480000000000001</v>
      </c>
      <c r="E35" s="82">
        <v>0.20480000000000001</v>
      </c>
    </row>
    <row r="36" spans="2:5" s="79" customFormat="1">
      <c r="B36" s="80">
        <v>45861</v>
      </c>
      <c r="C36" s="81">
        <v>1004.6248000000001</v>
      </c>
      <c r="D36" s="82">
        <v>0.1522</v>
      </c>
      <c r="E36" s="82">
        <v>0.1522</v>
      </c>
    </row>
    <row r="37" spans="2:5" s="79" customFormat="1">
      <c r="B37" s="80">
        <v>45862</v>
      </c>
      <c r="C37" s="81">
        <v>1004.5518</v>
      </c>
      <c r="D37" s="82">
        <v>0.2319</v>
      </c>
      <c r="E37" s="82">
        <v>0.2319</v>
      </c>
    </row>
    <row r="38" spans="2:5" s="79" customFormat="1">
      <c r="B38" s="80">
        <v>45863</v>
      </c>
      <c r="C38" s="81">
        <v>1004.5666</v>
      </c>
      <c r="D38" s="82">
        <v>9.1399999999999995E-2</v>
      </c>
      <c r="E38" s="82">
        <v>9.1399999999999995E-2</v>
      </c>
    </row>
    <row r="39" spans="2:5" s="79" customFormat="1">
      <c r="B39" s="80">
        <v>45866</v>
      </c>
      <c r="C39" s="81">
        <v>1004.3766000000001</v>
      </c>
      <c r="D39" s="82">
        <v>0.56030000000000002</v>
      </c>
      <c r="E39" s="82">
        <v>0.56030000000000002</v>
      </c>
    </row>
    <row r="40" spans="2:5" s="79" customFormat="1">
      <c r="B40" s="80">
        <v>45868</v>
      </c>
      <c r="C40" s="81">
        <v>1004.2017</v>
      </c>
      <c r="D40" s="82">
        <v>0.32990000000000003</v>
      </c>
      <c r="E40" s="82">
        <v>0.32990000000000003</v>
      </c>
    </row>
    <row r="41" spans="2:5" s="79" customFormat="1">
      <c r="B41" s="80">
        <v>45869</v>
      </c>
      <c r="C41" s="81">
        <v>1004.2456</v>
      </c>
      <c r="D41" s="82">
        <v>0.1237</v>
      </c>
      <c r="E41" s="82">
        <v>0.1237</v>
      </c>
    </row>
    <row r="42" spans="2:5" s="79" customFormat="1">
      <c r="B42" s="80">
        <v>45870</v>
      </c>
      <c r="C42" s="81">
        <v>1004.1667</v>
      </c>
      <c r="D42" s="82">
        <v>0.31390000000000001</v>
      </c>
      <c r="E42" s="82">
        <v>0.31390000000000001</v>
      </c>
    </row>
    <row r="43" spans="2:5" s="79" customFormat="1">
      <c r="B43" s="80">
        <v>45873</v>
      </c>
      <c r="C43" s="81">
        <v>1004.1992</v>
      </c>
      <c r="D43" s="82">
        <v>0.49109999999999998</v>
      </c>
      <c r="E43" s="82">
        <v>0.49109999999999998</v>
      </c>
    </row>
    <row r="44" spans="2:5" s="79" customFormat="1">
      <c r="B44" s="80">
        <v>45874</v>
      </c>
      <c r="C44" s="81">
        <v>1004.2576</v>
      </c>
      <c r="D44" s="82">
        <v>0.16109999999999999</v>
      </c>
      <c r="E44" s="82">
        <v>0.16109999999999999</v>
      </c>
    </row>
    <row r="45" spans="2:5" s="79" customFormat="1">
      <c r="B45" s="80">
        <v>45876</v>
      </c>
      <c r="C45" s="81">
        <v>1003.8661</v>
      </c>
      <c r="D45" s="82">
        <v>0.34060000000000001</v>
      </c>
      <c r="E45" s="82">
        <v>0.34060000000000001</v>
      </c>
    </row>
    <row r="46" spans="2:5" s="79" customFormat="1">
      <c r="B46" s="80">
        <v>45877</v>
      </c>
      <c r="C46" s="81">
        <v>1003.6629</v>
      </c>
      <c r="D46" s="82">
        <v>0.2419</v>
      </c>
      <c r="E46" s="82">
        <v>0.2419</v>
      </c>
    </row>
    <row r="47" spans="2:5" s="79" customFormat="1">
      <c r="B47" s="80">
        <v>45880</v>
      </c>
      <c r="C47" s="81">
        <v>1003.4646</v>
      </c>
      <c r="D47" s="82">
        <v>0.54910000000000003</v>
      </c>
      <c r="E47" s="82">
        <v>0.54910000000000003</v>
      </c>
    </row>
    <row r="48" spans="2:5" s="79" customFormat="1">
      <c r="B48" s="80">
        <v>45883</v>
      </c>
      <c r="C48" s="81">
        <v>1003.1185</v>
      </c>
      <c r="D48" s="82">
        <v>0.54830000000000001</v>
      </c>
      <c r="E48" s="82">
        <v>0.54830000000000001</v>
      </c>
    </row>
    <row r="49" spans="2:7" s="79" customFormat="1">
      <c r="B49" s="80">
        <v>45888</v>
      </c>
      <c r="C49" s="81">
        <v>1003.5288</v>
      </c>
      <c r="D49" s="82">
        <v>9.1800000000000007E-2</v>
      </c>
      <c r="E49" s="82">
        <v>9.1800000000000007E-2</v>
      </c>
    </row>
    <row r="50" spans="2:7" s="79" customFormat="1">
      <c r="B50" s="80">
        <v>45889</v>
      </c>
      <c r="C50" s="81">
        <v>1003.5288</v>
      </c>
      <c r="D50" s="82">
        <v>0.1651</v>
      </c>
      <c r="E50" s="82">
        <v>0.1651</v>
      </c>
    </row>
    <row r="51" spans="2:7" s="79" customFormat="1">
      <c r="B51" s="80">
        <v>45890</v>
      </c>
      <c r="C51" s="81">
        <v>1003.5288</v>
      </c>
      <c r="D51" s="82">
        <v>0.1769</v>
      </c>
      <c r="E51" s="82">
        <v>0.1769</v>
      </c>
    </row>
    <row r="52" spans="2:7" s="79" customFormat="1">
      <c r="B52" s="80">
        <v>45894</v>
      </c>
      <c r="C52" s="81">
        <v>1003.5288</v>
      </c>
      <c r="D52" s="82">
        <v>0.3755</v>
      </c>
      <c r="E52" s="82">
        <v>0.3755</v>
      </c>
    </row>
    <row r="53" spans="2:7" s="79" customFormat="1">
      <c r="B53" s="80">
        <v>45897</v>
      </c>
      <c r="C53" s="81">
        <v>1003.5288</v>
      </c>
      <c r="D53" s="82">
        <v>0.29499999999999998</v>
      </c>
      <c r="E53" s="82">
        <v>0.29499999999999998</v>
      </c>
    </row>
    <row r="54" spans="2:7" s="79" customFormat="1">
      <c r="B54" s="80" t="s">
        <v>3602</v>
      </c>
      <c r="C54" s="81">
        <v>1003.5288</v>
      </c>
      <c r="D54" s="82">
        <v>5.3395999999999999</v>
      </c>
      <c r="E54" s="82">
        <v>5.3395999999999999</v>
      </c>
    </row>
    <row r="55" spans="2:7" s="79" customFormat="1">
      <c r="B55" s="80" t="s">
        <v>3603</v>
      </c>
      <c r="C55" s="81">
        <v>1003.5288</v>
      </c>
      <c r="D55" s="82">
        <v>5.5015000000000001</v>
      </c>
      <c r="E55" s="82">
        <v>5.5015000000000001</v>
      </c>
    </row>
    <row r="56" spans="2:7" s="79" customFormat="1">
      <c r="B56" s="80" t="s">
        <v>3604</v>
      </c>
      <c r="C56" s="81">
        <v>1003.5288</v>
      </c>
      <c r="D56" s="82">
        <v>4.9138000000000002</v>
      </c>
      <c r="E56" s="82">
        <v>4.9138000000000002</v>
      </c>
    </row>
    <row r="57" spans="2:7" s="79" customFormat="1">
      <c r="B57" s="80" t="s">
        <v>3605</v>
      </c>
      <c r="C57" s="81">
        <v>1003.5288</v>
      </c>
      <c r="D57" s="82">
        <v>3.9628000000000001</v>
      </c>
      <c r="E57" s="82">
        <v>3.9628000000000001</v>
      </c>
    </row>
    <row r="59" spans="2:7" ht="16">
      <c r="B59" s="219" t="s">
        <v>3606</v>
      </c>
      <c r="C59" s="219"/>
      <c r="D59" s="219"/>
      <c r="E59" s="219"/>
    </row>
    <row r="60" spans="2:7" s="72" customFormat="1" ht="39">
      <c r="B60" s="73" t="s">
        <v>3596</v>
      </c>
      <c r="C60" s="74" t="s">
        <v>3597</v>
      </c>
      <c r="D60" s="75" t="s">
        <v>3598</v>
      </c>
      <c r="E60" s="75" t="s">
        <v>3599</v>
      </c>
      <c r="G60" s="71"/>
    </row>
    <row r="61" spans="2:7" s="79" customFormat="1">
      <c r="B61" s="80">
        <v>45839</v>
      </c>
      <c r="C61" s="81">
        <v>1004.8484999999999</v>
      </c>
      <c r="D61" s="82">
        <v>0.629</v>
      </c>
      <c r="E61" s="82">
        <v>0.629</v>
      </c>
    </row>
    <row r="62" spans="2:7" s="79" customFormat="1">
      <c r="B62" s="80">
        <v>45840</v>
      </c>
      <c r="C62" s="81">
        <v>1005.2814</v>
      </c>
      <c r="D62" s="82">
        <v>8.6599999999999996E-2</v>
      </c>
      <c r="E62" s="82">
        <v>8.6599999999999996E-2</v>
      </c>
    </row>
    <row r="63" spans="2:7" s="79" customFormat="1">
      <c r="B63" s="80">
        <v>45841</v>
      </c>
      <c r="C63" s="81">
        <v>1005.3397</v>
      </c>
      <c r="D63" s="82">
        <v>0.41649999999999998</v>
      </c>
      <c r="E63" s="82">
        <v>0.41649999999999998</v>
      </c>
    </row>
    <row r="64" spans="2:7" s="79" customFormat="1">
      <c r="B64" s="80">
        <v>45842</v>
      </c>
      <c r="C64" s="81">
        <v>1005.1677</v>
      </c>
      <c r="D64" s="82">
        <v>0.36770000000000003</v>
      </c>
      <c r="E64" s="82">
        <v>0.36770000000000003</v>
      </c>
    </row>
    <row r="65" spans="2:5" s="79" customFormat="1">
      <c r="B65" s="80">
        <v>45845</v>
      </c>
      <c r="C65" s="81">
        <v>1005.1627999999999</v>
      </c>
      <c r="D65" s="82">
        <v>0.61480000000000001</v>
      </c>
      <c r="E65" s="82">
        <v>0.61480000000000001</v>
      </c>
    </row>
    <row r="66" spans="2:5" s="79" customFormat="1">
      <c r="B66" s="80">
        <v>45847</v>
      </c>
      <c r="C66" s="81">
        <v>1005.1156999999999</v>
      </c>
      <c r="D66" s="82">
        <v>0.1671</v>
      </c>
      <c r="E66" s="82">
        <v>0.1671</v>
      </c>
    </row>
    <row r="67" spans="2:5" s="79" customFormat="1">
      <c r="B67" s="80">
        <v>45848</v>
      </c>
      <c r="C67" s="81">
        <v>1005.1905</v>
      </c>
      <c r="D67" s="82">
        <v>0.1295</v>
      </c>
      <c r="E67" s="82">
        <v>0.1295</v>
      </c>
    </row>
    <row r="68" spans="2:5" s="79" customFormat="1">
      <c r="B68" s="80">
        <v>45849</v>
      </c>
      <c r="C68" s="81">
        <v>1005.0256000000001</v>
      </c>
      <c r="D68" s="82">
        <v>0.26219999999999999</v>
      </c>
      <c r="E68" s="82">
        <v>0.26219999999999999</v>
      </c>
    </row>
    <row r="69" spans="2:5" s="79" customFormat="1">
      <c r="B69" s="80">
        <v>45852</v>
      </c>
      <c r="C69" s="81">
        <v>1004.9995</v>
      </c>
      <c r="D69" s="82">
        <v>0.63249999999999995</v>
      </c>
      <c r="E69" s="82">
        <v>0.63249999999999995</v>
      </c>
    </row>
    <row r="70" spans="2:5" s="79" customFormat="1">
      <c r="B70" s="80">
        <v>45853</v>
      </c>
      <c r="C70" s="81">
        <v>1004.7324</v>
      </c>
      <c r="D70" s="82">
        <v>0.33410000000000001</v>
      </c>
      <c r="E70" s="82">
        <v>0.33410000000000001</v>
      </c>
    </row>
    <row r="71" spans="2:5" s="79" customFormat="1">
      <c r="B71" s="80">
        <v>45854</v>
      </c>
      <c r="C71" s="81">
        <v>1004.6723</v>
      </c>
      <c r="D71" s="82">
        <v>0.24879999999999999</v>
      </c>
      <c r="E71" s="82">
        <v>0.24879999999999999</v>
      </c>
    </row>
    <row r="72" spans="2:5" s="79" customFormat="1">
      <c r="B72" s="80">
        <v>45855</v>
      </c>
      <c r="C72" s="81">
        <v>1004.7871</v>
      </c>
      <c r="D72" s="82">
        <v>0.1888</v>
      </c>
      <c r="E72" s="82">
        <v>0.1888</v>
      </c>
    </row>
    <row r="73" spans="2:5" s="79" customFormat="1">
      <c r="B73" s="80">
        <v>45856</v>
      </c>
      <c r="C73" s="81">
        <v>1004.8164</v>
      </c>
      <c r="D73" s="82">
        <v>0.1739</v>
      </c>
      <c r="E73" s="82">
        <v>0.1739</v>
      </c>
    </row>
    <row r="74" spans="2:5" s="79" customFormat="1">
      <c r="B74" s="80">
        <v>45859</v>
      </c>
      <c r="C74" s="81">
        <v>1004.7115</v>
      </c>
      <c r="D74" s="82">
        <v>0.61439999999999995</v>
      </c>
      <c r="E74" s="82">
        <v>0.61439999999999995</v>
      </c>
    </row>
    <row r="75" spans="2:5" s="79" customFormat="1">
      <c r="B75" s="80">
        <v>45860</v>
      </c>
      <c r="C75" s="81">
        <v>1004.6338</v>
      </c>
      <c r="D75" s="82">
        <v>0.21379999999999999</v>
      </c>
      <c r="E75" s="82">
        <v>0.21379999999999999</v>
      </c>
    </row>
    <row r="76" spans="2:5" s="79" customFormat="1">
      <c r="B76" s="80">
        <v>45861</v>
      </c>
      <c r="C76" s="81">
        <v>1004.6248000000001</v>
      </c>
      <c r="D76" s="82">
        <v>0.16139999999999999</v>
      </c>
      <c r="E76" s="82">
        <v>0.16139999999999999</v>
      </c>
    </row>
    <row r="77" spans="2:5" s="79" customFormat="1">
      <c r="B77" s="80">
        <v>45862</v>
      </c>
      <c r="C77" s="81">
        <v>1004.5518</v>
      </c>
      <c r="D77" s="82">
        <v>0.24160000000000001</v>
      </c>
      <c r="E77" s="82">
        <v>0.24160000000000001</v>
      </c>
    </row>
    <row r="78" spans="2:5" s="79" customFormat="1">
      <c r="B78" s="80">
        <v>45863</v>
      </c>
      <c r="C78" s="81">
        <v>1004.5666</v>
      </c>
      <c r="D78" s="82">
        <v>0.1007</v>
      </c>
      <c r="E78" s="82">
        <v>0.1007</v>
      </c>
    </row>
    <row r="79" spans="2:5" s="79" customFormat="1">
      <c r="B79" s="80">
        <v>45866</v>
      </c>
      <c r="C79" s="81">
        <v>1004.3766000000001</v>
      </c>
      <c r="D79" s="82">
        <v>0.57040000000000002</v>
      </c>
      <c r="E79" s="82">
        <v>0.57040000000000002</v>
      </c>
    </row>
    <row r="80" spans="2:5" s="79" customFormat="1">
      <c r="B80" s="80">
        <v>45868</v>
      </c>
      <c r="C80" s="81">
        <v>1004.2018</v>
      </c>
      <c r="D80" s="82">
        <v>0.3483</v>
      </c>
      <c r="E80" s="82">
        <v>0.3483</v>
      </c>
    </row>
    <row r="81" spans="2:5" s="79" customFormat="1">
      <c r="B81" s="80">
        <v>45869</v>
      </c>
      <c r="C81" s="81">
        <v>1004.2456</v>
      </c>
      <c r="D81" s="82">
        <v>0.1331</v>
      </c>
      <c r="E81" s="82">
        <v>0.1331</v>
      </c>
    </row>
    <row r="82" spans="2:5" s="79" customFormat="1">
      <c r="B82" s="80">
        <v>45870</v>
      </c>
      <c r="C82" s="81">
        <v>1004.1667</v>
      </c>
      <c r="D82" s="82">
        <v>0.32329999999999998</v>
      </c>
      <c r="E82" s="82">
        <v>0.32329999999999998</v>
      </c>
    </row>
    <row r="83" spans="2:5" s="79" customFormat="1">
      <c r="B83" s="80">
        <v>45873</v>
      </c>
      <c r="C83" s="81">
        <v>1004.1993</v>
      </c>
      <c r="D83" s="82">
        <v>0.51500000000000001</v>
      </c>
      <c r="E83" s="82">
        <v>0.51500000000000001</v>
      </c>
    </row>
    <row r="84" spans="2:5" s="79" customFormat="1">
      <c r="B84" s="80">
        <v>45874</v>
      </c>
      <c r="C84" s="81">
        <v>1004.2575000000001</v>
      </c>
      <c r="D84" s="82">
        <v>0.1706</v>
      </c>
      <c r="E84" s="82">
        <v>0.1706</v>
      </c>
    </row>
    <row r="85" spans="2:5" s="79" customFormat="1">
      <c r="B85" s="80">
        <v>45876</v>
      </c>
      <c r="C85" s="81">
        <v>1003.8662</v>
      </c>
      <c r="D85" s="82">
        <v>0.35909999999999997</v>
      </c>
      <c r="E85" s="82">
        <v>0.35909999999999997</v>
      </c>
    </row>
    <row r="86" spans="2:5" s="79" customFormat="1">
      <c r="B86" s="80">
        <v>45877</v>
      </c>
      <c r="C86" s="81">
        <v>1003.6629</v>
      </c>
      <c r="D86" s="82">
        <v>0.25119999999999998</v>
      </c>
      <c r="E86" s="82">
        <v>0.25119999999999998</v>
      </c>
    </row>
    <row r="87" spans="2:5" s="79" customFormat="1">
      <c r="B87" s="80">
        <v>45880</v>
      </c>
      <c r="C87" s="81">
        <v>1003.4646</v>
      </c>
      <c r="D87" s="82">
        <v>0.57709999999999995</v>
      </c>
      <c r="E87" s="82">
        <v>0.57709999999999995</v>
      </c>
    </row>
    <row r="88" spans="2:5" s="79" customFormat="1">
      <c r="B88" s="80">
        <v>45883</v>
      </c>
      <c r="C88" s="81">
        <v>1003.1186</v>
      </c>
      <c r="D88" s="82">
        <v>0.57599999999999996</v>
      </c>
      <c r="E88" s="82">
        <v>0.57599999999999996</v>
      </c>
    </row>
    <row r="89" spans="2:5" s="79" customFormat="1">
      <c r="B89" s="80">
        <v>45887</v>
      </c>
      <c r="C89" s="81">
        <v>1003.5316</v>
      </c>
      <c r="D89" s="82">
        <v>2.5399999999999999E-2</v>
      </c>
      <c r="E89" s="82">
        <v>2.5399999999999999E-2</v>
      </c>
    </row>
    <row r="90" spans="2:5" s="79" customFormat="1">
      <c r="B90" s="80">
        <v>45888</v>
      </c>
      <c r="C90" s="81">
        <v>1003.5316</v>
      </c>
      <c r="D90" s="82">
        <v>0.1101</v>
      </c>
      <c r="E90" s="82">
        <v>0.1101</v>
      </c>
    </row>
    <row r="91" spans="2:5" s="79" customFormat="1">
      <c r="B91" s="80">
        <v>45889</v>
      </c>
      <c r="C91" s="81">
        <v>1003.5316</v>
      </c>
      <c r="D91" s="82">
        <v>0.17419999999999999</v>
      </c>
      <c r="E91" s="82">
        <v>0.17419999999999999</v>
      </c>
    </row>
    <row r="92" spans="2:5" s="79" customFormat="1">
      <c r="B92" s="80">
        <v>45890</v>
      </c>
      <c r="C92" s="81">
        <v>1003.5316</v>
      </c>
      <c r="D92" s="82">
        <v>0.18629999999999999</v>
      </c>
      <c r="E92" s="82">
        <v>0.18629999999999999</v>
      </c>
    </row>
    <row r="93" spans="2:5" s="79" customFormat="1">
      <c r="B93" s="80">
        <v>45891</v>
      </c>
      <c r="C93" s="81">
        <v>1003.5316</v>
      </c>
      <c r="D93" s="82">
        <v>2.8999999999999998E-3</v>
      </c>
      <c r="E93" s="82">
        <v>2.8999999999999998E-3</v>
      </c>
    </row>
    <row r="94" spans="2:5" s="79" customFormat="1">
      <c r="B94" s="80">
        <v>45894</v>
      </c>
      <c r="C94" s="81">
        <v>1003.5316</v>
      </c>
      <c r="D94" s="82">
        <v>0.40939999999999999</v>
      </c>
      <c r="E94" s="82">
        <v>0.40939999999999999</v>
      </c>
    </row>
    <row r="95" spans="2:5" s="79" customFormat="1">
      <c r="B95" s="80">
        <v>45897</v>
      </c>
      <c r="C95" s="81">
        <v>1003.5316</v>
      </c>
      <c r="D95" s="82">
        <v>0.32679999999999998</v>
      </c>
      <c r="E95" s="82">
        <v>0.32679999999999998</v>
      </c>
    </row>
    <row r="96" spans="2:5" s="79" customFormat="1">
      <c r="B96" s="80" t="s">
        <v>3602</v>
      </c>
      <c r="C96" s="81">
        <v>1003.5316</v>
      </c>
      <c r="D96" s="82">
        <v>5.6342999999999996</v>
      </c>
      <c r="E96" s="82">
        <v>5.6342999999999996</v>
      </c>
    </row>
    <row r="97" spans="2:5" s="79" customFormat="1">
      <c r="B97" s="80" t="s">
        <v>3603</v>
      </c>
      <c r="C97" s="81">
        <v>1003.5316</v>
      </c>
      <c r="D97" s="82">
        <v>5.8010999999999999</v>
      </c>
      <c r="E97" s="82">
        <v>5.8010999999999999</v>
      </c>
    </row>
    <row r="98" spans="2:5" s="79" customFormat="1">
      <c r="B98" s="80" t="s">
        <v>3604</v>
      </c>
      <c r="C98" s="81">
        <v>1003.5316</v>
      </c>
      <c r="D98" s="82">
        <v>5.2313999999999998</v>
      </c>
      <c r="E98" s="82">
        <v>5.2313999999999998</v>
      </c>
    </row>
    <row r="99" spans="2:5" s="79" customFormat="1">
      <c r="B99" s="80" t="s">
        <v>3605</v>
      </c>
      <c r="C99" s="81">
        <v>1003.5316</v>
      </c>
      <c r="D99" s="82">
        <v>4.2779999999999996</v>
      </c>
      <c r="E99" s="82">
        <v>4.2779999999999996</v>
      </c>
    </row>
    <row r="100" spans="2:5">
      <c r="C100" s="83"/>
      <c r="D100" s="84"/>
      <c r="E100" s="84"/>
    </row>
    <row r="101" spans="2:5" ht="16">
      <c r="B101" s="215" t="s">
        <v>3607</v>
      </c>
      <c r="C101" s="215"/>
      <c r="D101" s="215"/>
      <c r="E101" s="215"/>
    </row>
    <row r="102" spans="2:5" s="72" customFormat="1" ht="39">
      <c r="B102" s="73" t="s">
        <v>3596</v>
      </c>
      <c r="C102" s="74" t="s">
        <v>3597</v>
      </c>
      <c r="D102" s="75" t="s">
        <v>3598</v>
      </c>
      <c r="E102" s="75" t="s">
        <v>3599</v>
      </c>
    </row>
    <row r="103" spans="2:5">
      <c r="B103" s="76">
        <v>45839</v>
      </c>
      <c r="C103" s="77">
        <v>1008.0658</v>
      </c>
      <c r="D103" s="77">
        <v>1.3245</v>
      </c>
      <c r="E103" s="77">
        <v>1.3245</v>
      </c>
    </row>
    <row r="104" spans="2:5">
      <c r="B104" s="76">
        <v>45846</v>
      </c>
      <c r="C104" s="77">
        <v>1008.0658</v>
      </c>
      <c r="D104" s="77">
        <v>1.8460000000000001</v>
      </c>
      <c r="E104" s="77">
        <v>1.8460000000000001</v>
      </c>
    </row>
    <row r="105" spans="2:5">
      <c r="B105" s="76">
        <v>45853</v>
      </c>
      <c r="C105" s="77">
        <v>1008.0658</v>
      </c>
      <c r="D105" s="77">
        <v>0.93200000000000005</v>
      </c>
      <c r="E105" s="77">
        <v>0.93200000000000005</v>
      </c>
    </row>
    <row r="106" spans="2:5">
      <c r="B106" s="76">
        <v>45860</v>
      </c>
      <c r="C106" s="77">
        <v>1008.0658</v>
      </c>
      <c r="D106" s="77">
        <v>1.2595000000000001</v>
      </c>
      <c r="E106" s="77">
        <v>1.2595000000000001</v>
      </c>
    </row>
    <row r="107" spans="2:5">
      <c r="B107" s="76">
        <v>45867</v>
      </c>
      <c r="C107" s="77">
        <v>1008.0658</v>
      </c>
      <c r="D107" s="77">
        <v>0.73950000000000005</v>
      </c>
      <c r="E107" s="77">
        <v>0.73950000000000005</v>
      </c>
    </row>
    <row r="108" spans="2:5">
      <c r="B108" s="76">
        <v>45874</v>
      </c>
      <c r="C108" s="77">
        <v>1008.0658</v>
      </c>
      <c r="D108" s="77">
        <v>1.3484</v>
      </c>
      <c r="E108" s="77">
        <v>1.3484</v>
      </c>
    </row>
    <row r="109" spans="2:5">
      <c r="B109" s="76">
        <v>45881</v>
      </c>
      <c r="C109" s="77">
        <v>1008.0658</v>
      </c>
      <c r="D109" s="77">
        <v>0.185</v>
      </c>
      <c r="E109" s="77">
        <v>0.185</v>
      </c>
    </row>
    <row r="110" spans="2:5">
      <c r="B110" s="76">
        <v>45888</v>
      </c>
      <c r="C110" s="77">
        <v>1008.0658</v>
      </c>
      <c r="D110" s="77">
        <v>0.86019999999999996</v>
      </c>
      <c r="E110" s="77">
        <v>0.86019999999999996</v>
      </c>
    </row>
    <row r="111" spans="2:5">
      <c r="B111" s="76">
        <v>45895</v>
      </c>
      <c r="C111" s="77">
        <v>1008.0658</v>
      </c>
      <c r="D111" s="77">
        <v>0.6472</v>
      </c>
      <c r="E111" s="77">
        <v>0.6472</v>
      </c>
    </row>
    <row r="112" spans="2:5">
      <c r="B112" s="76">
        <v>45902</v>
      </c>
      <c r="C112" s="77">
        <v>1008.0658</v>
      </c>
      <c r="D112" s="77">
        <v>0.67349999999999999</v>
      </c>
      <c r="E112" s="77">
        <v>0.67349999999999999</v>
      </c>
    </row>
    <row r="113" spans="2:5">
      <c r="B113" s="76">
        <v>45909</v>
      </c>
      <c r="C113" s="77">
        <v>1008.0658</v>
      </c>
      <c r="D113" s="77">
        <v>1.2925</v>
      </c>
      <c r="E113" s="77">
        <v>1.2925</v>
      </c>
    </row>
    <row r="114" spans="2:5">
      <c r="B114" s="76">
        <v>45916</v>
      </c>
      <c r="C114" s="77">
        <v>1008.0658</v>
      </c>
      <c r="D114" s="77">
        <v>1.0646</v>
      </c>
      <c r="E114" s="77">
        <v>1.0646</v>
      </c>
    </row>
    <row r="115" spans="2:5">
      <c r="B115" s="76">
        <v>45923</v>
      </c>
      <c r="C115" s="77">
        <v>1008.0658</v>
      </c>
      <c r="D115" s="77">
        <v>1.4166000000000001</v>
      </c>
      <c r="E115" s="77">
        <v>1.4166000000000001</v>
      </c>
    </row>
    <row r="116" spans="2:5">
      <c r="B116" s="76">
        <v>45930</v>
      </c>
      <c r="C116" s="77">
        <v>1008.0658</v>
      </c>
      <c r="D116" s="77">
        <v>1.2849999999999999</v>
      </c>
      <c r="E116" s="77">
        <v>1.2849999999999999</v>
      </c>
    </row>
    <row r="117" spans="2:5">
      <c r="B117" s="76">
        <v>45937</v>
      </c>
      <c r="C117" s="77">
        <v>1008.0658</v>
      </c>
      <c r="D117" s="77">
        <v>1.9423999999999999</v>
      </c>
      <c r="E117" s="77">
        <v>1.9423999999999999</v>
      </c>
    </row>
    <row r="118" spans="2:5">
      <c r="B118" s="76">
        <v>45944</v>
      </c>
      <c r="C118" s="77">
        <v>1008.0658</v>
      </c>
      <c r="D118" s="77">
        <v>0.97609999999999997</v>
      </c>
      <c r="E118" s="77">
        <v>0.97609999999999997</v>
      </c>
    </row>
    <row r="119" spans="2:5">
      <c r="B119" s="76">
        <v>45953</v>
      </c>
      <c r="C119" s="77">
        <v>1008.0658</v>
      </c>
      <c r="D119" s="77">
        <v>1.4359</v>
      </c>
      <c r="E119" s="77">
        <v>1.4359</v>
      </c>
    </row>
    <row r="120" spans="2:5">
      <c r="B120" s="76">
        <v>45958</v>
      </c>
      <c r="C120" s="77">
        <v>1008.0658</v>
      </c>
      <c r="D120" s="77">
        <v>0.67869999999999997</v>
      </c>
      <c r="E120" s="77">
        <v>0.67869999999999997</v>
      </c>
    </row>
    <row r="121" spans="2:5">
      <c r="B121" s="76">
        <v>45965</v>
      </c>
      <c r="C121" s="77">
        <v>1008.0658</v>
      </c>
      <c r="D121" s="77">
        <v>1.2541</v>
      </c>
      <c r="E121" s="77">
        <v>1.2541</v>
      </c>
    </row>
    <row r="122" spans="2:5">
      <c r="B122" s="76">
        <v>45972</v>
      </c>
      <c r="C122" s="77">
        <v>1008.0658</v>
      </c>
      <c r="D122" s="77">
        <v>1.3516999999999999</v>
      </c>
      <c r="E122" s="77">
        <v>1.3516999999999999</v>
      </c>
    </row>
    <row r="123" spans="2:5">
      <c r="B123" s="76">
        <v>45979</v>
      </c>
      <c r="C123" s="77">
        <v>1008.0658</v>
      </c>
      <c r="D123" s="77">
        <v>1.0732999999999999</v>
      </c>
      <c r="E123" s="77">
        <v>1.0732999999999999</v>
      </c>
    </row>
    <row r="124" spans="2:5">
      <c r="B124" s="76">
        <v>45986</v>
      </c>
      <c r="C124" s="77">
        <v>1008.0658</v>
      </c>
      <c r="D124" s="77">
        <v>1.08</v>
      </c>
      <c r="E124" s="77">
        <v>1.08</v>
      </c>
    </row>
    <row r="125" spans="2:5">
      <c r="B125" s="76">
        <v>45993</v>
      </c>
      <c r="C125" s="77">
        <v>1008.0658</v>
      </c>
      <c r="D125" s="77">
        <v>1.0892999999999999</v>
      </c>
      <c r="E125" s="77">
        <v>1.0892999999999999</v>
      </c>
    </row>
    <row r="126" spans="2:5">
      <c r="B126" s="76">
        <v>46000</v>
      </c>
      <c r="C126" s="77">
        <v>1008.0658</v>
      </c>
      <c r="D126" s="77">
        <v>0.75219999999999998</v>
      </c>
      <c r="E126" s="77">
        <v>0.75219999999999998</v>
      </c>
    </row>
    <row r="127" spans="2:5">
      <c r="B127" s="76">
        <v>46007</v>
      </c>
      <c r="C127" s="77">
        <v>1008.0658</v>
      </c>
      <c r="D127" s="77">
        <v>0.1925</v>
      </c>
      <c r="E127" s="77">
        <v>0.1925</v>
      </c>
    </row>
    <row r="128" spans="2:5">
      <c r="B128" s="76">
        <v>46014</v>
      </c>
      <c r="C128" s="77">
        <v>1008.0658</v>
      </c>
      <c r="D128" s="77">
        <v>0.64959999999999996</v>
      </c>
      <c r="E128" s="77">
        <v>0.64959999999999996</v>
      </c>
    </row>
    <row r="129" spans="2:5">
      <c r="B129" s="76">
        <v>46021</v>
      </c>
      <c r="C129" s="77">
        <v>1008.0658</v>
      </c>
      <c r="D129" s="77">
        <v>1.4268000000000001</v>
      </c>
      <c r="E129" s="77">
        <v>1.4268000000000001</v>
      </c>
    </row>
    <row r="130" spans="2:5">
      <c r="B130" s="85"/>
      <c r="C130" s="86"/>
      <c r="D130" s="86"/>
      <c r="E130" s="86"/>
    </row>
    <row r="131" spans="2:5" ht="16">
      <c r="B131" s="215" t="s">
        <v>3608</v>
      </c>
      <c r="C131" s="215"/>
      <c r="D131" s="215"/>
      <c r="E131" s="215"/>
    </row>
    <row r="132" spans="2:5" s="72" customFormat="1" ht="39">
      <c r="B132" s="73" t="s">
        <v>3596</v>
      </c>
      <c r="C132" s="74" t="s">
        <v>3597</v>
      </c>
      <c r="D132" s="75" t="s">
        <v>3598</v>
      </c>
      <c r="E132" s="75" t="s">
        <v>3599</v>
      </c>
    </row>
    <row r="133" spans="2:5">
      <c r="B133" s="76">
        <v>45839</v>
      </c>
      <c r="C133" s="77">
        <v>1008.0658</v>
      </c>
      <c r="D133" s="77">
        <v>1.3898999999999999</v>
      </c>
      <c r="E133" s="77">
        <v>1.3898999999999999</v>
      </c>
    </row>
    <row r="134" spans="2:5">
      <c r="B134" s="76">
        <v>45846</v>
      </c>
      <c r="C134" s="77">
        <v>1008.0658</v>
      </c>
      <c r="D134" s="77">
        <v>1.9123000000000001</v>
      </c>
      <c r="E134" s="77">
        <v>1.9123000000000001</v>
      </c>
    </row>
    <row r="135" spans="2:5">
      <c r="B135" s="76">
        <v>45853</v>
      </c>
      <c r="C135" s="77">
        <v>1008.0658</v>
      </c>
      <c r="D135" s="77">
        <v>0.99719999999999998</v>
      </c>
      <c r="E135" s="77">
        <v>0.99719999999999998</v>
      </c>
    </row>
    <row r="136" spans="2:5">
      <c r="B136" s="76">
        <v>45860</v>
      </c>
      <c r="C136" s="77">
        <v>1008.0658</v>
      </c>
      <c r="D136" s="77">
        <v>1.3245</v>
      </c>
      <c r="E136" s="77">
        <v>1.3245</v>
      </c>
    </row>
    <row r="137" spans="2:5">
      <c r="B137" s="76">
        <v>45867</v>
      </c>
      <c r="C137" s="77">
        <v>1008.0658</v>
      </c>
      <c r="D137" s="77">
        <v>0.80479999999999996</v>
      </c>
      <c r="E137" s="77">
        <v>0.80479999999999996</v>
      </c>
    </row>
    <row r="138" spans="2:5">
      <c r="B138" s="76">
        <v>45874</v>
      </c>
      <c r="C138" s="77">
        <v>1008.0658</v>
      </c>
      <c r="D138" s="77">
        <v>1.4137999999999999</v>
      </c>
      <c r="E138" s="77">
        <v>1.4137999999999999</v>
      </c>
    </row>
    <row r="139" spans="2:5">
      <c r="B139" s="76">
        <v>45881</v>
      </c>
      <c r="C139" s="77">
        <v>1008.0658</v>
      </c>
      <c r="D139" s="77">
        <v>0.25330000000000003</v>
      </c>
      <c r="E139" s="77">
        <v>0.25330000000000003</v>
      </c>
    </row>
    <row r="140" spans="2:5">
      <c r="B140" s="76">
        <v>45888</v>
      </c>
      <c r="C140" s="77">
        <v>1008.0658</v>
      </c>
      <c r="D140" s="77">
        <v>0.92559999999999998</v>
      </c>
      <c r="E140" s="77">
        <v>0.92559999999999998</v>
      </c>
    </row>
    <row r="141" spans="2:5">
      <c r="B141" s="76">
        <v>45895</v>
      </c>
      <c r="C141" s="77">
        <v>1008.0658</v>
      </c>
      <c r="D141" s="77">
        <v>0.70930000000000004</v>
      </c>
      <c r="E141" s="77">
        <v>0.70930000000000004</v>
      </c>
    </row>
    <row r="142" spans="2:5">
      <c r="B142" s="76">
        <v>45902</v>
      </c>
      <c r="C142" s="77">
        <v>1008.0658</v>
      </c>
      <c r="D142" s="77">
        <v>0.7389</v>
      </c>
      <c r="E142" s="77">
        <v>0.7389</v>
      </c>
    </row>
    <row r="143" spans="2:5">
      <c r="B143" s="76">
        <v>45909</v>
      </c>
      <c r="C143" s="77">
        <v>1008.0658</v>
      </c>
      <c r="D143" s="77">
        <v>1.3577999999999999</v>
      </c>
      <c r="E143" s="77">
        <v>1.3577999999999999</v>
      </c>
    </row>
    <row r="144" spans="2:5">
      <c r="B144" s="76">
        <v>45916</v>
      </c>
      <c r="C144" s="77">
        <v>1008.0658</v>
      </c>
      <c r="D144" s="77">
        <v>1.1298999999999999</v>
      </c>
      <c r="E144" s="77">
        <v>1.1298999999999999</v>
      </c>
    </row>
    <row r="145" spans="2:5">
      <c r="B145" s="76">
        <v>45923</v>
      </c>
      <c r="C145" s="77">
        <v>1008.0658</v>
      </c>
      <c r="D145" s="77">
        <v>1.4819</v>
      </c>
      <c r="E145" s="77">
        <v>1.4819</v>
      </c>
    </row>
    <row r="146" spans="2:5">
      <c r="B146" s="76">
        <v>45930</v>
      </c>
      <c r="C146" s="77">
        <v>1008.0658</v>
      </c>
      <c r="D146" s="77">
        <v>1.32</v>
      </c>
      <c r="E146" s="77">
        <v>1.32</v>
      </c>
    </row>
    <row r="147" spans="2:5">
      <c r="B147" s="76">
        <v>45937</v>
      </c>
      <c r="C147" s="77">
        <v>1008.0658</v>
      </c>
      <c r="D147" s="77">
        <v>2.0066999999999999</v>
      </c>
      <c r="E147" s="77">
        <v>2.0066999999999999</v>
      </c>
    </row>
    <row r="148" spans="2:5">
      <c r="B148" s="76">
        <v>45944</v>
      </c>
      <c r="C148" s="77">
        <v>1008.0658</v>
      </c>
      <c r="D148" s="77">
        <v>1.0412999999999999</v>
      </c>
      <c r="E148" s="77">
        <v>1.0412999999999999</v>
      </c>
    </row>
    <row r="149" spans="2:5">
      <c r="B149" s="76">
        <v>45953</v>
      </c>
      <c r="C149" s="77">
        <v>1008.0658</v>
      </c>
      <c r="D149" s="77">
        <v>1.5199</v>
      </c>
      <c r="E149" s="77">
        <v>1.5199</v>
      </c>
    </row>
    <row r="150" spans="2:5">
      <c r="B150" s="76">
        <v>45958</v>
      </c>
      <c r="C150" s="77">
        <v>1008.0658</v>
      </c>
      <c r="D150" s="77">
        <v>0.72550000000000003</v>
      </c>
      <c r="E150" s="77">
        <v>0.72550000000000003</v>
      </c>
    </row>
    <row r="151" spans="2:5">
      <c r="B151" s="76">
        <v>45965</v>
      </c>
      <c r="C151" s="77">
        <v>1008.0658</v>
      </c>
      <c r="D151" s="77">
        <v>1.3192999999999999</v>
      </c>
      <c r="E151" s="77">
        <v>1.3192999999999999</v>
      </c>
    </row>
    <row r="152" spans="2:5">
      <c r="B152" s="76">
        <v>45972</v>
      </c>
      <c r="C152" s="77">
        <v>1008.0658</v>
      </c>
      <c r="D152" s="77">
        <v>1.4173</v>
      </c>
      <c r="E152" s="77">
        <v>1.4173</v>
      </c>
    </row>
    <row r="153" spans="2:5">
      <c r="B153" s="76">
        <v>45979</v>
      </c>
      <c r="C153" s="77">
        <v>1008.0658</v>
      </c>
      <c r="D153" s="77">
        <v>1.1387</v>
      </c>
      <c r="E153" s="77">
        <v>1.1387</v>
      </c>
    </row>
    <row r="154" spans="2:5">
      <c r="B154" s="76">
        <v>45986</v>
      </c>
      <c r="C154" s="77">
        <v>1008.0658</v>
      </c>
      <c r="D154" s="77">
        <v>1.1451</v>
      </c>
      <c r="E154" s="77">
        <v>1.1451</v>
      </c>
    </row>
    <row r="155" spans="2:5">
      <c r="B155" s="76">
        <v>45993</v>
      </c>
      <c r="C155" s="77">
        <v>1008.0658</v>
      </c>
      <c r="D155" s="77">
        <v>1.1547000000000001</v>
      </c>
      <c r="E155" s="77">
        <v>1.1547000000000001</v>
      </c>
    </row>
    <row r="156" spans="2:5">
      <c r="B156" s="76">
        <v>46000</v>
      </c>
      <c r="C156" s="77">
        <v>1008.0658</v>
      </c>
      <c r="D156" s="77">
        <v>0.8175</v>
      </c>
      <c r="E156" s="77">
        <v>0.8175</v>
      </c>
    </row>
    <row r="157" spans="2:5">
      <c r="B157" s="76">
        <v>46007</v>
      </c>
      <c r="C157" s="77">
        <v>1008.0658</v>
      </c>
      <c r="D157" s="77">
        <v>0.25800000000000001</v>
      </c>
      <c r="E157" s="77">
        <v>0.25800000000000001</v>
      </c>
    </row>
    <row r="158" spans="2:5">
      <c r="B158" s="76">
        <v>46014</v>
      </c>
      <c r="C158" s="77">
        <v>1008.0658</v>
      </c>
      <c r="D158" s="77">
        <v>0.75049999999999994</v>
      </c>
      <c r="E158" s="77">
        <v>0.75049999999999994</v>
      </c>
    </row>
    <row r="159" spans="2:5">
      <c r="B159" s="76">
        <v>46021</v>
      </c>
      <c r="C159" s="77">
        <v>1008.0658</v>
      </c>
      <c r="D159" s="77">
        <v>1.4922</v>
      </c>
      <c r="E159" s="77">
        <v>1.4922</v>
      </c>
    </row>
    <row r="160" spans="2:5">
      <c r="B160" s="85"/>
      <c r="C160" s="86"/>
      <c r="D160" s="86"/>
      <c r="E160" s="86"/>
    </row>
    <row r="161" spans="2:5" ht="16">
      <c r="B161" s="215" t="s">
        <v>3609</v>
      </c>
      <c r="C161" s="215"/>
      <c r="D161" s="215"/>
      <c r="E161" s="215"/>
    </row>
    <row r="162" spans="2:5" s="72" customFormat="1" ht="39">
      <c r="B162" s="73" t="s">
        <v>3596</v>
      </c>
      <c r="C162" s="74" t="s">
        <v>3597</v>
      </c>
      <c r="D162" s="75" t="s">
        <v>3598</v>
      </c>
      <c r="E162" s="75" t="s">
        <v>3599</v>
      </c>
    </row>
    <row r="163" spans="2:5">
      <c r="B163" s="76">
        <v>45840</v>
      </c>
      <c r="C163" s="77">
        <v>17.694400000000002</v>
      </c>
      <c r="D163" s="77">
        <v>5.8999999999999997E-2</v>
      </c>
      <c r="E163" s="77">
        <v>5.8999999999999997E-2</v>
      </c>
    </row>
    <row r="164" spans="2:5">
      <c r="B164" s="76">
        <v>45875</v>
      </c>
      <c r="C164" s="77">
        <v>17.569099999999999</v>
      </c>
      <c r="D164" s="77">
        <v>5.8999999999999997E-2</v>
      </c>
      <c r="E164" s="77">
        <v>5.8999999999999997E-2</v>
      </c>
    </row>
    <row r="165" spans="2:5">
      <c r="B165" s="76">
        <v>45903</v>
      </c>
      <c r="C165" s="77">
        <v>17.5746</v>
      </c>
      <c r="D165" s="77">
        <v>5.8999999999999997E-2</v>
      </c>
      <c r="E165" s="77">
        <v>5.8999999999999997E-2</v>
      </c>
    </row>
    <row r="166" spans="2:5">
      <c r="B166" s="76">
        <v>45931</v>
      </c>
      <c r="C166" s="77">
        <v>17.540700000000001</v>
      </c>
      <c r="D166" s="77">
        <v>5.8999999999999997E-2</v>
      </c>
      <c r="E166" s="77">
        <v>5.8999999999999997E-2</v>
      </c>
    </row>
    <row r="167" spans="2:5">
      <c r="B167" s="76">
        <v>45967</v>
      </c>
      <c r="C167" s="77">
        <v>17.678599999999999</v>
      </c>
      <c r="D167" s="77">
        <v>5.8999999999999997E-2</v>
      </c>
      <c r="E167" s="77">
        <v>5.8999999999999997E-2</v>
      </c>
    </row>
    <row r="168" spans="2:5">
      <c r="B168" s="76">
        <v>45994</v>
      </c>
      <c r="C168" s="77">
        <v>17.752199999999998</v>
      </c>
      <c r="D168" s="77">
        <v>5.8999999999999997E-2</v>
      </c>
      <c r="E168" s="77">
        <v>5.8999999999999997E-2</v>
      </c>
    </row>
    <row r="169" spans="2:5">
      <c r="B169" s="85"/>
      <c r="C169" s="86"/>
      <c r="D169" s="86"/>
      <c r="E169" s="86"/>
    </row>
    <row r="170" spans="2:5" ht="16">
      <c r="B170" s="215" t="s">
        <v>3610</v>
      </c>
      <c r="C170" s="215"/>
      <c r="D170" s="215"/>
      <c r="E170" s="215"/>
    </row>
    <row r="171" spans="2:5" s="72" customFormat="1" ht="39">
      <c r="B171" s="73" t="s">
        <v>3596</v>
      </c>
      <c r="C171" s="74" t="s">
        <v>3597</v>
      </c>
      <c r="D171" s="75" t="s">
        <v>3598</v>
      </c>
      <c r="E171" s="75" t="s">
        <v>3599</v>
      </c>
    </row>
    <row r="172" spans="2:5">
      <c r="B172" s="76">
        <v>45840</v>
      </c>
      <c r="C172" s="77">
        <v>21.644600000000001</v>
      </c>
      <c r="D172" s="77">
        <v>5.8999999999999997E-2</v>
      </c>
      <c r="E172" s="77">
        <v>5.8999999999999997E-2</v>
      </c>
    </row>
    <row r="173" spans="2:5">
      <c r="B173" s="76">
        <v>45875</v>
      </c>
      <c r="C173" s="77">
        <v>21.517199999999999</v>
      </c>
      <c r="D173" s="77">
        <v>5.8999999999999997E-2</v>
      </c>
      <c r="E173" s="77">
        <v>5.8999999999999997E-2</v>
      </c>
    </row>
    <row r="174" spans="2:5">
      <c r="B174" s="76">
        <v>45903</v>
      </c>
      <c r="C174" s="77">
        <v>21.5474</v>
      </c>
      <c r="D174" s="77">
        <v>5.8999999999999997E-2</v>
      </c>
      <c r="E174" s="77">
        <v>5.8999999999999997E-2</v>
      </c>
    </row>
    <row r="175" spans="2:5">
      <c r="B175" s="76">
        <v>45931</v>
      </c>
      <c r="C175" s="77">
        <v>21.529299999999999</v>
      </c>
      <c r="D175" s="77">
        <v>5.8999999999999997E-2</v>
      </c>
      <c r="E175" s="77">
        <v>5.8999999999999997E-2</v>
      </c>
    </row>
    <row r="176" spans="2:5">
      <c r="B176" s="76">
        <v>45967</v>
      </c>
      <c r="C176" s="77">
        <v>21.725300000000001</v>
      </c>
      <c r="D176" s="77">
        <v>5.8999999999999997E-2</v>
      </c>
      <c r="E176" s="77">
        <v>5.8999999999999997E-2</v>
      </c>
    </row>
    <row r="177" spans="2:5">
      <c r="B177" s="76">
        <v>45994</v>
      </c>
      <c r="C177" s="77">
        <v>21.839200000000002</v>
      </c>
      <c r="D177" s="77">
        <v>5.8999999999999997E-2</v>
      </c>
      <c r="E177" s="77">
        <v>5.8999999999999997E-2</v>
      </c>
    </row>
    <row r="179" spans="2:5" ht="16">
      <c r="B179" s="215" t="s">
        <v>3611</v>
      </c>
      <c r="C179" s="215"/>
      <c r="D179" s="215"/>
      <c r="E179" s="215"/>
    </row>
    <row r="180" spans="2:5" s="72" customFormat="1" ht="39">
      <c r="B180" s="73" t="s">
        <v>3596</v>
      </c>
      <c r="C180" s="74" t="s">
        <v>3597</v>
      </c>
      <c r="D180" s="75" t="s">
        <v>3598</v>
      </c>
      <c r="E180" s="75" t="s">
        <v>3599</v>
      </c>
    </row>
    <row r="181" spans="2:5" s="79" customFormat="1">
      <c r="B181" s="87" t="s">
        <v>3612</v>
      </c>
      <c r="C181" s="88">
        <v>1114.52</v>
      </c>
      <c r="D181" s="77">
        <v>6.2987000000000002</v>
      </c>
      <c r="E181" s="77">
        <v>6.2987000000000002</v>
      </c>
    </row>
    <row r="182" spans="2:5" s="79" customFormat="1">
      <c r="B182" s="87" t="s">
        <v>3613</v>
      </c>
      <c r="C182" s="88">
        <v>1114.52</v>
      </c>
      <c r="D182" s="77">
        <v>4.7788000000000004</v>
      </c>
      <c r="E182" s="77">
        <v>4.7788000000000004</v>
      </c>
    </row>
    <row r="183" spans="2:5" s="79" customFormat="1">
      <c r="B183" s="87" t="s">
        <v>3602</v>
      </c>
      <c r="C183" s="88">
        <v>1114.52</v>
      </c>
      <c r="D183" s="77">
        <v>5.5140000000000002</v>
      </c>
      <c r="E183" s="77">
        <v>5.5140000000000002</v>
      </c>
    </row>
    <row r="184" spans="2:5" s="79" customFormat="1">
      <c r="B184" s="87" t="s">
        <v>3603</v>
      </c>
      <c r="C184" s="88">
        <v>1114.52</v>
      </c>
      <c r="D184" s="77">
        <v>5.5789999999999997</v>
      </c>
      <c r="E184" s="77">
        <v>5.5789999999999997</v>
      </c>
    </row>
    <row r="185" spans="2:5" s="79" customFormat="1">
      <c r="B185" s="87" t="s">
        <v>3604</v>
      </c>
      <c r="C185" s="88">
        <v>1114.52</v>
      </c>
      <c r="D185" s="77">
        <v>5.3657000000000004</v>
      </c>
      <c r="E185" s="77">
        <v>5.3657000000000004</v>
      </c>
    </row>
    <row r="186" spans="2:5" s="79" customFormat="1">
      <c r="B186" s="87" t="s">
        <v>3605</v>
      </c>
      <c r="C186" s="88">
        <v>1114.52</v>
      </c>
      <c r="D186" s="77">
        <v>5.4057000000000004</v>
      </c>
      <c r="E186" s="77">
        <v>5.4057000000000004</v>
      </c>
    </row>
    <row r="188" spans="2:5" ht="16">
      <c r="B188" s="215" t="s">
        <v>3614</v>
      </c>
      <c r="C188" s="215"/>
      <c r="D188" s="215"/>
      <c r="E188" s="215"/>
    </row>
    <row r="189" spans="2:5" s="72" customFormat="1" ht="39">
      <c r="B189" s="73" t="s">
        <v>3596</v>
      </c>
      <c r="C189" s="74" t="s">
        <v>3597</v>
      </c>
      <c r="D189" s="75" t="s">
        <v>3598</v>
      </c>
      <c r="E189" s="75" t="s">
        <v>3599</v>
      </c>
    </row>
    <row r="190" spans="2:5">
      <c r="B190" s="87" t="s">
        <v>3612</v>
      </c>
      <c r="C190" s="88">
        <v>1114.52</v>
      </c>
      <c r="D190" s="77">
        <v>6.5439999999999996</v>
      </c>
      <c r="E190" s="77">
        <v>6.5439999999999996</v>
      </c>
    </row>
    <row r="191" spans="2:5">
      <c r="B191" s="87" t="s">
        <v>3613</v>
      </c>
      <c r="C191" s="88">
        <v>1114.52</v>
      </c>
      <c r="D191" s="77">
        <v>4.9991000000000003</v>
      </c>
      <c r="E191" s="77">
        <v>4.9991000000000003</v>
      </c>
    </row>
    <row r="192" spans="2:5">
      <c r="B192" s="87" t="s">
        <v>3602</v>
      </c>
      <c r="C192" s="88">
        <v>1114.52</v>
      </c>
      <c r="D192" s="77">
        <v>5.9401999999999999</v>
      </c>
      <c r="E192" s="77">
        <v>5.9401999999999999</v>
      </c>
    </row>
    <row r="193" spans="2:5">
      <c r="B193" s="87" t="s">
        <v>3603</v>
      </c>
      <c r="C193" s="88">
        <v>1114.52</v>
      </c>
      <c r="D193" s="77">
        <v>5.8227000000000002</v>
      </c>
      <c r="E193" s="77">
        <v>5.8227000000000002</v>
      </c>
    </row>
    <row r="194" spans="2:5">
      <c r="B194" s="87" t="s">
        <v>3604</v>
      </c>
      <c r="C194" s="88">
        <v>1114.52</v>
      </c>
      <c r="D194" s="77">
        <v>5.5395000000000003</v>
      </c>
      <c r="E194" s="77">
        <v>5.5395000000000003</v>
      </c>
    </row>
    <row r="195" spans="2:5">
      <c r="B195" s="87" t="s">
        <v>3605</v>
      </c>
      <c r="C195" s="88">
        <v>1114.52</v>
      </c>
      <c r="D195" s="77">
        <v>5.6664000000000003</v>
      </c>
      <c r="E195" s="77">
        <v>5.6664000000000003</v>
      </c>
    </row>
    <row r="196" spans="2:5">
      <c r="B196" s="89"/>
      <c r="C196" s="83"/>
    </row>
    <row r="197" spans="2:5" ht="16">
      <c r="B197" s="215" t="s">
        <v>3615</v>
      </c>
      <c r="C197" s="215"/>
      <c r="D197" s="215"/>
      <c r="E197" s="215"/>
    </row>
    <row r="198" spans="2:5" s="72" customFormat="1" ht="39">
      <c r="B198" s="73" t="s">
        <v>3596</v>
      </c>
      <c r="C198" s="74" t="s">
        <v>3597</v>
      </c>
      <c r="D198" s="75" t="s">
        <v>3598</v>
      </c>
      <c r="E198" s="75" t="s">
        <v>3599</v>
      </c>
    </row>
    <row r="199" spans="2:5">
      <c r="B199" s="80" t="s">
        <v>3612</v>
      </c>
      <c r="C199" s="88">
        <v>1001.5157</v>
      </c>
      <c r="D199" s="77">
        <v>4.8643999999999998</v>
      </c>
      <c r="E199" s="77">
        <v>4.8643999999999998</v>
      </c>
    </row>
    <row r="200" spans="2:5">
      <c r="B200" s="80" t="s">
        <v>3613</v>
      </c>
      <c r="C200" s="88">
        <v>1001.5157</v>
      </c>
      <c r="D200" s="77">
        <v>4.6630000000000003</v>
      </c>
      <c r="E200" s="77">
        <v>4.6630000000000003</v>
      </c>
    </row>
    <row r="201" spans="2:5">
      <c r="B201" s="80" t="s">
        <v>3602</v>
      </c>
      <c r="C201" s="88">
        <v>1001.5157</v>
      </c>
      <c r="D201" s="77">
        <v>4.7039</v>
      </c>
      <c r="E201" s="77">
        <v>4.7039</v>
      </c>
    </row>
    <row r="202" spans="2:5">
      <c r="B202" s="80" t="s">
        <v>3603</v>
      </c>
      <c r="C202" s="88">
        <v>1001.5157</v>
      </c>
      <c r="D202" s="77">
        <v>4.7679999999999998</v>
      </c>
      <c r="E202" s="77">
        <v>4.7679999999999998</v>
      </c>
    </row>
    <row r="203" spans="2:5">
      <c r="B203" s="80" t="s">
        <v>3604</v>
      </c>
      <c r="C203" s="88">
        <v>1001.5157</v>
      </c>
      <c r="D203" s="77">
        <v>4.7626999999999997</v>
      </c>
      <c r="E203" s="77">
        <v>4.7626999999999997</v>
      </c>
    </row>
    <row r="204" spans="2:5">
      <c r="B204" s="87" t="s">
        <v>3605</v>
      </c>
      <c r="C204" s="88">
        <v>1001.5157</v>
      </c>
      <c r="D204" s="77">
        <v>5.0418000000000003</v>
      </c>
      <c r="E204" s="77">
        <v>5.0418000000000003</v>
      </c>
    </row>
    <row r="205" spans="2:5">
      <c r="B205" s="90"/>
      <c r="C205" s="84"/>
      <c r="D205" s="84"/>
      <c r="E205" s="84"/>
    </row>
    <row r="206" spans="2:5" ht="16">
      <c r="B206" s="215" t="s">
        <v>3616</v>
      </c>
      <c r="C206" s="215"/>
      <c r="D206" s="215"/>
      <c r="E206" s="215"/>
    </row>
    <row r="207" spans="2:5" s="72" customFormat="1" ht="39">
      <c r="B207" s="73" t="s">
        <v>3596</v>
      </c>
      <c r="C207" s="74" t="s">
        <v>3597</v>
      </c>
      <c r="D207" s="75" t="s">
        <v>3598</v>
      </c>
      <c r="E207" s="75" t="s">
        <v>3599</v>
      </c>
    </row>
    <row r="208" spans="2:5">
      <c r="B208" s="80" t="s">
        <v>3612</v>
      </c>
      <c r="C208" s="88">
        <v>1001.5187</v>
      </c>
      <c r="D208" s="77">
        <v>4.9638999999999998</v>
      </c>
      <c r="E208" s="77">
        <v>4.9638999999999998</v>
      </c>
    </row>
    <row r="209" spans="2:5">
      <c r="B209" s="80" t="s">
        <v>3613</v>
      </c>
      <c r="C209" s="88">
        <v>1001.5187</v>
      </c>
      <c r="D209" s="77">
        <v>4.7629000000000001</v>
      </c>
      <c r="E209" s="77">
        <v>4.7629000000000001</v>
      </c>
    </row>
    <row r="210" spans="2:5">
      <c r="B210" s="80" t="s">
        <v>3602</v>
      </c>
      <c r="C210" s="88">
        <v>1001.5187</v>
      </c>
      <c r="D210" s="77">
        <v>4.8009000000000004</v>
      </c>
      <c r="E210" s="77">
        <v>4.8009000000000004</v>
      </c>
    </row>
    <row r="211" spans="2:5">
      <c r="B211" s="80" t="s">
        <v>3603</v>
      </c>
      <c r="C211" s="88">
        <v>1001.5187</v>
      </c>
      <c r="D211" s="77">
        <v>4.8857999999999997</v>
      </c>
      <c r="E211" s="77">
        <v>4.8857999999999997</v>
      </c>
    </row>
    <row r="212" spans="2:5">
      <c r="B212" s="80" t="s">
        <v>3604</v>
      </c>
      <c r="C212" s="88">
        <v>1001.5187</v>
      </c>
      <c r="D212" s="77">
        <v>4.9518000000000004</v>
      </c>
      <c r="E212" s="77">
        <v>4.9518000000000004</v>
      </c>
    </row>
    <row r="213" spans="2:5">
      <c r="B213" s="80" t="s">
        <v>3605</v>
      </c>
      <c r="C213" s="88">
        <v>1001.5187</v>
      </c>
      <c r="D213" s="77">
        <v>5.1470000000000002</v>
      </c>
      <c r="E213" s="77">
        <v>5.1470000000000002</v>
      </c>
    </row>
    <row r="214" spans="2:5">
      <c r="B214" s="91"/>
      <c r="C214" s="84"/>
      <c r="D214" s="84"/>
      <c r="E214" s="84"/>
    </row>
    <row r="215" spans="2:5" ht="16">
      <c r="B215" s="215" t="s">
        <v>3617</v>
      </c>
      <c r="C215" s="215"/>
      <c r="D215" s="215"/>
      <c r="E215" s="215"/>
    </row>
    <row r="216" spans="2:5" s="72" customFormat="1" ht="39">
      <c r="B216" s="73" t="s">
        <v>3596</v>
      </c>
      <c r="C216" s="74" t="s">
        <v>3597</v>
      </c>
      <c r="D216" s="75" t="s">
        <v>3598</v>
      </c>
      <c r="E216" s="75" t="s">
        <v>3599</v>
      </c>
    </row>
    <row r="217" spans="2:5" ht="15" customHeight="1">
      <c r="B217" s="80">
        <v>45839</v>
      </c>
      <c r="C217" s="88">
        <v>1000.0015</v>
      </c>
      <c r="D217" s="77">
        <v>0.1328</v>
      </c>
      <c r="E217" s="77">
        <v>0.1328</v>
      </c>
    </row>
    <row r="218" spans="2:5" ht="15" customHeight="1">
      <c r="B218" s="80">
        <v>45840</v>
      </c>
      <c r="C218" s="88">
        <v>1000.0019</v>
      </c>
      <c r="D218" s="77">
        <v>0.1328</v>
      </c>
      <c r="E218" s="77">
        <v>0.1328</v>
      </c>
    </row>
    <row r="219" spans="2:5" ht="15" customHeight="1">
      <c r="B219" s="80">
        <v>45841</v>
      </c>
      <c r="C219" s="88">
        <v>1000.0013</v>
      </c>
      <c r="D219" s="77">
        <v>0.13220000000000001</v>
      </c>
      <c r="E219" s="77">
        <v>0.13220000000000001</v>
      </c>
    </row>
    <row r="220" spans="2:5" ht="15" customHeight="1">
      <c r="B220" s="80">
        <v>45842</v>
      </c>
      <c r="C220" s="88">
        <v>1000.0021</v>
      </c>
      <c r="D220" s="77">
        <v>0.1343</v>
      </c>
      <c r="E220" s="77">
        <v>0.1343</v>
      </c>
    </row>
    <row r="221" spans="2:5" ht="15" customHeight="1">
      <c r="B221" s="80">
        <v>45843</v>
      </c>
      <c r="C221" s="88">
        <v>1000.0019</v>
      </c>
      <c r="D221" s="77">
        <v>0.13489999999999999</v>
      </c>
      <c r="E221" s="77">
        <v>0.13489999999999999</v>
      </c>
    </row>
    <row r="222" spans="2:5" ht="15" customHeight="1">
      <c r="B222" s="80">
        <v>45844</v>
      </c>
      <c r="C222" s="88">
        <v>1000.0018</v>
      </c>
      <c r="D222" s="77">
        <v>0.1346</v>
      </c>
      <c r="E222" s="77">
        <v>0.1346</v>
      </c>
    </row>
    <row r="223" spans="2:5" ht="15" customHeight="1">
      <c r="B223" s="80">
        <v>45845</v>
      </c>
      <c r="C223" s="88">
        <v>1000.0016000000001</v>
      </c>
      <c r="D223" s="77">
        <v>0.13289999999999999</v>
      </c>
      <c r="E223" s="77">
        <v>0.13289999999999999</v>
      </c>
    </row>
    <row r="224" spans="2:5" ht="15" customHeight="1">
      <c r="B224" s="80">
        <v>45846</v>
      </c>
      <c r="C224" s="88">
        <v>1000.001</v>
      </c>
      <c r="D224" s="77">
        <v>0.1326</v>
      </c>
      <c r="E224" s="77">
        <v>0.1326</v>
      </c>
    </row>
    <row r="225" spans="2:5" ht="15" customHeight="1">
      <c r="B225" s="80">
        <v>45847</v>
      </c>
      <c r="C225" s="88">
        <v>1000</v>
      </c>
      <c r="D225" s="77">
        <v>0.13800000000000001</v>
      </c>
      <c r="E225" s="77">
        <v>0.13800000000000001</v>
      </c>
    </row>
    <row r="226" spans="2:5" ht="15" customHeight="1">
      <c r="B226" s="80">
        <v>45848</v>
      </c>
      <c r="C226" s="88">
        <v>1000</v>
      </c>
      <c r="D226" s="77">
        <v>0.1396</v>
      </c>
      <c r="E226" s="77">
        <v>0.1396</v>
      </c>
    </row>
    <row r="227" spans="2:5" ht="15" customHeight="1">
      <c r="B227" s="80">
        <v>45849</v>
      </c>
      <c r="C227" s="88">
        <v>1000</v>
      </c>
      <c r="D227" s="77">
        <v>0.13589999999999999</v>
      </c>
      <c r="E227" s="77">
        <v>0.13589999999999999</v>
      </c>
    </row>
    <row r="228" spans="2:5" ht="15" customHeight="1">
      <c r="B228" s="80">
        <v>45850</v>
      </c>
      <c r="C228" s="88">
        <v>1000</v>
      </c>
      <c r="D228" s="77">
        <v>0.13819999999999999</v>
      </c>
      <c r="E228" s="77">
        <v>0.13819999999999999</v>
      </c>
    </row>
    <row r="229" spans="2:5" ht="15" customHeight="1">
      <c r="B229" s="80">
        <v>45851</v>
      </c>
      <c r="C229" s="88">
        <v>1000</v>
      </c>
      <c r="D229" s="77">
        <v>0.1376</v>
      </c>
      <c r="E229" s="77">
        <v>0.1376</v>
      </c>
    </row>
    <row r="230" spans="2:5" ht="15" customHeight="1">
      <c r="B230" s="80">
        <v>45852</v>
      </c>
      <c r="C230" s="88">
        <v>1000.0001</v>
      </c>
      <c r="D230" s="77">
        <v>0.13350000000000001</v>
      </c>
      <c r="E230" s="77">
        <v>0.13350000000000001</v>
      </c>
    </row>
    <row r="231" spans="2:5" ht="15" customHeight="1">
      <c r="B231" s="80">
        <v>45853</v>
      </c>
      <c r="C231" s="88">
        <v>1000</v>
      </c>
      <c r="D231" s="77">
        <v>0.1368</v>
      </c>
      <c r="E231" s="77">
        <v>0.1368</v>
      </c>
    </row>
    <row r="232" spans="2:5" ht="15" customHeight="1">
      <c r="B232" s="80">
        <v>45854</v>
      </c>
      <c r="C232" s="88">
        <v>1000</v>
      </c>
      <c r="D232" s="77">
        <v>0.13569999999999999</v>
      </c>
      <c r="E232" s="77">
        <v>0.13569999999999999</v>
      </c>
    </row>
    <row r="233" spans="2:5" ht="15" customHeight="1">
      <c r="B233" s="80">
        <v>45855</v>
      </c>
      <c r="C233" s="88">
        <v>1000</v>
      </c>
      <c r="D233" s="77">
        <v>0.1366</v>
      </c>
      <c r="E233" s="77">
        <v>0.1366</v>
      </c>
    </row>
    <row r="234" spans="2:5" ht="15" customHeight="1">
      <c r="B234" s="80">
        <v>45856</v>
      </c>
      <c r="C234" s="88">
        <v>1000</v>
      </c>
      <c r="D234" s="77">
        <v>0.13569999999999999</v>
      </c>
      <c r="E234" s="77">
        <v>0.13569999999999999</v>
      </c>
    </row>
    <row r="235" spans="2:5" ht="15" customHeight="1">
      <c r="B235" s="80">
        <v>45857</v>
      </c>
      <c r="C235" s="88">
        <v>1000</v>
      </c>
      <c r="D235" s="77">
        <v>0.1376</v>
      </c>
      <c r="E235" s="77">
        <v>0.1376</v>
      </c>
    </row>
    <row r="236" spans="2:5" ht="15" customHeight="1">
      <c r="B236" s="80">
        <v>45858</v>
      </c>
      <c r="C236" s="88">
        <v>1000</v>
      </c>
      <c r="D236" s="77">
        <v>0.13650000000000001</v>
      </c>
      <c r="E236" s="77">
        <v>0.13650000000000001</v>
      </c>
    </row>
    <row r="237" spans="2:5" ht="15" customHeight="1">
      <c r="B237" s="80">
        <v>45859</v>
      </c>
      <c r="C237" s="88">
        <v>1000</v>
      </c>
      <c r="D237" s="77">
        <v>0.14149999999999999</v>
      </c>
      <c r="E237" s="77">
        <v>0.14149999999999999</v>
      </c>
    </row>
    <row r="238" spans="2:5" ht="15" customHeight="1">
      <c r="B238" s="80">
        <v>45860</v>
      </c>
      <c r="C238" s="88">
        <v>1000</v>
      </c>
      <c r="D238" s="77">
        <v>0.14710000000000001</v>
      </c>
      <c r="E238" s="77">
        <v>0.14710000000000001</v>
      </c>
    </row>
    <row r="239" spans="2:5" ht="15" customHeight="1">
      <c r="B239" s="80">
        <v>45861</v>
      </c>
      <c r="C239" s="88">
        <v>1000</v>
      </c>
      <c r="D239" s="77">
        <v>0.14649999999999999</v>
      </c>
      <c r="E239" s="77">
        <v>0.14649999999999999</v>
      </c>
    </row>
    <row r="240" spans="2:5" ht="15" customHeight="1">
      <c r="B240" s="80">
        <v>45862</v>
      </c>
      <c r="C240" s="88">
        <v>1000</v>
      </c>
      <c r="D240" s="77">
        <v>0.14030000000000001</v>
      </c>
      <c r="E240" s="77">
        <v>0.14030000000000001</v>
      </c>
    </row>
    <row r="241" spans="2:5" ht="15" customHeight="1">
      <c r="B241" s="80">
        <v>45863</v>
      </c>
      <c r="C241" s="88">
        <v>1000.0001</v>
      </c>
      <c r="D241" s="77">
        <v>0.13639999999999999</v>
      </c>
      <c r="E241" s="77">
        <v>0.13639999999999999</v>
      </c>
    </row>
    <row r="242" spans="2:5" ht="15" customHeight="1">
      <c r="B242" s="80">
        <v>45864</v>
      </c>
      <c r="C242" s="88">
        <v>1000.0001</v>
      </c>
      <c r="D242" s="77">
        <v>0.1384</v>
      </c>
      <c r="E242" s="77">
        <v>0.1384</v>
      </c>
    </row>
    <row r="243" spans="2:5" ht="15" customHeight="1">
      <c r="B243" s="80">
        <v>45865</v>
      </c>
      <c r="C243" s="88">
        <v>1000</v>
      </c>
      <c r="D243" s="77">
        <v>0.1381</v>
      </c>
      <c r="E243" s="77">
        <v>0.1381</v>
      </c>
    </row>
    <row r="244" spans="2:5" ht="15" customHeight="1">
      <c r="B244" s="80">
        <v>45866</v>
      </c>
      <c r="C244" s="88">
        <v>1000</v>
      </c>
      <c r="D244" s="77">
        <v>0.13450000000000001</v>
      </c>
      <c r="E244" s="77">
        <v>0.13450000000000001</v>
      </c>
    </row>
    <row r="245" spans="2:5" ht="15" customHeight="1">
      <c r="B245" s="80">
        <v>45867</v>
      </c>
      <c r="C245" s="88">
        <v>1000</v>
      </c>
      <c r="D245" s="77">
        <v>0.1363</v>
      </c>
      <c r="E245" s="77">
        <v>0.1363</v>
      </c>
    </row>
    <row r="246" spans="2:5" ht="15" customHeight="1">
      <c r="B246" s="80">
        <v>45868</v>
      </c>
      <c r="C246" s="88">
        <v>1000</v>
      </c>
      <c r="D246" s="77">
        <v>0.1358</v>
      </c>
      <c r="E246" s="77">
        <v>0.1358</v>
      </c>
    </row>
    <row r="247" spans="2:5" ht="15" customHeight="1">
      <c r="B247" s="80">
        <v>45869</v>
      </c>
      <c r="C247" s="88">
        <v>1000.0003</v>
      </c>
      <c r="D247" s="77">
        <v>0.1401</v>
      </c>
      <c r="E247" s="77">
        <v>0.1401</v>
      </c>
    </row>
    <row r="248" spans="2:5" ht="15" customHeight="1">
      <c r="B248" s="80">
        <v>45870</v>
      </c>
      <c r="C248" s="88">
        <v>1000.0001999999999</v>
      </c>
      <c r="D248" s="77">
        <v>0.1363</v>
      </c>
      <c r="E248" s="77">
        <v>0.1363</v>
      </c>
    </row>
    <row r="249" spans="2:5" ht="15" customHeight="1">
      <c r="B249" s="80">
        <v>45871</v>
      </c>
      <c r="C249" s="88">
        <v>1000.0001</v>
      </c>
      <c r="D249" s="77">
        <v>0.1384</v>
      </c>
      <c r="E249" s="77">
        <v>0.1384</v>
      </c>
    </row>
    <row r="250" spans="2:5" ht="15" customHeight="1">
      <c r="B250" s="80">
        <v>45872</v>
      </c>
      <c r="C250" s="88">
        <v>1000.0001</v>
      </c>
      <c r="D250" s="77">
        <v>0.1381</v>
      </c>
      <c r="E250" s="77">
        <v>0.1381</v>
      </c>
    </row>
    <row r="251" spans="2:5" ht="15" customHeight="1">
      <c r="B251" s="80">
        <v>45873</v>
      </c>
      <c r="C251" s="88">
        <v>1000</v>
      </c>
      <c r="D251" s="77">
        <v>0.1341</v>
      </c>
      <c r="E251" s="77">
        <v>0.1341</v>
      </c>
    </row>
    <row r="252" spans="2:5" ht="15" customHeight="1">
      <c r="B252" s="80">
        <v>45874</v>
      </c>
      <c r="C252" s="88">
        <v>1000</v>
      </c>
      <c r="D252" s="77">
        <v>0.1343</v>
      </c>
      <c r="E252" s="77">
        <v>0.1343</v>
      </c>
    </row>
    <row r="253" spans="2:5" ht="15" customHeight="1">
      <c r="B253" s="80">
        <v>45875</v>
      </c>
      <c r="C253" s="88">
        <v>1000</v>
      </c>
      <c r="D253" s="77">
        <v>0.13320000000000001</v>
      </c>
      <c r="E253" s="77">
        <v>0.13320000000000001</v>
      </c>
    </row>
    <row r="254" spans="2:5" ht="15" customHeight="1">
      <c r="B254" s="80">
        <v>45876</v>
      </c>
      <c r="C254" s="88">
        <v>1000</v>
      </c>
      <c r="D254" s="77">
        <v>0.13800000000000001</v>
      </c>
      <c r="E254" s="77">
        <v>0.13800000000000001</v>
      </c>
    </row>
    <row r="255" spans="2:5" ht="15" customHeight="1">
      <c r="B255" s="80">
        <v>45877</v>
      </c>
      <c r="C255" s="88">
        <v>1000</v>
      </c>
      <c r="D255" s="77">
        <v>0.13980000000000001</v>
      </c>
      <c r="E255" s="77">
        <v>0.13980000000000001</v>
      </c>
    </row>
    <row r="256" spans="2:5" ht="15" customHeight="1">
      <c r="B256" s="80">
        <v>45878</v>
      </c>
      <c r="C256" s="88">
        <v>1000</v>
      </c>
      <c r="D256" s="77">
        <v>0.1409</v>
      </c>
      <c r="E256" s="77">
        <v>0.1409</v>
      </c>
    </row>
    <row r="257" spans="2:5" ht="15" customHeight="1">
      <c r="B257" s="80">
        <v>45879</v>
      </c>
      <c r="C257" s="88">
        <v>1000</v>
      </c>
      <c r="D257" s="77">
        <v>0.14080000000000001</v>
      </c>
      <c r="E257" s="77">
        <v>0.14080000000000001</v>
      </c>
    </row>
    <row r="258" spans="2:5" ht="15" customHeight="1">
      <c r="B258" s="80">
        <v>45880</v>
      </c>
      <c r="C258" s="88">
        <v>1000</v>
      </c>
      <c r="D258" s="77">
        <v>0.1366</v>
      </c>
      <c r="E258" s="77">
        <v>0.1366</v>
      </c>
    </row>
    <row r="259" spans="2:5" ht="15" customHeight="1">
      <c r="B259" s="80">
        <v>45881</v>
      </c>
      <c r="C259" s="88">
        <v>1000</v>
      </c>
      <c r="D259" s="77">
        <v>0.13789999999999999</v>
      </c>
      <c r="E259" s="77">
        <v>0.13789999999999999</v>
      </c>
    </row>
    <row r="260" spans="2:5" ht="15" customHeight="1">
      <c r="B260" s="80">
        <v>45882</v>
      </c>
      <c r="C260" s="88">
        <v>1000</v>
      </c>
      <c r="D260" s="77">
        <v>0.13789999999999999</v>
      </c>
      <c r="E260" s="77">
        <v>0.13789999999999999</v>
      </c>
    </row>
    <row r="261" spans="2:5" ht="15" customHeight="1">
      <c r="B261" s="80">
        <v>45883</v>
      </c>
      <c r="C261" s="88">
        <v>1000.0006</v>
      </c>
      <c r="D261" s="77">
        <v>0.13780000000000001</v>
      </c>
      <c r="E261" s="77">
        <v>0.13780000000000001</v>
      </c>
    </row>
    <row r="262" spans="2:5" ht="15" customHeight="1">
      <c r="B262" s="80">
        <v>45884</v>
      </c>
      <c r="C262" s="88">
        <v>1000.0005</v>
      </c>
      <c r="D262" s="77">
        <v>0.1386</v>
      </c>
      <c r="E262" s="77">
        <v>0.1386</v>
      </c>
    </row>
    <row r="263" spans="2:5" ht="15" customHeight="1">
      <c r="B263" s="80">
        <v>45885</v>
      </c>
      <c r="C263" s="88">
        <v>1000.0005</v>
      </c>
      <c r="D263" s="77">
        <v>0.13730000000000001</v>
      </c>
      <c r="E263" s="77">
        <v>0.13730000000000001</v>
      </c>
    </row>
    <row r="264" spans="2:5" ht="15" customHeight="1">
      <c r="B264" s="80">
        <v>45886</v>
      </c>
      <c r="C264" s="88">
        <v>1000.0005</v>
      </c>
      <c r="D264" s="77">
        <v>0.13830000000000001</v>
      </c>
      <c r="E264" s="77">
        <v>0.13830000000000001</v>
      </c>
    </row>
    <row r="265" spans="2:5" ht="15" customHeight="1">
      <c r="B265" s="80">
        <v>45887</v>
      </c>
      <c r="C265" s="88">
        <v>1000.0009</v>
      </c>
      <c r="D265" s="77">
        <v>0.1386</v>
      </c>
      <c r="E265" s="77">
        <v>0.1386</v>
      </c>
    </row>
    <row r="266" spans="2:5" ht="15" customHeight="1">
      <c r="B266" s="80">
        <v>45888</v>
      </c>
      <c r="C266" s="88">
        <v>1000</v>
      </c>
      <c r="D266" s="77">
        <v>0.1358</v>
      </c>
      <c r="E266" s="77">
        <v>0.1358</v>
      </c>
    </row>
    <row r="267" spans="2:5" ht="15" customHeight="1">
      <c r="B267" s="80">
        <v>45889</v>
      </c>
      <c r="C267" s="88">
        <v>1000.0001999999999</v>
      </c>
      <c r="D267" s="77">
        <v>0.1391</v>
      </c>
      <c r="E267" s="77">
        <v>0.1391</v>
      </c>
    </row>
    <row r="268" spans="2:5" ht="15" customHeight="1">
      <c r="B268" s="80">
        <v>45890</v>
      </c>
      <c r="C268" s="88">
        <v>1000</v>
      </c>
      <c r="D268" s="77">
        <v>0.1431</v>
      </c>
      <c r="E268" s="77">
        <v>0.1431</v>
      </c>
    </row>
    <row r="269" spans="2:5" ht="15" customHeight="1">
      <c r="B269" s="80">
        <v>45891</v>
      </c>
      <c r="C269" s="88">
        <v>1000</v>
      </c>
      <c r="D269" s="77">
        <v>0.1414</v>
      </c>
      <c r="E269" s="77">
        <v>0.1414</v>
      </c>
    </row>
    <row r="270" spans="2:5" ht="15" customHeight="1">
      <c r="B270" s="80">
        <v>45892</v>
      </c>
      <c r="C270" s="88">
        <v>1000</v>
      </c>
      <c r="D270" s="77">
        <v>0.1421</v>
      </c>
      <c r="E270" s="77">
        <v>0.1421</v>
      </c>
    </row>
    <row r="271" spans="2:5" ht="15" customHeight="1">
      <c r="B271" s="80">
        <v>45893</v>
      </c>
      <c r="C271" s="88">
        <v>1000</v>
      </c>
      <c r="D271" s="77">
        <v>0.14169999999999999</v>
      </c>
      <c r="E271" s="77">
        <v>0.14169999999999999</v>
      </c>
    </row>
    <row r="272" spans="2:5" ht="15" customHeight="1">
      <c r="B272" s="80">
        <v>45894</v>
      </c>
      <c r="C272" s="88">
        <v>1000</v>
      </c>
      <c r="D272" s="77">
        <v>0.1381</v>
      </c>
      <c r="E272" s="77">
        <v>0.1381</v>
      </c>
    </row>
    <row r="273" spans="2:5" ht="15" customHeight="1">
      <c r="B273" s="80">
        <v>45895</v>
      </c>
      <c r="C273" s="88">
        <v>1000</v>
      </c>
      <c r="D273" s="77">
        <v>0.1371</v>
      </c>
      <c r="E273" s="77">
        <v>0.1371</v>
      </c>
    </row>
    <row r="274" spans="2:5" ht="15" customHeight="1">
      <c r="B274" s="80">
        <v>45896</v>
      </c>
      <c r="C274" s="88">
        <v>1000</v>
      </c>
      <c r="D274" s="77">
        <v>0.13819999999999999</v>
      </c>
      <c r="E274" s="77">
        <v>0.13819999999999999</v>
      </c>
    </row>
    <row r="275" spans="2:5" ht="15" customHeight="1">
      <c r="B275" s="80">
        <v>45897</v>
      </c>
      <c r="C275" s="88">
        <v>1000</v>
      </c>
      <c r="D275" s="77">
        <v>0.13650000000000001</v>
      </c>
      <c r="E275" s="77">
        <v>0.13650000000000001</v>
      </c>
    </row>
    <row r="276" spans="2:5" ht="15" customHeight="1">
      <c r="B276" s="80">
        <v>45898</v>
      </c>
      <c r="C276" s="88">
        <v>1000</v>
      </c>
      <c r="D276" s="77">
        <v>0.1384</v>
      </c>
      <c r="E276" s="77">
        <v>0.1384</v>
      </c>
    </row>
    <row r="277" spans="2:5" ht="15" customHeight="1">
      <c r="B277" s="80">
        <v>45899</v>
      </c>
      <c r="C277" s="88">
        <v>1000</v>
      </c>
      <c r="D277" s="77">
        <v>0.13930000000000001</v>
      </c>
      <c r="E277" s="77">
        <v>0.13930000000000001</v>
      </c>
    </row>
    <row r="278" spans="2:5" ht="15" customHeight="1">
      <c r="B278" s="80">
        <v>45900</v>
      </c>
      <c r="C278" s="88">
        <v>1000</v>
      </c>
      <c r="D278" s="77">
        <v>0.1399</v>
      </c>
      <c r="E278" s="77">
        <v>0.1399</v>
      </c>
    </row>
    <row r="279" spans="2:5" ht="15" customHeight="1">
      <c r="B279" s="80">
        <v>45901</v>
      </c>
      <c r="C279" s="88">
        <v>1000.0001</v>
      </c>
      <c r="D279" s="77">
        <v>0.1358</v>
      </c>
      <c r="E279" s="77">
        <v>0.1358</v>
      </c>
    </row>
    <row r="280" spans="2:5" ht="15" customHeight="1">
      <c r="B280" s="80">
        <v>45902</v>
      </c>
      <c r="C280" s="88">
        <v>1000</v>
      </c>
      <c r="D280" s="77">
        <v>0.1348</v>
      </c>
      <c r="E280" s="77">
        <v>0.1348</v>
      </c>
    </row>
    <row r="281" spans="2:5" ht="15" customHeight="1">
      <c r="B281" s="80">
        <v>45903</v>
      </c>
      <c r="C281" s="88">
        <v>1000</v>
      </c>
      <c r="D281" s="77">
        <v>0.1358</v>
      </c>
      <c r="E281" s="77">
        <v>0.1358</v>
      </c>
    </row>
    <row r="282" spans="2:5" ht="15" customHeight="1">
      <c r="B282" s="80">
        <v>45904</v>
      </c>
      <c r="C282" s="88">
        <v>1000.0003</v>
      </c>
      <c r="D282" s="77">
        <v>0.13700000000000001</v>
      </c>
      <c r="E282" s="77">
        <v>0.13700000000000001</v>
      </c>
    </row>
    <row r="283" spans="2:5" ht="15" customHeight="1">
      <c r="B283" s="80">
        <v>45905</v>
      </c>
      <c r="C283" s="88">
        <v>1000.0024</v>
      </c>
      <c r="D283" s="77">
        <v>0.1384</v>
      </c>
      <c r="E283" s="77">
        <v>0.1384</v>
      </c>
    </row>
    <row r="284" spans="2:5" ht="15" customHeight="1">
      <c r="B284" s="80">
        <v>45906</v>
      </c>
      <c r="C284" s="88">
        <v>1000.0012</v>
      </c>
      <c r="D284" s="77">
        <v>0.13719999999999999</v>
      </c>
      <c r="E284" s="77">
        <v>0.13719999999999999</v>
      </c>
    </row>
    <row r="285" spans="2:5" ht="15" customHeight="1">
      <c r="B285" s="80">
        <v>45907</v>
      </c>
      <c r="C285" s="88">
        <v>1000</v>
      </c>
      <c r="D285" s="77">
        <v>0.13850000000000001</v>
      </c>
      <c r="E285" s="77">
        <v>0.13850000000000001</v>
      </c>
    </row>
    <row r="286" spans="2:5" ht="15" customHeight="1">
      <c r="B286" s="80">
        <v>45908</v>
      </c>
      <c r="C286" s="88">
        <v>1000</v>
      </c>
      <c r="D286" s="77">
        <v>0.13569999999999999</v>
      </c>
      <c r="E286" s="77">
        <v>0.13569999999999999</v>
      </c>
    </row>
    <row r="287" spans="2:5" ht="15" customHeight="1">
      <c r="B287" s="80">
        <v>45909</v>
      </c>
      <c r="C287" s="88">
        <v>1000</v>
      </c>
      <c r="D287" s="77">
        <v>0.13919999999999999</v>
      </c>
      <c r="E287" s="77">
        <v>0.13919999999999999</v>
      </c>
    </row>
    <row r="288" spans="2:5" ht="15" customHeight="1">
      <c r="B288" s="80">
        <v>45910</v>
      </c>
      <c r="C288" s="88">
        <v>1000</v>
      </c>
      <c r="D288" s="77">
        <v>0.13880000000000001</v>
      </c>
      <c r="E288" s="77">
        <v>0.13880000000000001</v>
      </c>
    </row>
    <row r="289" spans="2:5" ht="15" customHeight="1">
      <c r="B289" s="80">
        <v>45911</v>
      </c>
      <c r="C289" s="88">
        <v>1000</v>
      </c>
      <c r="D289" s="77">
        <v>0.1356</v>
      </c>
      <c r="E289" s="77">
        <v>0.1356</v>
      </c>
    </row>
    <row r="290" spans="2:5" ht="15" customHeight="1">
      <c r="B290" s="80">
        <v>45912</v>
      </c>
      <c r="C290" s="88">
        <v>1000</v>
      </c>
      <c r="D290" s="77">
        <v>0.13930000000000001</v>
      </c>
      <c r="E290" s="77">
        <v>0.13930000000000001</v>
      </c>
    </row>
    <row r="291" spans="2:5" ht="15" customHeight="1">
      <c r="B291" s="80">
        <v>45913</v>
      </c>
      <c r="C291" s="88">
        <v>1000</v>
      </c>
      <c r="D291" s="77">
        <v>0.13969999999999999</v>
      </c>
      <c r="E291" s="77">
        <v>0.13969999999999999</v>
      </c>
    </row>
    <row r="292" spans="2:5" ht="15" customHeight="1">
      <c r="B292" s="80">
        <v>45914</v>
      </c>
      <c r="C292" s="88">
        <v>1000</v>
      </c>
      <c r="D292" s="77">
        <v>0.13930000000000001</v>
      </c>
      <c r="E292" s="77">
        <v>0.13930000000000001</v>
      </c>
    </row>
    <row r="293" spans="2:5" ht="15" customHeight="1">
      <c r="B293" s="80">
        <v>45915</v>
      </c>
      <c r="C293" s="88">
        <v>1000</v>
      </c>
      <c r="D293" s="77">
        <v>0.13700000000000001</v>
      </c>
      <c r="E293" s="77">
        <v>0.13700000000000001</v>
      </c>
    </row>
    <row r="294" spans="2:5" ht="15" customHeight="1">
      <c r="B294" s="80">
        <v>45916</v>
      </c>
      <c r="C294" s="88">
        <v>1000.0001999999999</v>
      </c>
      <c r="D294" s="77">
        <v>0.14000000000000001</v>
      </c>
      <c r="E294" s="77">
        <v>0.14000000000000001</v>
      </c>
    </row>
    <row r="295" spans="2:5" ht="15" customHeight="1">
      <c r="B295" s="80">
        <v>45917</v>
      </c>
      <c r="C295" s="88">
        <v>1000.0001</v>
      </c>
      <c r="D295" s="77">
        <v>0.1406</v>
      </c>
      <c r="E295" s="77">
        <v>0.1406</v>
      </c>
    </row>
    <row r="296" spans="2:5" ht="15" customHeight="1">
      <c r="B296" s="80">
        <v>45918</v>
      </c>
      <c r="C296" s="88">
        <v>1000.0004</v>
      </c>
      <c r="D296" s="77">
        <v>0.1434</v>
      </c>
      <c r="E296" s="77">
        <v>0.1434</v>
      </c>
    </row>
    <row r="297" spans="2:5" ht="15" customHeight="1">
      <c r="B297" s="80">
        <v>45919</v>
      </c>
      <c r="C297" s="88">
        <v>1000.0001</v>
      </c>
      <c r="D297" s="77">
        <v>0.14180000000000001</v>
      </c>
      <c r="E297" s="77">
        <v>0.14180000000000001</v>
      </c>
    </row>
    <row r="298" spans="2:5" ht="15" customHeight="1">
      <c r="B298" s="80">
        <v>45920</v>
      </c>
      <c r="C298" s="88">
        <v>1000.0001</v>
      </c>
      <c r="D298" s="77">
        <v>0.1419</v>
      </c>
      <c r="E298" s="77">
        <v>0.1419</v>
      </c>
    </row>
    <row r="299" spans="2:5" ht="15" customHeight="1">
      <c r="B299" s="80">
        <v>45921</v>
      </c>
      <c r="C299" s="88">
        <v>1000</v>
      </c>
      <c r="D299" s="77">
        <v>0.1421</v>
      </c>
      <c r="E299" s="77">
        <v>0.1421</v>
      </c>
    </row>
    <row r="300" spans="2:5" ht="15" customHeight="1">
      <c r="B300" s="80">
        <v>45922</v>
      </c>
      <c r="C300" s="88">
        <v>1000</v>
      </c>
      <c r="D300" s="77">
        <v>0.1424</v>
      </c>
      <c r="E300" s="77">
        <v>0.1424</v>
      </c>
    </row>
    <row r="301" spans="2:5" ht="15" customHeight="1">
      <c r="B301" s="80">
        <v>45923</v>
      </c>
      <c r="C301" s="88">
        <v>1000</v>
      </c>
      <c r="D301" s="77">
        <v>0.1419</v>
      </c>
      <c r="E301" s="77">
        <v>0.1419</v>
      </c>
    </row>
    <row r="302" spans="2:5" ht="15" customHeight="1">
      <c r="B302" s="80">
        <v>45924</v>
      </c>
      <c r="C302" s="88">
        <v>1000</v>
      </c>
      <c r="D302" s="77">
        <v>0.1401</v>
      </c>
      <c r="E302" s="77">
        <v>0.1401</v>
      </c>
    </row>
    <row r="303" spans="2:5" ht="15" customHeight="1">
      <c r="B303" s="80">
        <v>45925</v>
      </c>
      <c r="C303" s="88">
        <v>1000.0001999999999</v>
      </c>
      <c r="D303" s="77">
        <v>0.1426</v>
      </c>
      <c r="E303" s="77">
        <v>0.1426</v>
      </c>
    </row>
    <row r="304" spans="2:5" ht="15" customHeight="1">
      <c r="B304" s="80">
        <v>45926</v>
      </c>
      <c r="C304" s="88">
        <v>1000</v>
      </c>
      <c r="D304" s="77">
        <v>0.14030000000000001</v>
      </c>
      <c r="E304" s="77">
        <v>0.14030000000000001</v>
      </c>
    </row>
    <row r="305" spans="2:5" ht="15" customHeight="1">
      <c r="B305" s="80">
        <v>45927</v>
      </c>
      <c r="C305" s="88">
        <v>1000</v>
      </c>
      <c r="D305" s="77">
        <v>0.14069999999999999</v>
      </c>
      <c r="E305" s="77">
        <v>0.14069999999999999</v>
      </c>
    </row>
    <row r="306" spans="2:5" ht="15" customHeight="1">
      <c r="B306" s="80">
        <v>45928</v>
      </c>
      <c r="C306" s="88">
        <v>1000</v>
      </c>
      <c r="D306" s="77">
        <v>0.14099999999999999</v>
      </c>
      <c r="E306" s="77">
        <v>0.14099999999999999</v>
      </c>
    </row>
    <row r="307" spans="2:5" ht="15" customHeight="1">
      <c r="B307" s="80">
        <v>45929</v>
      </c>
      <c r="C307" s="88">
        <v>1000.0001</v>
      </c>
      <c r="D307" s="77">
        <v>0.1416</v>
      </c>
      <c r="E307" s="77">
        <v>0.1416</v>
      </c>
    </row>
    <row r="308" spans="2:5" ht="15" customHeight="1">
      <c r="B308" s="80">
        <v>45930</v>
      </c>
      <c r="C308" s="88">
        <v>1000.0008</v>
      </c>
      <c r="D308" s="77">
        <v>0.1449</v>
      </c>
      <c r="E308" s="77">
        <v>0.1449</v>
      </c>
    </row>
    <row r="309" spans="2:5" ht="15" customHeight="1">
      <c r="B309" s="80">
        <v>45931</v>
      </c>
      <c r="C309" s="88">
        <v>1000.0005</v>
      </c>
      <c r="D309" s="77">
        <v>0.1384</v>
      </c>
      <c r="E309" s="77">
        <v>0.1384</v>
      </c>
    </row>
    <row r="310" spans="2:5" ht="15" customHeight="1">
      <c r="B310" s="80">
        <v>45932</v>
      </c>
      <c r="C310" s="88">
        <v>1000.0005</v>
      </c>
      <c r="D310" s="77">
        <v>0.13850000000000001</v>
      </c>
      <c r="E310" s="77">
        <v>0.13850000000000001</v>
      </c>
    </row>
    <row r="311" spans="2:5" ht="15" customHeight="1">
      <c r="B311" s="80">
        <v>45933</v>
      </c>
      <c r="C311" s="88">
        <v>1000.0004</v>
      </c>
      <c r="D311" s="77">
        <v>0.13739999999999999</v>
      </c>
      <c r="E311" s="77">
        <v>0.13739999999999999</v>
      </c>
    </row>
    <row r="312" spans="2:5" ht="15" customHeight="1">
      <c r="B312" s="80">
        <v>45934</v>
      </c>
      <c r="C312" s="88">
        <v>1000.0003</v>
      </c>
      <c r="D312" s="77">
        <v>0.13750000000000001</v>
      </c>
      <c r="E312" s="77">
        <v>0.13750000000000001</v>
      </c>
    </row>
    <row r="313" spans="2:5" ht="15" customHeight="1">
      <c r="B313" s="80">
        <v>45935</v>
      </c>
      <c r="C313" s="88">
        <v>1000.0003</v>
      </c>
      <c r="D313" s="77">
        <v>0.13750000000000001</v>
      </c>
      <c r="E313" s="77">
        <v>0.13750000000000001</v>
      </c>
    </row>
    <row r="314" spans="2:5" ht="15" customHeight="1">
      <c r="B314" s="80">
        <v>45936</v>
      </c>
      <c r="C314" s="88">
        <v>1000.0003</v>
      </c>
      <c r="D314" s="77">
        <v>0.13439999999999999</v>
      </c>
      <c r="E314" s="77">
        <v>0.13439999999999999</v>
      </c>
    </row>
    <row r="315" spans="2:5" ht="15" customHeight="1">
      <c r="B315" s="80">
        <v>45937</v>
      </c>
      <c r="C315" s="88">
        <v>1000.0003</v>
      </c>
      <c r="D315" s="77">
        <v>0.13789999999999999</v>
      </c>
      <c r="E315" s="77">
        <v>0.13789999999999999</v>
      </c>
    </row>
    <row r="316" spans="2:5" ht="15" customHeight="1">
      <c r="B316" s="80">
        <v>45938</v>
      </c>
      <c r="C316" s="88">
        <v>1000.0001999999999</v>
      </c>
      <c r="D316" s="77">
        <v>0.1351</v>
      </c>
      <c r="E316" s="77">
        <v>0.1351</v>
      </c>
    </row>
    <row r="317" spans="2:5" ht="15" customHeight="1">
      <c r="B317" s="80">
        <v>45939</v>
      </c>
      <c r="C317" s="88">
        <v>1000.0001</v>
      </c>
      <c r="D317" s="77">
        <v>0.1431</v>
      </c>
      <c r="E317" s="77">
        <v>0.1431</v>
      </c>
    </row>
    <row r="318" spans="2:5" ht="15" customHeight="1">
      <c r="B318" s="80">
        <v>45940</v>
      </c>
      <c r="C318" s="88">
        <v>1000</v>
      </c>
      <c r="D318" s="77">
        <v>0.14580000000000001</v>
      </c>
      <c r="E318" s="77">
        <v>0.14580000000000001</v>
      </c>
    </row>
    <row r="319" spans="2:5" ht="15" customHeight="1">
      <c r="B319" s="80">
        <v>45941</v>
      </c>
      <c r="C319" s="88">
        <v>1000.0001</v>
      </c>
      <c r="D319" s="77">
        <v>0.14299999999999999</v>
      </c>
      <c r="E319" s="77">
        <v>0.14299999999999999</v>
      </c>
    </row>
    <row r="320" spans="2:5" ht="15" customHeight="1">
      <c r="B320" s="80">
        <v>45942</v>
      </c>
      <c r="C320" s="88">
        <v>1000.0001</v>
      </c>
      <c r="D320" s="77">
        <v>0.14319999999999999</v>
      </c>
      <c r="E320" s="77">
        <v>0.14319999999999999</v>
      </c>
    </row>
    <row r="321" spans="2:5" ht="15" customHeight="1">
      <c r="B321" s="80">
        <v>45943</v>
      </c>
      <c r="C321" s="88">
        <v>1000</v>
      </c>
      <c r="D321" s="77">
        <v>0.13869999999999999</v>
      </c>
      <c r="E321" s="77">
        <v>0.13869999999999999</v>
      </c>
    </row>
    <row r="322" spans="2:5" ht="15" customHeight="1">
      <c r="B322" s="80">
        <v>45944</v>
      </c>
      <c r="C322" s="88">
        <v>1000</v>
      </c>
      <c r="D322" s="77">
        <v>0.13600000000000001</v>
      </c>
      <c r="E322" s="77">
        <v>0.13600000000000001</v>
      </c>
    </row>
    <row r="323" spans="2:5" ht="15" customHeight="1">
      <c r="B323" s="80">
        <v>45945</v>
      </c>
      <c r="C323" s="88">
        <v>1000</v>
      </c>
      <c r="D323" s="77">
        <v>0.13589999999999999</v>
      </c>
      <c r="E323" s="77">
        <v>0.13589999999999999</v>
      </c>
    </row>
    <row r="324" spans="2:5" ht="15" customHeight="1">
      <c r="B324" s="80">
        <v>45946</v>
      </c>
      <c r="C324" s="88">
        <v>1000</v>
      </c>
      <c r="D324" s="77">
        <v>0.13830000000000001</v>
      </c>
      <c r="E324" s="77">
        <v>0.13830000000000001</v>
      </c>
    </row>
    <row r="325" spans="2:5" ht="15" customHeight="1">
      <c r="B325" s="80">
        <v>45947</v>
      </c>
      <c r="C325" s="88">
        <v>1000</v>
      </c>
      <c r="D325" s="77">
        <v>0.14269999999999999</v>
      </c>
      <c r="E325" s="77">
        <v>0.14269999999999999</v>
      </c>
    </row>
    <row r="326" spans="2:5" ht="15" customHeight="1">
      <c r="B326" s="80">
        <v>45948</v>
      </c>
      <c r="C326" s="88">
        <v>1000</v>
      </c>
      <c r="D326" s="77">
        <v>0.14560000000000001</v>
      </c>
      <c r="E326" s="77">
        <v>0.14560000000000001</v>
      </c>
    </row>
    <row r="327" spans="2:5" ht="15" customHeight="1">
      <c r="B327" s="80">
        <v>45949</v>
      </c>
      <c r="C327" s="88">
        <v>1000</v>
      </c>
      <c r="D327" s="77">
        <v>0.14480000000000001</v>
      </c>
      <c r="E327" s="77">
        <v>0.14480000000000001</v>
      </c>
    </row>
    <row r="328" spans="2:5" ht="15" customHeight="1">
      <c r="B328" s="80">
        <v>45950</v>
      </c>
      <c r="C328" s="88">
        <v>1000</v>
      </c>
      <c r="D328" s="77">
        <v>0.1414</v>
      </c>
      <c r="E328" s="77">
        <v>0.1414</v>
      </c>
    </row>
    <row r="329" spans="2:5" ht="15" customHeight="1">
      <c r="B329" s="80">
        <v>45951</v>
      </c>
      <c r="C329" s="88">
        <v>1000</v>
      </c>
      <c r="D329" s="77">
        <v>0.14269999999999999</v>
      </c>
      <c r="E329" s="77">
        <v>0.14269999999999999</v>
      </c>
    </row>
    <row r="330" spans="2:5" ht="15" customHeight="1">
      <c r="B330" s="80">
        <v>45952</v>
      </c>
      <c r="C330" s="88">
        <v>1000</v>
      </c>
      <c r="D330" s="77">
        <v>0.14330000000000001</v>
      </c>
      <c r="E330" s="77">
        <v>0.14330000000000001</v>
      </c>
    </row>
    <row r="331" spans="2:5" ht="15" customHeight="1">
      <c r="B331" s="80">
        <v>45953</v>
      </c>
      <c r="C331" s="88">
        <v>1000</v>
      </c>
      <c r="D331" s="77">
        <v>0.13830000000000001</v>
      </c>
      <c r="E331" s="77">
        <v>0.13830000000000001</v>
      </c>
    </row>
    <row r="332" spans="2:5" ht="15" customHeight="1">
      <c r="B332" s="80">
        <v>45954</v>
      </c>
      <c r="C332" s="88">
        <v>1000.0003</v>
      </c>
      <c r="D332" s="77">
        <v>0.14299999999999999</v>
      </c>
      <c r="E332" s="77">
        <v>0.14299999999999999</v>
      </c>
    </row>
    <row r="333" spans="2:5" ht="15" customHeight="1">
      <c r="B333" s="80">
        <v>45955</v>
      </c>
      <c r="C333" s="88">
        <v>1000.0001999999999</v>
      </c>
      <c r="D333" s="77">
        <v>0.1447</v>
      </c>
      <c r="E333" s="77">
        <v>0.1447</v>
      </c>
    </row>
    <row r="334" spans="2:5" ht="15" customHeight="1">
      <c r="B334" s="80">
        <v>45956</v>
      </c>
      <c r="C334" s="88">
        <v>1000.0003</v>
      </c>
      <c r="D334" s="77">
        <v>0.14330000000000001</v>
      </c>
      <c r="E334" s="77">
        <v>0.14330000000000001</v>
      </c>
    </row>
    <row r="335" spans="2:5" ht="15" customHeight="1">
      <c r="B335" s="80">
        <v>45957</v>
      </c>
      <c r="C335" s="88">
        <v>1000</v>
      </c>
      <c r="D335" s="77">
        <v>0.14269999999999999</v>
      </c>
      <c r="E335" s="77">
        <v>0.14269999999999999</v>
      </c>
    </row>
    <row r="336" spans="2:5" ht="15" customHeight="1">
      <c r="B336" s="80">
        <v>45958</v>
      </c>
      <c r="C336" s="88">
        <v>1000</v>
      </c>
      <c r="D336" s="77">
        <v>0.14249999999999999</v>
      </c>
      <c r="E336" s="77">
        <v>0.14249999999999999</v>
      </c>
    </row>
    <row r="337" spans="2:5" ht="15" customHeight="1">
      <c r="B337" s="80">
        <v>45959</v>
      </c>
      <c r="C337" s="88">
        <v>1000</v>
      </c>
      <c r="D337" s="77">
        <v>0.14299999999999999</v>
      </c>
      <c r="E337" s="77">
        <v>0.14299999999999999</v>
      </c>
    </row>
    <row r="338" spans="2:5" ht="15" customHeight="1">
      <c r="B338" s="80">
        <v>45960</v>
      </c>
      <c r="C338" s="88">
        <v>1000</v>
      </c>
      <c r="D338" s="77">
        <v>0.1424</v>
      </c>
      <c r="E338" s="77">
        <v>0.1424</v>
      </c>
    </row>
    <row r="339" spans="2:5" ht="15" customHeight="1">
      <c r="B339" s="80">
        <v>45961</v>
      </c>
      <c r="C339" s="88">
        <v>1000.0001</v>
      </c>
      <c r="D339" s="77">
        <v>0.14480000000000001</v>
      </c>
      <c r="E339" s="77">
        <v>0.14480000000000001</v>
      </c>
    </row>
    <row r="340" spans="2:5" ht="15" customHeight="1">
      <c r="B340" s="80">
        <v>45962</v>
      </c>
      <c r="C340" s="88">
        <v>1000</v>
      </c>
      <c r="D340" s="77">
        <v>0.14449999999999999</v>
      </c>
      <c r="E340" s="77">
        <v>0.14449999999999999</v>
      </c>
    </row>
    <row r="341" spans="2:5" ht="15" customHeight="1">
      <c r="B341" s="80">
        <v>45963</v>
      </c>
      <c r="C341" s="88">
        <v>1000</v>
      </c>
      <c r="D341" s="77">
        <v>0.14419999999999999</v>
      </c>
      <c r="E341" s="77">
        <v>0.14419999999999999</v>
      </c>
    </row>
    <row r="342" spans="2:5" ht="15" customHeight="1">
      <c r="B342" s="80">
        <v>45964</v>
      </c>
      <c r="C342" s="88">
        <v>1000</v>
      </c>
      <c r="D342" s="77">
        <v>0.1396</v>
      </c>
      <c r="E342" s="77">
        <v>0.1396</v>
      </c>
    </row>
    <row r="343" spans="2:5" ht="15" customHeight="1">
      <c r="B343" s="80">
        <v>45965</v>
      </c>
      <c r="C343" s="88">
        <v>1000.0004</v>
      </c>
      <c r="D343" s="77">
        <v>0.13159999999999999</v>
      </c>
      <c r="E343" s="77">
        <v>0.13159999999999999</v>
      </c>
    </row>
    <row r="344" spans="2:5" ht="15" customHeight="1">
      <c r="B344" s="80">
        <v>45966</v>
      </c>
      <c r="C344" s="88">
        <v>1000.0003</v>
      </c>
      <c r="D344" s="77">
        <v>0.1343</v>
      </c>
      <c r="E344" s="77">
        <v>0.1343</v>
      </c>
    </row>
    <row r="345" spans="2:5" ht="15" customHeight="1">
      <c r="B345" s="80">
        <v>45967</v>
      </c>
      <c r="C345" s="88">
        <v>1000.0001999999999</v>
      </c>
      <c r="D345" s="77">
        <v>0.1328</v>
      </c>
      <c r="E345" s="77">
        <v>0.1328</v>
      </c>
    </row>
    <row r="346" spans="2:5" ht="15" customHeight="1">
      <c r="B346" s="80">
        <v>45968</v>
      </c>
      <c r="C346" s="88">
        <v>1000.0001999999999</v>
      </c>
      <c r="D346" s="77">
        <v>0.13159999999999999</v>
      </c>
      <c r="E346" s="77">
        <v>0.13159999999999999</v>
      </c>
    </row>
    <row r="347" spans="2:5" ht="15" customHeight="1">
      <c r="B347" s="80">
        <v>45969</v>
      </c>
      <c r="C347" s="88">
        <v>1000.0001999999999</v>
      </c>
      <c r="D347" s="77">
        <v>0.13370000000000001</v>
      </c>
      <c r="E347" s="77">
        <v>0.13370000000000001</v>
      </c>
    </row>
    <row r="348" spans="2:5" ht="15" customHeight="1">
      <c r="B348" s="80">
        <v>45970</v>
      </c>
      <c r="C348" s="88">
        <v>1000.0001999999999</v>
      </c>
      <c r="D348" s="77">
        <v>0.13339999999999999</v>
      </c>
      <c r="E348" s="77">
        <v>0.13339999999999999</v>
      </c>
    </row>
    <row r="349" spans="2:5" ht="15" customHeight="1">
      <c r="B349" s="80">
        <v>45971</v>
      </c>
      <c r="C349" s="88">
        <v>1000</v>
      </c>
      <c r="D349" s="77">
        <v>0.13639999999999999</v>
      </c>
      <c r="E349" s="77">
        <v>0.13639999999999999</v>
      </c>
    </row>
    <row r="350" spans="2:5" ht="15" customHeight="1">
      <c r="B350" s="80">
        <v>45972</v>
      </c>
      <c r="C350" s="88">
        <v>1000</v>
      </c>
      <c r="D350" s="77">
        <v>0.1278</v>
      </c>
      <c r="E350" s="77">
        <v>0.1278</v>
      </c>
    </row>
    <row r="351" spans="2:5" ht="15" customHeight="1">
      <c r="B351" s="80">
        <v>45973</v>
      </c>
      <c r="C351" s="88">
        <v>1000.0001999999999</v>
      </c>
      <c r="D351" s="77">
        <v>0.13159999999999999</v>
      </c>
      <c r="E351" s="77">
        <v>0.13159999999999999</v>
      </c>
    </row>
    <row r="352" spans="2:5" ht="15" customHeight="1">
      <c r="B352" s="80">
        <v>45974</v>
      </c>
      <c r="C352" s="88">
        <v>1000.0001</v>
      </c>
      <c r="D352" s="77">
        <v>0.13189999999999999</v>
      </c>
      <c r="E352" s="77">
        <v>0.13189999999999999</v>
      </c>
    </row>
    <row r="353" spans="2:5" ht="15" customHeight="1">
      <c r="B353" s="80">
        <v>45975</v>
      </c>
      <c r="C353" s="88">
        <v>1000.0001</v>
      </c>
      <c r="D353" s="77">
        <v>0.1356</v>
      </c>
      <c r="E353" s="77">
        <v>0.1356</v>
      </c>
    </row>
    <row r="354" spans="2:5" ht="15" customHeight="1">
      <c r="B354" s="80">
        <v>45976</v>
      </c>
      <c r="C354" s="88">
        <v>1000</v>
      </c>
      <c r="D354" s="77">
        <v>0.13700000000000001</v>
      </c>
      <c r="E354" s="77">
        <v>0.13700000000000001</v>
      </c>
    </row>
    <row r="355" spans="2:5" ht="15" customHeight="1">
      <c r="B355" s="80">
        <v>45977</v>
      </c>
      <c r="C355" s="88">
        <v>1000.0001</v>
      </c>
      <c r="D355" s="77">
        <v>0.13589999999999999</v>
      </c>
      <c r="E355" s="77">
        <v>0.13589999999999999</v>
      </c>
    </row>
    <row r="356" spans="2:5" ht="15" customHeight="1">
      <c r="B356" s="80">
        <v>45978</v>
      </c>
      <c r="C356" s="88">
        <v>1000.0001</v>
      </c>
      <c r="D356" s="77">
        <v>0.1326</v>
      </c>
      <c r="E356" s="77">
        <v>0.1326</v>
      </c>
    </row>
    <row r="357" spans="2:5" ht="15" customHeight="1">
      <c r="B357" s="80">
        <v>45979</v>
      </c>
      <c r="C357" s="88">
        <v>1000</v>
      </c>
      <c r="D357" s="77">
        <v>0.13189999999999999</v>
      </c>
      <c r="E357" s="77">
        <v>0.13189999999999999</v>
      </c>
    </row>
    <row r="358" spans="2:5" ht="15" customHeight="1">
      <c r="B358" s="80">
        <v>45980</v>
      </c>
      <c r="C358" s="88">
        <v>1000</v>
      </c>
      <c r="D358" s="77">
        <v>0.13100000000000001</v>
      </c>
      <c r="E358" s="77">
        <v>0.13100000000000001</v>
      </c>
    </row>
    <row r="359" spans="2:5" ht="15" customHeight="1">
      <c r="B359" s="80">
        <v>45981</v>
      </c>
      <c r="C359" s="88">
        <v>1000</v>
      </c>
      <c r="D359" s="77">
        <v>0.13519999999999999</v>
      </c>
      <c r="E359" s="77">
        <v>0.13519999999999999</v>
      </c>
    </row>
    <row r="360" spans="2:5" ht="15" customHeight="1">
      <c r="B360" s="80">
        <v>45982</v>
      </c>
      <c r="C360" s="88">
        <v>1000.0001</v>
      </c>
      <c r="D360" s="77">
        <v>0.13650000000000001</v>
      </c>
      <c r="E360" s="77">
        <v>0.13650000000000001</v>
      </c>
    </row>
    <row r="361" spans="2:5" ht="15" customHeight="1">
      <c r="B361" s="80">
        <v>45983</v>
      </c>
      <c r="C361" s="88">
        <v>1000.0001</v>
      </c>
      <c r="D361" s="77">
        <v>0.1368</v>
      </c>
      <c r="E361" s="77">
        <v>0.1368</v>
      </c>
    </row>
    <row r="362" spans="2:5" ht="15" customHeight="1">
      <c r="B362" s="80">
        <v>45984</v>
      </c>
      <c r="C362" s="88">
        <v>1000.0001</v>
      </c>
      <c r="D362" s="77">
        <v>0.1371</v>
      </c>
      <c r="E362" s="77">
        <v>0.1371</v>
      </c>
    </row>
    <row r="363" spans="2:5" ht="15" customHeight="1">
      <c r="B363" s="80">
        <v>45985</v>
      </c>
      <c r="C363" s="88">
        <v>1000</v>
      </c>
      <c r="D363" s="77">
        <v>0.1351</v>
      </c>
      <c r="E363" s="77">
        <v>0.1351</v>
      </c>
    </row>
    <row r="364" spans="2:5" ht="15" customHeight="1">
      <c r="B364" s="80">
        <v>45986</v>
      </c>
      <c r="C364" s="88">
        <v>1000</v>
      </c>
      <c r="D364" s="77">
        <v>0.13200000000000001</v>
      </c>
      <c r="E364" s="77">
        <v>0.13200000000000001</v>
      </c>
    </row>
    <row r="365" spans="2:5" ht="15" customHeight="1">
      <c r="B365" s="80">
        <v>45987</v>
      </c>
      <c r="C365" s="88">
        <v>1000.0001999999999</v>
      </c>
      <c r="D365" s="77">
        <v>0.1323</v>
      </c>
      <c r="E365" s="77">
        <v>0.1323</v>
      </c>
    </row>
    <row r="366" spans="2:5" ht="15" customHeight="1">
      <c r="B366" s="80">
        <v>45988</v>
      </c>
      <c r="C366" s="88">
        <v>1000</v>
      </c>
      <c r="D366" s="77">
        <v>0.13339999999999999</v>
      </c>
      <c r="E366" s="77">
        <v>0.13339999999999999</v>
      </c>
    </row>
    <row r="367" spans="2:5" ht="15" customHeight="1">
      <c r="B367" s="80">
        <v>45989</v>
      </c>
      <c r="C367" s="88">
        <v>1000.0001999999999</v>
      </c>
      <c r="D367" s="77">
        <v>0.1386</v>
      </c>
      <c r="E367" s="77">
        <v>0.1386</v>
      </c>
    </row>
    <row r="368" spans="2:5" ht="15" customHeight="1">
      <c r="B368" s="80">
        <v>45990</v>
      </c>
      <c r="C368" s="88">
        <v>1000.0001999999999</v>
      </c>
      <c r="D368" s="77">
        <v>0.1394</v>
      </c>
      <c r="E368" s="77">
        <v>0.1394</v>
      </c>
    </row>
    <row r="369" spans="2:5" ht="15" customHeight="1">
      <c r="B369" s="80">
        <v>45991</v>
      </c>
      <c r="C369" s="88">
        <v>1000.0001</v>
      </c>
      <c r="D369" s="77">
        <v>0.13900000000000001</v>
      </c>
      <c r="E369" s="77">
        <v>0.13900000000000001</v>
      </c>
    </row>
    <row r="370" spans="2:5" ht="15" customHeight="1">
      <c r="B370" s="80">
        <v>45992</v>
      </c>
      <c r="C370" s="88">
        <v>1000.0003</v>
      </c>
      <c r="D370" s="77">
        <v>0.13420000000000001</v>
      </c>
      <c r="E370" s="77">
        <v>0.13420000000000001</v>
      </c>
    </row>
    <row r="371" spans="2:5" ht="15" customHeight="1">
      <c r="B371" s="80">
        <v>45993</v>
      </c>
      <c r="C371" s="88">
        <v>1000.0001</v>
      </c>
      <c r="D371" s="77">
        <v>0.13389999999999999</v>
      </c>
      <c r="E371" s="77">
        <v>0.13389999999999999</v>
      </c>
    </row>
    <row r="372" spans="2:5" ht="15" customHeight="1">
      <c r="B372" s="80">
        <v>45994</v>
      </c>
      <c r="C372" s="88">
        <v>1000.0001999999999</v>
      </c>
      <c r="D372" s="77">
        <v>0.1341</v>
      </c>
      <c r="E372" s="77">
        <v>0.1341</v>
      </c>
    </row>
    <row r="373" spans="2:5" ht="15" customHeight="1">
      <c r="B373" s="80">
        <v>45995</v>
      </c>
      <c r="C373" s="88">
        <v>1000</v>
      </c>
      <c r="D373" s="77">
        <v>0.13650000000000001</v>
      </c>
      <c r="E373" s="77">
        <v>0.13650000000000001</v>
      </c>
    </row>
    <row r="374" spans="2:5" ht="15" customHeight="1">
      <c r="B374" s="80">
        <v>45996</v>
      </c>
      <c r="C374" s="88">
        <v>1000.0001</v>
      </c>
      <c r="D374" s="77">
        <v>0.1321</v>
      </c>
      <c r="E374" s="77">
        <v>0.1321</v>
      </c>
    </row>
    <row r="375" spans="2:5" ht="15" customHeight="1">
      <c r="B375" s="80">
        <v>45997</v>
      </c>
      <c r="C375" s="88">
        <v>1000.0001</v>
      </c>
      <c r="D375" s="77">
        <v>0.13339999999999999</v>
      </c>
      <c r="E375" s="77">
        <v>0.13339999999999999</v>
      </c>
    </row>
    <row r="376" spans="2:5" ht="15" customHeight="1">
      <c r="B376" s="80">
        <v>45998</v>
      </c>
      <c r="C376" s="88">
        <v>1000</v>
      </c>
      <c r="D376" s="77">
        <v>0.13469999999999999</v>
      </c>
      <c r="E376" s="77">
        <v>0.13469999999999999</v>
      </c>
    </row>
    <row r="377" spans="2:5" ht="15" customHeight="1">
      <c r="B377" s="80">
        <v>45999</v>
      </c>
      <c r="C377" s="88">
        <v>1000</v>
      </c>
      <c r="D377" s="77">
        <v>0.12959999999999999</v>
      </c>
      <c r="E377" s="77">
        <v>0.12959999999999999</v>
      </c>
    </row>
    <row r="378" spans="2:5" ht="15" customHeight="1">
      <c r="B378" s="80">
        <v>46000</v>
      </c>
      <c r="C378" s="88">
        <v>1000.0001999999999</v>
      </c>
      <c r="D378" s="77">
        <v>0.12939999999999999</v>
      </c>
      <c r="E378" s="77">
        <v>0.12939999999999999</v>
      </c>
    </row>
    <row r="379" spans="2:5" ht="15" customHeight="1">
      <c r="B379" s="80">
        <v>46001</v>
      </c>
      <c r="C379" s="88">
        <v>1000.0001999999999</v>
      </c>
      <c r="D379" s="77">
        <v>0.13100000000000001</v>
      </c>
      <c r="E379" s="77">
        <v>0.13100000000000001</v>
      </c>
    </row>
    <row r="380" spans="2:5" ht="15" customHeight="1">
      <c r="B380" s="80">
        <v>46002</v>
      </c>
      <c r="C380" s="88">
        <v>1000.0001</v>
      </c>
      <c r="D380" s="77">
        <v>0.1295</v>
      </c>
      <c r="E380" s="77">
        <v>0.1295</v>
      </c>
    </row>
    <row r="381" spans="2:5" ht="15" customHeight="1">
      <c r="B381" s="80">
        <v>46003</v>
      </c>
      <c r="C381" s="88">
        <v>1000.0003</v>
      </c>
      <c r="D381" s="77">
        <v>0.12770000000000001</v>
      </c>
      <c r="E381" s="77">
        <v>0.12770000000000001</v>
      </c>
    </row>
    <row r="382" spans="2:5" ht="15" customHeight="1">
      <c r="B382" s="80">
        <v>46004</v>
      </c>
      <c r="C382" s="88">
        <v>1000.0003</v>
      </c>
      <c r="D382" s="77">
        <v>0.1295</v>
      </c>
      <c r="E382" s="77">
        <v>0.1295</v>
      </c>
    </row>
    <row r="383" spans="2:5" ht="15" customHeight="1">
      <c r="B383" s="80">
        <v>46005</v>
      </c>
      <c r="C383" s="88">
        <v>1000.0003</v>
      </c>
      <c r="D383" s="77">
        <v>0.12889999999999999</v>
      </c>
      <c r="E383" s="77">
        <v>0.12889999999999999</v>
      </c>
    </row>
    <row r="384" spans="2:5" ht="15" customHeight="1">
      <c r="B384" s="80">
        <v>46006</v>
      </c>
      <c r="C384" s="88">
        <v>1000</v>
      </c>
      <c r="D384" s="77">
        <v>0.12939999999999999</v>
      </c>
      <c r="E384" s="77">
        <v>0.12939999999999999</v>
      </c>
    </row>
    <row r="385" spans="2:5" ht="15" customHeight="1">
      <c r="B385" s="80">
        <v>46007</v>
      </c>
      <c r="C385" s="88">
        <v>1000</v>
      </c>
      <c r="D385" s="77">
        <v>0.1376</v>
      </c>
      <c r="E385" s="77">
        <v>0.1376</v>
      </c>
    </row>
    <row r="386" spans="2:5" ht="15" customHeight="1">
      <c r="B386" s="80">
        <v>46008</v>
      </c>
      <c r="C386" s="88">
        <v>1000</v>
      </c>
      <c r="D386" s="77">
        <v>0.1353</v>
      </c>
      <c r="E386" s="77">
        <v>0.1353</v>
      </c>
    </row>
    <row r="387" spans="2:5" ht="15" customHeight="1">
      <c r="B387" s="80">
        <v>46009</v>
      </c>
      <c r="C387" s="88">
        <v>1000</v>
      </c>
      <c r="D387" s="77">
        <v>0.1346</v>
      </c>
      <c r="E387" s="77">
        <v>0.1346</v>
      </c>
    </row>
    <row r="388" spans="2:5" ht="15" customHeight="1">
      <c r="B388" s="80">
        <v>46010</v>
      </c>
      <c r="C388" s="88">
        <v>1000</v>
      </c>
      <c r="D388" s="77">
        <v>0.13350000000000001</v>
      </c>
      <c r="E388" s="77">
        <v>0.13350000000000001</v>
      </c>
    </row>
    <row r="389" spans="2:5" ht="15" customHeight="1">
      <c r="B389" s="80">
        <v>46011</v>
      </c>
      <c r="C389" s="88">
        <v>1000</v>
      </c>
      <c r="D389" s="77">
        <v>0.13569999999999999</v>
      </c>
      <c r="E389" s="77">
        <v>0.13569999999999999</v>
      </c>
    </row>
    <row r="390" spans="2:5" ht="15" customHeight="1">
      <c r="B390" s="80">
        <v>46012</v>
      </c>
      <c r="C390" s="88">
        <v>1000.0001</v>
      </c>
      <c r="D390" s="77">
        <v>0.13450000000000001</v>
      </c>
      <c r="E390" s="77">
        <v>0.13450000000000001</v>
      </c>
    </row>
    <row r="391" spans="2:5" ht="15" customHeight="1">
      <c r="B391" s="80">
        <v>46013</v>
      </c>
      <c r="C391" s="88">
        <v>1000</v>
      </c>
      <c r="D391" s="77">
        <v>0.1361</v>
      </c>
      <c r="E391" s="77">
        <v>0.1361</v>
      </c>
    </row>
    <row r="392" spans="2:5" ht="15" customHeight="1">
      <c r="B392" s="80">
        <v>46014</v>
      </c>
      <c r="C392" s="88">
        <v>1000.0001</v>
      </c>
      <c r="D392" s="77">
        <v>0.1358</v>
      </c>
      <c r="E392" s="77">
        <v>0.1358</v>
      </c>
    </row>
    <row r="393" spans="2:5" ht="15" customHeight="1">
      <c r="B393" s="80">
        <v>46015</v>
      </c>
      <c r="C393" s="88">
        <v>1000</v>
      </c>
      <c r="D393" s="77">
        <v>0.13789999999999999</v>
      </c>
      <c r="E393" s="77">
        <v>0.13789999999999999</v>
      </c>
    </row>
    <row r="394" spans="2:5" ht="15" customHeight="1">
      <c r="B394" s="80">
        <v>46016</v>
      </c>
      <c r="C394" s="88">
        <v>1000</v>
      </c>
      <c r="D394" s="77">
        <v>0.1389</v>
      </c>
      <c r="E394" s="77">
        <v>0.1389</v>
      </c>
    </row>
    <row r="395" spans="2:5" ht="15" customHeight="1">
      <c r="B395" s="80">
        <v>46017</v>
      </c>
      <c r="C395" s="88">
        <v>1000</v>
      </c>
      <c r="D395" s="77">
        <v>0.1366</v>
      </c>
      <c r="E395" s="77">
        <v>0.1366</v>
      </c>
    </row>
    <row r="396" spans="2:5" ht="15" customHeight="1">
      <c r="B396" s="80">
        <v>46018</v>
      </c>
      <c r="C396" s="88">
        <v>1000</v>
      </c>
      <c r="D396" s="77">
        <v>0.13669999999999999</v>
      </c>
      <c r="E396" s="77">
        <v>0.13669999999999999</v>
      </c>
    </row>
    <row r="397" spans="2:5" ht="15" customHeight="1">
      <c r="B397" s="80">
        <v>46019</v>
      </c>
      <c r="C397" s="88">
        <v>1000</v>
      </c>
      <c r="D397" s="77">
        <v>0.1368</v>
      </c>
      <c r="E397" s="77">
        <v>0.1368</v>
      </c>
    </row>
    <row r="398" spans="2:5" ht="15" customHeight="1">
      <c r="B398" s="80">
        <v>46020</v>
      </c>
      <c r="C398" s="88">
        <v>1000</v>
      </c>
      <c r="D398" s="77">
        <v>0.1343</v>
      </c>
      <c r="E398" s="77">
        <v>0.1343</v>
      </c>
    </row>
    <row r="399" spans="2:5" ht="15" customHeight="1">
      <c r="B399" s="80">
        <v>46021</v>
      </c>
      <c r="C399" s="88">
        <v>1000</v>
      </c>
      <c r="D399" s="77">
        <v>0.13730000000000001</v>
      </c>
      <c r="E399" s="77">
        <v>0.13730000000000001</v>
      </c>
    </row>
    <row r="400" spans="2:5" ht="15" customHeight="1">
      <c r="B400" s="80">
        <v>46022</v>
      </c>
      <c r="C400" s="88">
        <v>1000</v>
      </c>
      <c r="D400" s="77">
        <v>0.14610000000000001</v>
      </c>
      <c r="E400" s="77">
        <v>0.14610000000000001</v>
      </c>
    </row>
    <row r="401" spans="2:5" ht="15" customHeight="1">
      <c r="B401" s="89"/>
      <c r="C401" s="92"/>
      <c r="D401" s="84"/>
      <c r="E401" s="84"/>
    </row>
    <row r="402" spans="2:5" ht="16">
      <c r="B402" s="215" t="s">
        <v>3618</v>
      </c>
      <c r="C402" s="215"/>
      <c r="D402" s="215"/>
      <c r="E402" s="215"/>
    </row>
    <row r="403" spans="2:5" s="72" customFormat="1" ht="39">
      <c r="B403" s="73" t="s">
        <v>3596</v>
      </c>
      <c r="C403" s="74" t="s">
        <v>3597</v>
      </c>
      <c r="D403" s="75" t="s">
        <v>3598</v>
      </c>
      <c r="E403" s="75" t="s">
        <v>3599</v>
      </c>
    </row>
    <row r="404" spans="2:5" s="79" customFormat="1">
      <c r="B404" s="80">
        <v>45839</v>
      </c>
      <c r="C404" s="88">
        <v>1000.0014</v>
      </c>
      <c r="D404" s="77">
        <v>0.13950000000000001</v>
      </c>
      <c r="E404" s="77">
        <v>0.13950000000000001</v>
      </c>
    </row>
    <row r="405" spans="2:5" s="79" customFormat="1">
      <c r="B405" s="80">
        <v>45840</v>
      </c>
      <c r="C405" s="88">
        <v>1000.0018</v>
      </c>
      <c r="D405" s="77">
        <v>0.13930000000000001</v>
      </c>
      <c r="E405" s="77">
        <v>0.13930000000000001</v>
      </c>
    </row>
    <row r="406" spans="2:5" s="79" customFormat="1">
      <c r="B406" s="80">
        <v>45841</v>
      </c>
      <c r="C406" s="88">
        <v>1000.0013</v>
      </c>
      <c r="D406" s="77">
        <v>0.13950000000000001</v>
      </c>
      <c r="E406" s="77">
        <v>0.13950000000000001</v>
      </c>
    </row>
    <row r="407" spans="2:5" s="79" customFormat="1">
      <c r="B407" s="80">
        <v>45842</v>
      </c>
      <c r="C407" s="88">
        <v>1000.0022</v>
      </c>
      <c r="D407" s="77">
        <v>0.14099999999999999</v>
      </c>
      <c r="E407" s="77">
        <v>0.14099999999999999</v>
      </c>
    </row>
    <row r="408" spans="2:5" s="79" customFormat="1">
      <c r="B408" s="80">
        <v>45843</v>
      </c>
      <c r="C408" s="88">
        <v>1000.0019</v>
      </c>
      <c r="D408" s="77">
        <v>0.14219999999999999</v>
      </c>
      <c r="E408" s="77">
        <v>0.14219999999999999</v>
      </c>
    </row>
    <row r="409" spans="2:5" s="79" customFormat="1">
      <c r="B409" s="80">
        <v>45844</v>
      </c>
      <c r="C409" s="88">
        <v>1000.0017</v>
      </c>
      <c r="D409" s="77">
        <v>0.14149999999999999</v>
      </c>
      <c r="E409" s="77">
        <v>0.14149999999999999</v>
      </c>
    </row>
    <row r="410" spans="2:5" s="79" customFormat="1">
      <c r="B410" s="80">
        <v>45845</v>
      </c>
      <c r="C410" s="88">
        <v>1000.0016000000001</v>
      </c>
      <c r="D410" s="77">
        <v>0.13930000000000001</v>
      </c>
      <c r="E410" s="77">
        <v>0.13930000000000001</v>
      </c>
    </row>
    <row r="411" spans="2:5" s="79" customFormat="1">
      <c r="B411" s="80">
        <v>45846</v>
      </c>
      <c r="C411" s="88">
        <v>1000.0011</v>
      </c>
      <c r="D411" s="77">
        <v>0.13980000000000001</v>
      </c>
      <c r="E411" s="77">
        <v>0.13980000000000001</v>
      </c>
    </row>
    <row r="412" spans="2:5" s="79" customFormat="1">
      <c r="B412" s="80">
        <v>45847</v>
      </c>
      <c r="C412" s="88">
        <v>1000</v>
      </c>
      <c r="D412" s="77">
        <v>0.14460000000000001</v>
      </c>
      <c r="E412" s="77">
        <v>0.14460000000000001</v>
      </c>
    </row>
    <row r="413" spans="2:5" s="79" customFormat="1">
      <c r="B413" s="80">
        <v>45848</v>
      </c>
      <c r="C413" s="88">
        <v>1000</v>
      </c>
      <c r="D413" s="77">
        <v>0.14630000000000001</v>
      </c>
      <c r="E413" s="77">
        <v>0.14630000000000001</v>
      </c>
    </row>
    <row r="414" spans="2:5" s="79" customFormat="1">
      <c r="B414" s="80">
        <v>45849</v>
      </c>
      <c r="C414" s="88">
        <v>1000</v>
      </c>
      <c r="D414" s="77">
        <v>0.14349999999999999</v>
      </c>
      <c r="E414" s="77">
        <v>0.14349999999999999</v>
      </c>
    </row>
    <row r="415" spans="2:5" s="79" customFormat="1">
      <c r="B415" s="80">
        <v>45850</v>
      </c>
      <c r="C415" s="88">
        <v>1000</v>
      </c>
      <c r="D415" s="77">
        <v>0.14369999999999999</v>
      </c>
      <c r="E415" s="77">
        <v>0.14369999999999999</v>
      </c>
    </row>
    <row r="416" spans="2:5" s="79" customFormat="1">
      <c r="B416" s="80">
        <v>45851</v>
      </c>
      <c r="C416" s="88">
        <v>1000</v>
      </c>
      <c r="D416" s="77">
        <v>0.1439</v>
      </c>
      <c r="E416" s="77">
        <v>0.1439</v>
      </c>
    </row>
    <row r="417" spans="2:5" s="79" customFormat="1">
      <c r="B417" s="80">
        <v>45852</v>
      </c>
      <c r="C417" s="88">
        <v>1000.0001</v>
      </c>
      <c r="D417" s="77">
        <v>0.14050000000000001</v>
      </c>
      <c r="E417" s="77">
        <v>0.14050000000000001</v>
      </c>
    </row>
    <row r="418" spans="2:5" s="79" customFormat="1">
      <c r="B418" s="80">
        <v>45853</v>
      </c>
      <c r="C418" s="88">
        <v>1000</v>
      </c>
      <c r="D418" s="77">
        <v>0.1434</v>
      </c>
      <c r="E418" s="77">
        <v>0.1434</v>
      </c>
    </row>
    <row r="419" spans="2:5" s="79" customFormat="1">
      <c r="B419" s="80">
        <v>45854</v>
      </c>
      <c r="C419" s="88">
        <v>1000</v>
      </c>
      <c r="D419" s="77">
        <v>0.14169999999999999</v>
      </c>
      <c r="E419" s="77">
        <v>0.14169999999999999</v>
      </c>
    </row>
    <row r="420" spans="2:5" s="79" customFormat="1">
      <c r="B420" s="80">
        <v>45855</v>
      </c>
      <c r="C420" s="88">
        <v>1000</v>
      </c>
      <c r="D420" s="77">
        <v>0.1426</v>
      </c>
      <c r="E420" s="77">
        <v>0.1426</v>
      </c>
    </row>
    <row r="421" spans="2:5" s="79" customFormat="1">
      <c r="B421" s="80">
        <v>45856</v>
      </c>
      <c r="C421" s="88">
        <v>1000</v>
      </c>
      <c r="D421" s="77">
        <v>0.14269999999999999</v>
      </c>
      <c r="E421" s="77">
        <v>0.14269999999999999</v>
      </c>
    </row>
    <row r="422" spans="2:5" s="79" customFormat="1">
      <c r="B422" s="80">
        <v>45857</v>
      </c>
      <c r="C422" s="88">
        <v>1000</v>
      </c>
      <c r="D422" s="77">
        <v>0.14369999999999999</v>
      </c>
      <c r="E422" s="77">
        <v>0.14369999999999999</v>
      </c>
    </row>
    <row r="423" spans="2:5" s="79" customFormat="1">
      <c r="B423" s="80">
        <v>45858</v>
      </c>
      <c r="C423" s="88">
        <v>1000</v>
      </c>
      <c r="D423" s="77">
        <v>0.14360000000000001</v>
      </c>
      <c r="E423" s="77">
        <v>0.14360000000000001</v>
      </c>
    </row>
    <row r="424" spans="2:5" s="79" customFormat="1">
      <c r="B424" s="80">
        <v>45859</v>
      </c>
      <c r="C424" s="88">
        <v>1000</v>
      </c>
      <c r="D424" s="77">
        <v>0.1482</v>
      </c>
      <c r="E424" s="77">
        <v>0.1482</v>
      </c>
    </row>
    <row r="425" spans="2:5" s="79" customFormat="1">
      <c r="B425" s="80">
        <v>45860</v>
      </c>
      <c r="C425" s="88">
        <v>1000</v>
      </c>
      <c r="D425" s="77">
        <v>0.154</v>
      </c>
      <c r="E425" s="77">
        <v>0.154</v>
      </c>
    </row>
    <row r="426" spans="2:5" s="79" customFormat="1">
      <c r="B426" s="80">
        <v>45861</v>
      </c>
      <c r="C426" s="88">
        <v>1000</v>
      </c>
      <c r="D426" s="77">
        <v>0.1522</v>
      </c>
      <c r="E426" s="77">
        <v>0.1522</v>
      </c>
    </row>
    <row r="427" spans="2:5" s="79" customFormat="1">
      <c r="B427" s="80">
        <v>45862</v>
      </c>
      <c r="C427" s="88">
        <v>1000</v>
      </c>
      <c r="D427" s="77">
        <v>0.14660000000000001</v>
      </c>
      <c r="E427" s="77">
        <v>0.14660000000000001</v>
      </c>
    </row>
    <row r="428" spans="2:5" s="79" customFormat="1">
      <c r="B428" s="80">
        <v>45863</v>
      </c>
      <c r="C428" s="88">
        <v>1000.0001</v>
      </c>
      <c r="D428" s="77">
        <v>0.1444</v>
      </c>
      <c r="E428" s="77">
        <v>0.1444</v>
      </c>
    </row>
    <row r="429" spans="2:5" s="79" customFormat="1">
      <c r="B429" s="80">
        <v>45864</v>
      </c>
      <c r="C429" s="88">
        <v>1000.0001999999999</v>
      </c>
      <c r="D429" s="77">
        <v>0.14499999999999999</v>
      </c>
      <c r="E429" s="77">
        <v>0.14499999999999999</v>
      </c>
    </row>
    <row r="430" spans="2:5" s="79" customFormat="1">
      <c r="B430" s="80">
        <v>45865</v>
      </c>
      <c r="C430" s="88">
        <v>1000.0001</v>
      </c>
      <c r="D430" s="77">
        <v>0.1447</v>
      </c>
      <c r="E430" s="77">
        <v>0.1447</v>
      </c>
    </row>
    <row r="431" spans="2:5" s="79" customFormat="1">
      <c r="B431" s="80">
        <v>45866</v>
      </c>
      <c r="C431" s="88">
        <v>1000</v>
      </c>
      <c r="D431" s="77">
        <v>0.14080000000000001</v>
      </c>
      <c r="E431" s="77">
        <v>0.14080000000000001</v>
      </c>
    </row>
    <row r="432" spans="2:5" s="79" customFormat="1">
      <c r="B432" s="80">
        <v>45867</v>
      </c>
      <c r="C432" s="88">
        <v>1000</v>
      </c>
      <c r="D432" s="77">
        <v>0.14269999999999999</v>
      </c>
      <c r="E432" s="77">
        <v>0.14269999999999999</v>
      </c>
    </row>
    <row r="433" spans="2:5" s="79" customFormat="1">
      <c r="B433" s="80">
        <v>45868</v>
      </c>
      <c r="C433" s="88">
        <v>1000</v>
      </c>
      <c r="D433" s="77">
        <v>0.1421</v>
      </c>
      <c r="E433" s="77">
        <v>0.1421</v>
      </c>
    </row>
    <row r="434" spans="2:5" s="79" customFormat="1">
      <c r="B434" s="80">
        <v>45869</v>
      </c>
      <c r="C434" s="88">
        <v>1000.0003</v>
      </c>
      <c r="D434" s="77">
        <v>0.14560000000000001</v>
      </c>
      <c r="E434" s="77">
        <v>0.14560000000000001</v>
      </c>
    </row>
    <row r="435" spans="2:5" s="79" customFormat="1">
      <c r="B435" s="80">
        <v>45870</v>
      </c>
      <c r="C435" s="88">
        <v>1000.0001</v>
      </c>
      <c r="D435" s="77">
        <v>0.1439</v>
      </c>
      <c r="E435" s="77">
        <v>0.1439</v>
      </c>
    </row>
    <row r="436" spans="2:5" s="79" customFormat="1">
      <c r="B436" s="80">
        <v>45871</v>
      </c>
      <c r="C436" s="88">
        <v>1000.0001999999999</v>
      </c>
      <c r="D436" s="77">
        <v>0.14419999999999999</v>
      </c>
      <c r="E436" s="77">
        <v>0.14419999999999999</v>
      </c>
    </row>
    <row r="437" spans="2:5" s="79" customFormat="1">
      <c r="B437" s="80">
        <v>45872</v>
      </c>
      <c r="C437" s="88">
        <v>1000.0001</v>
      </c>
      <c r="D437" s="77">
        <v>0.14460000000000001</v>
      </c>
      <c r="E437" s="77">
        <v>0.14460000000000001</v>
      </c>
    </row>
    <row r="438" spans="2:5" s="79" customFormat="1">
      <c r="B438" s="80">
        <v>45873</v>
      </c>
      <c r="C438" s="88">
        <v>1000</v>
      </c>
      <c r="D438" s="77">
        <v>0.1406</v>
      </c>
      <c r="E438" s="77">
        <v>0.1406</v>
      </c>
    </row>
    <row r="439" spans="2:5" s="79" customFormat="1">
      <c r="B439" s="80">
        <v>45874</v>
      </c>
      <c r="C439" s="88">
        <v>1000</v>
      </c>
      <c r="D439" s="77">
        <v>0.14099999999999999</v>
      </c>
      <c r="E439" s="77">
        <v>0.14099999999999999</v>
      </c>
    </row>
    <row r="440" spans="2:5" s="79" customFormat="1">
      <c r="B440" s="80">
        <v>45875</v>
      </c>
      <c r="C440" s="88">
        <v>1000</v>
      </c>
      <c r="D440" s="77">
        <v>0.13930000000000001</v>
      </c>
      <c r="E440" s="77">
        <v>0.13930000000000001</v>
      </c>
    </row>
    <row r="441" spans="2:5" s="79" customFormat="1">
      <c r="B441" s="80">
        <v>45876</v>
      </c>
      <c r="C441" s="88">
        <v>1000</v>
      </c>
      <c r="D441" s="77">
        <v>0.14560000000000001</v>
      </c>
      <c r="E441" s="77">
        <v>0.14560000000000001</v>
      </c>
    </row>
    <row r="442" spans="2:5" s="79" customFormat="1">
      <c r="B442" s="80">
        <v>45877</v>
      </c>
      <c r="C442" s="88">
        <v>1000</v>
      </c>
      <c r="D442" s="77">
        <v>0.14680000000000001</v>
      </c>
      <c r="E442" s="77">
        <v>0.14680000000000001</v>
      </c>
    </row>
    <row r="443" spans="2:5" s="79" customFormat="1">
      <c r="B443" s="80">
        <v>45878</v>
      </c>
      <c r="C443" s="88">
        <v>1000</v>
      </c>
      <c r="D443" s="77">
        <v>0.1477</v>
      </c>
      <c r="E443" s="77">
        <v>0.1477</v>
      </c>
    </row>
    <row r="444" spans="2:5" s="79" customFormat="1">
      <c r="B444" s="80">
        <v>45879</v>
      </c>
      <c r="C444" s="88">
        <v>1000</v>
      </c>
      <c r="D444" s="77">
        <v>0.14799999999999999</v>
      </c>
      <c r="E444" s="77">
        <v>0.14799999999999999</v>
      </c>
    </row>
    <row r="445" spans="2:5" s="79" customFormat="1">
      <c r="B445" s="80">
        <v>45880</v>
      </c>
      <c r="C445" s="88">
        <v>1000</v>
      </c>
      <c r="D445" s="77">
        <v>0.14399999999999999</v>
      </c>
      <c r="E445" s="77">
        <v>0.14399999999999999</v>
      </c>
    </row>
    <row r="446" spans="2:5" s="79" customFormat="1">
      <c r="B446" s="80">
        <v>45881</v>
      </c>
      <c r="C446" s="88">
        <v>1000</v>
      </c>
      <c r="D446" s="77">
        <v>0.14460000000000001</v>
      </c>
      <c r="E446" s="77">
        <v>0.14460000000000001</v>
      </c>
    </row>
    <row r="447" spans="2:5" s="79" customFormat="1">
      <c r="B447" s="80">
        <v>45882</v>
      </c>
      <c r="C447" s="88">
        <v>1000</v>
      </c>
      <c r="D447" s="77">
        <v>0.1444</v>
      </c>
      <c r="E447" s="77">
        <v>0.1444</v>
      </c>
    </row>
    <row r="448" spans="2:5" s="79" customFormat="1">
      <c r="B448" s="80">
        <v>45883</v>
      </c>
      <c r="C448" s="88">
        <v>1000.0006</v>
      </c>
      <c r="D448" s="77">
        <v>0.14419999999999999</v>
      </c>
      <c r="E448" s="77">
        <v>0.14419999999999999</v>
      </c>
    </row>
    <row r="449" spans="2:5" s="79" customFormat="1">
      <c r="B449" s="80">
        <v>45884</v>
      </c>
      <c r="C449" s="88">
        <v>1000.0006</v>
      </c>
      <c r="D449" s="77">
        <v>0.14530000000000001</v>
      </c>
      <c r="E449" s="77">
        <v>0.14530000000000001</v>
      </c>
    </row>
    <row r="450" spans="2:5" s="79" customFormat="1">
      <c r="B450" s="80">
        <v>45885</v>
      </c>
      <c r="C450" s="88">
        <v>1000.0005</v>
      </c>
      <c r="D450" s="77">
        <v>0.1454</v>
      </c>
      <c r="E450" s="77">
        <v>0.1454</v>
      </c>
    </row>
    <row r="451" spans="2:5" s="79" customFormat="1">
      <c r="B451" s="80">
        <v>45886</v>
      </c>
      <c r="C451" s="88">
        <v>1000.0004</v>
      </c>
      <c r="D451" s="77">
        <v>0.14549999999999999</v>
      </c>
      <c r="E451" s="77">
        <v>0.14549999999999999</v>
      </c>
    </row>
    <row r="452" spans="2:5" s="79" customFormat="1">
      <c r="B452" s="80">
        <v>45887</v>
      </c>
      <c r="C452" s="88">
        <v>1000.0008</v>
      </c>
      <c r="D452" s="77">
        <v>0.14530000000000001</v>
      </c>
      <c r="E452" s="77">
        <v>0.14530000000000001</v>
      </c>
    </row>
    <row r="453" spans="2:5" s="79" customFormat="1">
      <c r="B453" s="80">
        <v>45888</v>
      </c>
      <c r="C453" s="88">
        <v>1000.0001</v>
      </c>
      <c r="D453" s="77">
        <v>0.1439</v>
      </c>
      <c r="E453" s="77">
        <v>0.1439</v>
      </c>
    </row>
    <row r="454" spans="2:5" s="79" customFormat="1">
      <c r="B454" s="80">
        <v>45889</v>
      </c>
      <c r="C454" s="88">
        <v>1000.0001999999999</v>
      </c>
      <c r="D454" s="77">
        <v>0.14530000000000001</v>
      </c>
      <c r="E454" s="77">
        <v>0.14530000000000001</v>
      </c>
    </row>
    <row r="455" spans="2:5" s="79" customFormat="1">
      <c r="B455" s="80">
        <v>45890</v>
      </c>
      <c r="C455" s="88">
        <v>1000</v>
      </c>
      <c r="D455" s="77">
        <v>0.1507</v>
      </c>
      <c r="E455" s="77">
        <v>0.1507</v>
      </c>
    </row>
    <row r="456" spans="2:5" s="79" customFormat="1">
      <c r="B456" s="80">
        <v>45891</v>
      </c>
      <c r="C456" s="88">
        <v>1000</v>
      </c>
      <c r="D456" s="77">
        <v>0.14649999999999999</v>
      </c>
      <c r="E456" s="77">
        <v>0.14649999999999999</v>
      </c>
    </row>
    <row r="457" spans="2:5" s="79" customFormat="1">
      <c r="B457" s="80">
        <v>45892</v>
      </c>
      <c r="C457" s="88">
        <v>1000</v>
      </c>
      <c r="D457" s="77">
        <v>0.14899999999999999</v>
      </c>
      <c r="E457" s="77">
        <v>0.14899999999999999</v>
      </c>
    </row>
    <row r="458" spans="2:5" s="79" customFormat="1">
      <c r="B458" s="80">
        <v>45893</v>
      </c>
      <c r="C458" s="88">
        <v>1000</v>
      </c>
      <c r="D458" s="77">
        <v>0.14910000000000001</v>
      </c>
      <c r="E458" s="77">
        <v>0.14910000000000001</v>
      </c>
    </row>
    <row r="459" spans="2:5" s="79" customFormat="1">
      <c r="B459" s="80">
        <v>45894</v>
      </c>
      <c r="C459" s="88">
        <v>1000</v>
      </c>
      <c r="D459" s="77">
        <v>0.1444</v>
      </c>
      <c r="E459" s="77">
        <v>0.1444</v>
      </c>
    </row>
    <row r="460" spans="2:5" s="79" customFormat="1">
      <c r="B460" s="80">
        <v>45895</v>
      </c>
      <c r="C460" s="88">
        <v>1000</v>
      </c>
      <c r="D460" s="77">
        <v>0.14330000000000001</v>
      </c>
      <c r="E460" s="77">
        <v>0.14330000000000001</v>
      </c>
    </row>
    <row r="461" spans="2:5" s="79" customFormat="1">
      <c r="B461" s="80">
        <v>45896</v>
      </c>
      <c r="C461" s="88">
        <v>1000</v>
      </c>
      <c r="D461" s="77">
        <v>0.14460000000000001</v>
      </c>
      <c r="E461" s="77">
        <v>0.14460000000000001</v>
      </c>
    </row>
    <row r="462" spans="2:5" s="79" customFormat="1">
      <c r="B462" s="80">
        <v>45897</v>
      </c>
      <c r="C462" s="88">
        <v>1000</v>
      </c>
      <c r="D462" s="77">
        <v>0.14280000000000001</v>
      </c>
      <c r="E462" s="77">
        <v>0.14280000000000001</v>
      </c>
    </row>
    <row r="463" spans="2:5" s="79" customFormat="1">
      <c r="B463" s="80">
        <v>45898</v>
      </c>
      <c r="C463" s="88">
        <v>1000</v>
      </c>
      <c r="D463" s="77">
        <v>0.1449</v>
      </c>
      <c r="E463" s="77">
        <v>0.1449</v>
      </c>
    </row>
    <row r="464" spans="2:5" s="79" customFormat="1">
      <c r="B464" s="80">
        <v>45899</v>
      </c>
      <c r="C464" s="88">
        <v>1000</v>
      </c>
      <c r="D464" s="77">
        <v>0.1472</v>
      </c>
      <c r="E464" s="77">
        <v>0.1472</v>
      </c>
    </row>
    <row r="465" spans="2:5" s="79" customFormat="1">
      <c r="B465" s="80">
        <v>45900</v>
      </c>
      <c r="C465" s="88">
        <v>1000</v>
      </c>
      <c r="D465" s="77">
        <v>0.1474</v>
      </c>
      <c r="E465" s="77">
        <v>0.1474</v>
      </c>
    </row>
    <row r="466" spans="2:5" s="79" customFormat="1">
      <c r="B466" s="80">
        <v>45901</v>
      </c>
      <c r="C466" s="88">
        <v>1000</v>
      </c>
      <c r="D466" s="77">
        <v>0.1429</v>
      </c>
      <c r="E466" s="77">
        <v>0.1429</v>
      </c>
    </row>
    <row r="467" spans="2:5" s="79" customFormat="1">
      <c r="B467" s="80">
        <v>45902</v>
      </c>
      <c r="C467" s="88">
        <v>1000</v>
      </c>
      <c r="D467" s="77">
        <v>0.14119999999999999</v>
      </c>
      <c r="E467" s="77">
        <v>0.14119999999999999</v>
      </c>
    </row>
    <row r="468" spans="2:5" s="79" customFormat="1">
      <c r="B468" s="80">
        <v>45903</v>
      </c>
      <c r="C468" s="88">
        <v>1000</v>
      </c>
      <c r="D468" s="77">
        <v>0.1419</v>
      </c>
      <c r="E468" s="77">
        <v>0.1419</v>
      </c>
    </row>
    <row r="469" spans="2:5" s="79" customFormat="1">
      <c r="B469" s="80">
        <v>45904</v>
      </c>
      <c r="C469" s="88">
        <v>1000.0003</v>
      </c>
      <c r="D469" s="77">
        <v>0.14269999999999999</v>
      </c>
      <c r="E469" s="77">
        <v>0.14269999999999999</v>
      </c>
    </row>
    <row r="470" spans="2:5" s="79" customFormat="1">
      <c r="B470" s="80">
        <v>45905</v>
      </c>
      <c r="C470" s="88">
        <v>1000.0024</v>
      </c>
      <c r="D470" s="77">
        <v>0.14430000000000001</v>
      </c>
      <c r="E470" s="77">
        <v>0.14430000000000001</v>
      </c>
    </row>
    <row r="471" spans="2:5" s="79" customFormat="1">
      <c r="B471" s="80">
        <v>45906</v>
      </c>
      <c r="C471" s="88">
        <v>1000.0012</v>
      </c>
      <c r="D471" s="77">
        <v>0.1444</v>
      </c>
      <c r="E471" s="77">
        <v>0.1444</v>
      </c>
    </row>
    <row r="472" spans="2:5" s="79" customFormat="1">
      <c r="B472" s="80">
        <v>45907</v>
      </c>
      <c r="C472" s="88">
        <v>1000</v>
      </c>
      <c r="D472" s="77">
        <v>0.14449999999999999</v>
      </c>
      <c r="E472" s="77">
        <v>0.14449999999999999</v>
      </c>
    </row>
    <row r="473" spans="2:5" s="79" customFormat="1">
      <c r="B473" s="80">
        <v>45908</v>
      </c>
      <c r="C473" s="88">
        <v>1000</v>
      </c>
      <c r="D473" s="77">
        <v>0.1429</v>
      </c>
      <c r="E473" s="77">
        <v>0.1429</v>
      </c>
    </row>
    <row r="474" spans="2:5" s="79" customFormat="1">
      <c r="B474" s="80">
        <v>45909</v>
      </c>
      <c r="C474" s="88">
        <v>1000</v>
      </c>
      <c r="D474" s="77">
        <v>0.1454</v>
      </c>
      <c r="E474" s="77">
        <v>0.1454</v>
      </c>
    </row>
    <row r="475" spans="2:5" s="79" customFormat="1">
      <c r="B475" s="80">
        <v>45910</v>
      </c>
      <c r="C475" s="88">
        <v>1000</v>
      </c>
      <c r="D475" s="77">
        <v>0.1459</v>
      </c>
      <c r="E475" s="77">
        <v>0.1459</v>
      </c>
    </row>
    <row r="476" spans="2:5" s="79" customFormat="1">
      <c r="B476" s="80">
        <v>45911</v>
      </c>
      <c r="C476" s="88">
        <v>1000</v>
      </c>
      <c r="D476" s="77">
        <v>0.14269999999999999</v>
      </c>
      <c r="E476" s="77">
        <v>0.14269999999999999</v>
      </c>
    </row>
    <row r="477" spans="2:5" s="79" customFormat="1">
      <c r="B477" s="80">
        <v>45912</v>
      </c>
      <c r="C477" s="88">
        <v>1000</v>
      </c>
      <c r="D477" s="77">
        <v>0.1449</v>
      </c>
      <c r="E477" s="77">
        <v>0.1449</v>
      </c>
    </row>
    <row r="478" spans="2:5" s="79" customFormat="1">
      <c r="B478" s="80">
        <v>45913</v>
      </c>
      <c r="C478" s="88">
        <v>1000</v>
      </c>
      <c r="D478" s="77">
        <v>0.1467</v>
      </c>
      <c r="E478" s="77">
        <v>0.1467</v>
      </c>
    </row>
    <row r="479" spans="2:5" s="79" customFormat="1">
      <c r="B479" s="80">
        <v>45914</v>
      </c>
      <c r="C479" s="88">
        <v>1000</v>
      </c>
      <c r="D479" s="77">
        <v>0.14649999999999999</v>
      </c>
      <c r="E479" s="77">
        <v>0.14649999999999999</v>
      </c>
    </row>
    <row r="480" spans="2:5" s="79" customFormat="1">
      <c r="B480" s="80">
        <v>45915</v>
      </c>
      <c r="C480" s="88">
        <v>1000</v>
      </c>
      <c r="D480" s="77">
        <v>0.14360000000000001</v>
      </c>
      <c r="E480" s="77">
        <v>0.14360000000000001</v>
      </c>
    </row>
    <row r="481" spans="2:5" s="79" customFormat="1">
      <c r="B481" s="80">
        <v>45916</v>
      </c>
      <c r="C481" s="88">
        <v>1000.0001999999999</v>
      </c>
      <c r="D481" s="77">
        <v>0.14610000000000001</v>
      </c>
      <c r="E481" s="77">
        <v>0.14610000000000001</v>
      </c>
    </row>
    <row r="482" spans="2:5" s="79" customFormat="1">
      <c r="B482" s="80">
        <v>45917</v>
      </c>
      <c r="C482" s="88">
        <v>1000.0001</v>
      </c>
      <c r="D482" s="77">
        <v>0.14699999999999999</v>
      </c>
      <c r="E482" s="77">
        <v>0.14699999999999999</v>
      </c>
    </row>
    <row r="483" spans="2:5" s="79" customFormat="1">
      <c r="B483" s="80">
        <v>45918</v>
      </c>
      <c r="C483" s="88">
        <v>1000.0004</v>
      </c>
      <c r="D483" s="77">
        <v>0.15</v>
      </c>
      <c r="E483" s="77">
        <v>0.15</v>
      </c>
    </row>
    <row r="484" spans="2:5" s="79" customFormat="1">
      <c r="B484" s="80">
        <v>45919</v>
      </c>
      <c r="C484" s="88">
        <v>1000.0001</v>
      </c>
      <c r="D484" s="77">
        <v>0.1472</v>
      </c>
      <c r="E484" s="77">
        <v>0.1472</v>
      </c>
    </row>
    <row r="485" spans="2:5" s="79" customFormat="1">
      <c r="B485" s="80">
        <v>45920</v>
      </c>
      <c r="C485" s="88">
        <v>1000</v>
      </c>
      <c r="D485" s="77">
        <v>0.14910000000000001</v>
      </c>
      <c r="E485" s="77">
        <v>0.14910000000000001</v>
      </c>
    </row>
    <row r="486" spans="2:5" s="79" customFormat="1">
      <c r="B486" s="80">
        <v>45921</v>
      </c>
      <c r="C486" s="88">
        <v>1000.0001</v>
      </c>
      <c r="D486" s="77">
        <v>0.1489</v>
      </c>
      <c r="E486" s="77">
        <v>0.1489</v>
      </c>
    </row>
    <row r="487" spans="2:5" s="79" customFormat="1">
      <c r="B487" s="80">
        <v>45922</v>
      </c>
      <c r="C487" s="88">
        <v>1000</v>
      </c>
      <c r="D487" s="77">
        <v>0.14879999999999999</v>
      </c>
      <c r="E487" s="77">
        <v>0.14879999999999999</v>
      </c>
    </row>
    <row r="488" spans="2:5" s="79" customFormat="1">
      <c r="B488" s="80">
        <v>45923</v>
      </c>
      <c r="C488" s="88">
        <v>1000</v>
      </c>
      <c r="D488" s="77">
        <v>0.14799999999999999</v>
      </c>
      <c r="E488" s="77">
        <v>0.14799999999999999</v>
      </c>
    </row>
    <row r="489" spans="2:5" s="79" customFormat="1">
      <c r="B489" s="80">
        <v>45924</v>
      </c>
      <c r="C489" s="88">
        <v>1000</v>
      </c>
      <c r="D489" s="77">
        <v>0.14710000000000001</v>
      </c>
      <c r="E489" s="77">
        <v>0.14710000000000001</v>
      </c>
    </row>
    <row r="490" spans="2:5" s="79" customFormat="1">
      <c r="B490" s="80">
        <v>45925</v>
      </c>
      <c r="C490" s="88">
        <v>1000.0001999999999</v>
      </c>
      <c r="D490" s="77">
        <v>0.14860000000000001</v>
      </c>
      <c r="E490" s="77">
        <v>0.14860000000000001</v>
      </c>
    </row>
    <row r="491" spans="2:5" s="79" customFormat="1">
      <c r="B491" s="80">
        <v>45926</v>
      </c>
      <c r="C491" s="88">
        <v>1000</v>
      </c>
      <c r="D491" s="77">
        <v>0.1477</v>
      </c>
      <c r="E491" s="77">
        <v>0.1477</v>
      </c>
    </row>
    <row r="492" spans="2:5" s="79" customFormat="1">
      <c r="B492" s="80">
        <v>45927</v>
      </c>
      <c r="C492" s="88">
        <v>1000</v>
      </c>
      <c r="D492" s="77">
        <v>0.14729999999999999</v>
      </c>
      <c r="E492" s="77">
        <v>0.14729999999999999</v>
      </c>
    </row>
    <row r="493" spans="2:5" s="79" customFormat="1">
      <c r="B493" s="80">
        <v>45928</v>
      </c>
      <c r="C493" s="88">
        <v>1000</v>
      </c>
      <c r="D493" s="77">
        <v>0.14729999999999999</v>
      </c>
      <c r="E493" s="77">
        <v>0.14729999999999999</v>
      </c>
    </row>
    <row r="494" spans="2:5" s="79" customFormat="1">
      <c r="B494" s="80">
        <v>45929</v>
      </c>
      <c r="C494" s="88">
        <v>1000</v>
      </c>
      <c r="D494" s="77">
        <v>0.1479</v>
      </c>
      <c r="E494" s="77">
        <v>0.1479</v>
      </c>
    </row>
    <row r="495" spans="2:5" s="79" customFormat="1">
      <c r="B495" s="80">
        <v>45930</v>
      </c>
      <c r="C495" s="88">
        <v>1000.0008</v>
      </c>
      <c r="D495" s="77">
        <v>0.15160000000000001</v>
      </c>
      <c r="E495" s="77">
        <v>0.15160000000000001</v>
      </c>
    </row>
    <row r="496" spans="2:5" s="79" customFormat="1">
      <c r="B496" s="80">
        <v>45931</v>
      </c>
      <c r="C496" s="88">
        <v>1000.0004</v>
      </c>
      <c r="D496" s="77">
        <v>0.14430000000000001</v>
      </c>
      <c r="E496" s="77">
        <v>0.14430000000000001</v>
      </c>
    </row>
    <row r="497" spans="2:5" s="79" customFormat="1">
      <c r="B497" s="80">
        <v>45932</v>
      </c>
      <c r="C497" s="88">
        <v>1000.0005</v>
      </c>
      <c r="D497" s="77">
        <v>0.14560000000000001</v>
      </c>
      <c r="E497" s="77">
        <v>0.14560000000000001</v>
      </c>
    </row>
    <row r="498" spans="2:5" s="79" customFormat="1">
      <c r="B498" s="80">
        <v>45933</v>
      </c>
      <c r="C498" s="88">
        <v>1000.0004</v>
      </c>
      <c r="D498" s="77">
        <v>0.14380000000000001</v>
      </c>
      <c r="E498" s="77">
        <v>0.14380000000000001</v>
      </c>
    </row>
    <row r="499" spans="2:5" s="79" customFormat="1">
      <c r="B499" s="80">
        <v>45934</v>
      </c>
      <c r="C499" s="88">
        <v>1000.0003</v>
      </c>
      <c r="D499" s="77">
        <v>0.1449</v>
      </c>
      <c r="E499" s="77">
        <v>0.1449</v>
      </c>
    </row>
    <row r="500" spans="2:5" s="79" customFormat="1">
      <c r="B500" s="80">
        <v>45935</v>
      </c>
      <c r="C500" s="88">
        <v>1000.0003</v>
      </c>
      <c r="D500" s="77">
        <v>0.14510000000000001</v>
      </c>
      <c r="E500" s="77">
        <v>0.14510000000000001</v>
      </c>
    </row>
    <row r="501" spans="2:5" s="79" customFormat="1">
      <c r="B501" s="80">
        <v>45936</v>
      </c>
      <c r="C501" s="88">
        <v>1000.0003</v>
      </c>
      <c r="D501" s="77">
        <v>0.14230000000000001</v>
      </c>
      <c r="E501" s="77">
        <v>0.14230000000000001</v>
      </c>
    </row>
    <row r="502" spans="2:5" s="79" customFormat="1">
      <c r="B502" s="80">
        <v>45937</v>
      </c>
      <c r="C502" s="88">
        <v>1000.0003</v>
      </c>
      <c r="D502" s="77">
        <v>0.1439</v>
      </c>
      <c r="E502" s="77">
        <v>0.1439</v>
      </c>
    </row>
    <row r="503" spans="2:5" s="79" customFormat="1">
      <c r="B503" s="80">
        <v>45938</v>
      </c>
      <c r="C503" s="88">
        <v>1000.0001</v>
      </c>
      <c r="D503" s="77">
        <v>0.14230000000000001</v>
      </c>
      <c r="E503" s="77">
        <v>0.14230000000000001</v>
      </c>
    </row>
    <row r="504" spans="2:5" s="79" customFormat="1">
      <c r="B504" s="80">
        <v>45939</v>
      </c>
      <c r="C504" s="88">
        <v>1000.0001</v>
      </c>
      <c r="D504" s="77">
        <v>0.14860000000000001</v>
      </c>
      <c r="E504" s="77">
        <v>0.14860000000000001</v>
      </c>
    </row>
    <row r="505" spans="2:5" s="79" customFormat="1">
      <c r="B505" s="80">
        <v>45940</v>
      </c>
      <c r="C505" s="88">
        <v>1000</v>
      </c>
      <c r="D505" s="77">
        <v>0.1522</v>
      </c>
      <c r="E505" s="77">
        <v>0.1522</v>
      </c>
    </row>
    <row r="506" spans="2:5" s="79" customFormat="1">
      <c r="B506" s="80">
        <v>45941</v>
      </c>
      <c r="C506" s="88">
        <v>1000</v>
      </c>
      <c r="D506" s="77">
        <v>0.1492</v>
      </c>
      <c r="E506" s="77">
        <v>0.1492</v>
      </c>
    </row>
    <row r="507" spans="2:5" s="79" customFormat="1">
      <c r="B507" s="80">
        <v>45942</v>
      </c>
      <c r="C507" s="88">
        <v>1000.0001</v>
      </c>
      <c r="D507" s="77">
        <v>0.14910000000000001</v>
      </c>
      <c r="E507" s="77">
        <v>0.14910000000000001</v>
      </c>
    </row>
    <row r="508" spans="2:5" s="79" customFormat="1">
      <c r="B508" s="80">
        <v>45943</v>
      </c>
      <c r="C508" s="88">
        <v>1000</v>
      </c>
      <c r="D508" s="77">
        <v>0.1447</v>
      </c>
      <c r="E508" s="77">
        <v>0.1447</v>
      </c>
    </row>
    <row r="509" spans="2:5" s="79" customFormat="1">
      <c r="B509" s="80">
        <v>45944</v>
      </c>
      <c r="C509" s="88">
        <v>1000</v>
      </c>
      <c r="D509" s="77">
        <v>0.1426</v>
      </c>
      <c r="E509" s="77">
        <v>0.1426</v>
      </c>
    </row>
    <row r="510" spans="2:5" s="79" customFormat="1">
      <c r="B510" s="80">
        <v>45945</v>
      </c>
      <c r="C510" s="88">
        <v>1000</v>
      </c>
      <c r="D510" s="77">
        <v>0.14199999999999999</v>
      </c>
      <c r="E510" s="77">
        <v>0.14199999999999999</v>
      </c>
    </row>
    <row r="511" spans="2:5" s="79" customFormat="1">
      <c r="B511" s="80">
        <v>45946</v>
      </c>
      <c r="C511" s="88">
        <v>1000</v>
      </c>
      <c r="D511" s="77">
        <v>0.14369999999999999</v>
      </c>
      <c r="E511" s="77">
        <v>0.14369999999999999</v>
      </c>
    </row>
    <row r="512" spans="2:5" s="79" customFormat="1">
      <c r="B512" s="80">
        <v>45947</v>
      </c>
      <c r="C512" s="88">
        <v>1000</v>
      </c>
      <c r="D512" s="77">
        <v>0.14849999999999999</v>
      </c>
      <c r="E512" s="77">
        <v>0.14849999999999999</v>
      </c>
    </row>
    <row r="513" spans="2:5" s="79" customFormat="1">
      <c r="B513" s="80">
        <v>45948</v>
      </c>
      <c r="C513" s="88">
        <v>1000</v>
      </c>
      <c r="D513" s="77">
        <v>0.14990000000000001</v>
      </c>
      <c r="E513" s="77">
        <v>0.14990000000000001</v>
      </c>
    </row>
    <row r="514" spans="2:5" s="79" customFormat="1">
      <c r="B514" s="80">
        <v>45949</v>
      </c>
      <c r="C514" s="88">
        <v>1000</v>
      </c>
      <c r="D514" s="77">
        <v>0.14960000000000001</v>
      </c>
      <c r="E514" s="77">
        <v>0.14960000000000001</v>
      </c>
    </row>
    <row r="515" spans="2:5" s="79" customFormat="1">
      <c r="B515" s="80">
        <v>45950</v>
      </c>
      <c r="C515" s="88">
        <v>1000</v>
      </c>
      <c r="D515" s="77">
        <v>0.14660000000000001</v>
      </c>
      <c r="E515" s="77">
        <v>0.14660000000000001</v>
      </c>
    </row>
    <row r="516" spans="2:5" s="79" customFormat="1">
      <c r="B516" s="80">
        <v>45951</v>
      </c>
      <c r="C516" s="88">
        <v>1000</v>
      </c>
      <c r="D516" s="77">
        <v>0.1487</v>
      </c>
      <c r="E516" s="77">
        <v>0.1487</v>
      </c>
    </row>
    <row r="517" spans="2:5" s="79" customFormat="1">
      <c r="B517" s="80">
        <v>45952</v>
      </c>
      <c r="C517" s="88">
        <v>1000</v>
      </c>
      <c r="D517" s="77">
        <v>0.1487</v>
      </c>
      <c r="E517" s="77">
        <v>0.1487</v>
      </c>
    </row>
    <row r="518" spans="2:5" s="79" customFormat="1">
      <c r="B518" s="80">
        <v>45953</v>
      </c>
      <c r="C518" s="88">
        <v>1000</v>
      </c>
      <c r="D518" s="77">
        <v>0.14449999999999999</v>
      </c>
      <c r="E518" s="77">
        <v>0.14449999999999999</v>
      </c>
    </row>
    <row r="519" spans="2:5" s="79" customFormat="1">
      <c r="B519" s="80">
        <v>45954</v>
      </c>
      <c r="C519" s="88">
        <v>1000.0003</v>
      </c>
      <c r="D519" s="77">
        <v>0.1492</v>
      </c>
      <c r="E519" s="77">
        <v>0.1492</v>
      </c>
    </row>
    <row r="520" spans="2:5" s="79" customFormat="1">
      <c r="B520" s="80">
        <v>45955</v>
      </c>
      <c r="C520" s="88">
        <v>1000.0003</v>
      </c>
      <c r="D520" s="77">
        <v>0.14849999999999999</v>
      </c>
      <c r="E520" s="77">
        <v>0.14849999999999999</v>
      </c>
    </row>
    <row r="521" spans="2:5" s="79" customFormat="1">
      <c r="B521" s="80">
        <v>45956</v>
      </c>
      <c r="C521" s="88">
        <v>1000.0003</v>
      </c>
      <c r="D521" s="77">
        <v>0.14990000000000001</v>
      </c>
      <c r="E521" s="77">
        <v>0.14990000000000001</v>
      </c>
    </row>
    <row r="522" spans="2:5" s="79" customFormat="1">
      <c r="B522" s="80">
        <v>45957</v>
      </c>
      <c r="C522" s="88">
        <v>1000</v>
      </c>
      <c r="D522" s="77">
        <v>0.1484</v>
      </c>
      <c r="E522" s="77">
        <v>0.1484</v>
      </c>
    </row>
    <row r="523" spans="2:5" s="79" customFormat="1">
      <c r="B523" s="80">
        <v>45958</v>
      </c>
      <c r="C523" s="88">
        <v>1000</v>
      </c>
      <c r="D523" s="77">
        <v>0.1482</v>
      </c>
      <c r="E523" s="77">
        <v>0.1482</v>
      </c>
    </row>
    <row r="524" spans="2:5" s="79" customFormat="1">
      <c r="B524" s="80">
        <v>45959</v>
      </c>
      <c r="C524" s="88">
        <v>1000</v>
      </c>
      <c r="D524" s="77">
        <v>0.14749999999999999</v>
      </c>
      <c r="E524" s="77">
        <v>0.14749999999999999</v>
      </c>
    </row>
    <row r="525" spans="2:5" s="79" customFormat="1">
      <c r="B525" s="80">
        <v>45960</v>
      </c>
      <c r="C525" s="88">
        <v>1000</v>
      </c>
      <c r="D525" s="77">
        <v>0.1472</v>
      </c>
      <c r="E525" s="77">
        <v>0.1472</v>
      </c>
    </row>
    <row r="526" spans="2:5" s="79" customFormat="1">
      <c r="B526" s="80">
        <v>45961</v>
      </c>
      <c r="C526" s="88">
        <v>1000</v>
      </c>
      <c r="D526" s="77">
        <v>0.1497</v>
      </c>
      <c r="E526" s="77">
        <v>0.1497</v>
      </c>
    </row>
    <row r="527" spans="2:5" s="79" customFormat="1">
      <c r="B527" s="80">
        <v>45962</v>
      </c>
      <c r="C527" s="88">
        <v>1000</v>
      </c>
      <c r="D527" s="77">
        <v>0.15029999999999999</v>
      </c>
      <c r="E527" s="77">
        <v>0.15029999999999999</v>
      </c>
    </row>
    <row r="528" spans="2:5" s="79" customFormat="1">
      <c r="B528" s="80">
        <v>45963</v>
      </c>
      <c r="C528" s="88">
        <v>1000.0001</v>
      </c>
      <c r="D528" s="77">
        <v>0.15049999999999999</v>
      </c>
      <c r="E528" s="77">
        <v>0.15049999999999999</v>
      </c>
    </row>
    <row r="529" spans="2:5" s="79" customFormat="1">
      <c r="B529" s="80">
        <v>45964</v>
      </c>
      <c r="C529" s="88">
        <v>1000</v>
      </c>
      <c r="D529" s="77">
        <v>0.1452</v>
      </c>
      <c r="E529" s="77">
        <v>0.1452</v>
      </c>
    </row>
    <row r="530" spans="2:5" s="79" customFormat="1">
      <c r="B530" s="80">
        <v>45965</v>
      </c>
      <c r="C530" s="88">
        <v>1000.0003</v>
      </c>
      <c r="D530" s="77">
        <v>0.14050000000000001</v>
      </c>
      <c r="E530" s="77">
        <v>0.14050000000000001</v>
      </c>
    </row>
    <row r="531" spans="2:5" s="79" customFormat="1">
      <c r="B531" s="80">
        <v>45966</v>
      </c>
      <c r="C531" s="88">
        <v>1000.0003</v>
      </c>
      <c r="D531" s="77">
        <v>0.14219999999999999</v>
      </c>
      <c r="E531" s="77">
        <v>0.14219999999999999</v>
      </c>
    </row>
    <row r="532" spans="2:5" s="79" customFormat="1">
      <c r="B532" s="80">
        <v>45967</v>
      </c>
      <c r="C532" s="88">
        <v>1000.0001999999999</v>
      </c>
      <c r="D532" s="77">
        <v>0.13950000000000001</v>
      </c>
      <c r="E532" s="77">
        <v>0.13950000000000001</v>
      </c>
    </row>
    <row r="533" spans="2:5" s="79" customFormat="1">
      <c r="B533" s="80">
        <v>45968</v>
      </c>
      <c r="C533" s="88">
        <v>1000.0003</v>
      </c>
      <c r="D533" s="77">
        <v>0.14050000000000001</v>
      </c>
      <c r="E533" s="77">
        <v>0.14050000000000001</v>
      </c>
    </row>
    <row r="534" spans="2:5" s="79" customFormat="1">
      <c r="B534" s="80">
        <v>45969</v>
      </c>
      <c r="C534" s="88">
        <v>1000.0003</v>
      </c>
      <c r="D534" s="77">
        <v>0.14169999999999999</v>
      </c>
      <c r="E534" s="77">
        <v>0.14169999999999999</v>
      </c>
    </row>
    <row r="535" spans="2:5" s="79" customFormat="1">
      <c r="B535" s="80">
        <v>45970</v>
      </c>
      <c r="C535" s="88">
        <v>1000.0001999999999</v>
      </c>
      <c r="D535" s="77">
        <v>0.14119999999999999</v>
      </c>
      <c r="E535" s="77">
        <v>0.14119999999999999</v>
      </c>
    </row>
    <row r="536" spans="2:5" s="79" customFormat="1">
      <c r="B536" s="80">
        <v>45971</v>
      </c>
      <c r="C536" s="88">
        <v>1000</v>
      </c>
      <c r="D536" s="77">
        <v>0.1439</v>
      </c>
      <c r="E536" s="77">
        <v>0.1439</v>
      </c>
    </row>
    <row r="537" spans="2:5" s="79" customFormat="1">
      <c r="B537" s="80">
        <v>45972</v>
      </c>
      <c r="C537" s="88">
        <v>1000</v>
      </c>
      <c r="D537" s="77">
        <v>0.13750000000000001</v>
      </c>
      <c r="E537" s="77">
        <v>0.13750000000000001</v>
      </c>
    </row>
    <row r="538" spans="2:5" s="79" customFormat="1">
      <c r="B538" s="80">
        <v>45973</v>
      </c>
      <c r="C538" s="88">
        <v>1000.0001999999999</v>
      </c>
      <c r="D538" s="77">
        <v>0.14180000000000001</v>
      </c>
      <c r="E538" s="77">
        <v>0.14180000000000001</v>
      </c>
    </row>
    <row r="539" spans="2:5" s="79" customFormat="1">
      <c r="B539" s="80">
        <v>45974</v>
      </c>
      <c r="C539" s="88">
        <v>1000.0001</v>
      </c>
      <c r="D539" s="77">
        <v>0.1396</v>
      </c>
      <c r="E539" s="77">
        <v>0.1396</v>
      </c>
    </row>
    <row r="540" spans="2:5" s="79" customFormat="1">
      <c r="B540" s="80">
        <v>45975</v>
      </c>
      <c r="C540" s="88">
        <v>1000.0001</v>
      </c>
      <c r="D540" s="77">
        <v>0.14449999999999999</v>
      </c>
      <c r="E540" s="77">
        <v>0.14449999999999999</v>
      </c>
    </row>
    <row r="541" spans="2:5" s="79" customFormat="1">
      <c r="B541" s="80">
        <v>45976</v>
      </c>
      <c r="C541" s="88">
        <v>1000.0001</v>
      </c>
      <c r="D541" s="77">
        <v>0.14560000000000001</v>
      </c>
      <c r="E541" s="77">
        <v>0.14560000000000001</v>
      </c>
    </row>
    <row r="542" spans="2:5" s="79" customFormat="1">
      <c r="B542" s="80">
        <v>45977</v>
      </c>
      <c r="C542" s="88">
        <v>1000</v>
      </c>
      <c r="D542" s="77">
        <v>0.14599999999999999</v>
      </c>
      <c r="E542" s="77">
        <v>0.14599999999999999</v>
      </c>
    </row>
    <row r="543" spans="2:5" s="79" customFormat="1">
      <c r="B543" s="80">
        <v>45978</v>
      </c>
      <c r="C543" s="88">
        <v>1000</v>
      </c>
      <c r="D543" s="77">
        <v>0.14230000000000001</v>
      </c>
      <c r="E543" s="77">
        <v>0.14230000000000001</v>
      </c>
    </row>
    <row r="544" spans="2:5" s="79" customFormat="1">
      <c r="B544" s="80">
        <v>45979</v>
      </c>
      <c r="C544" s="88">
        <v>1000</v>
      </c>
      <c r="D544" s="77">
        <v>0.1401</v>
      </c>
      <c r="E544" s="77">
        <v>0.1401</v>
      </c>
    </row>
    <row r="545" spans="2:5" s="79" customFormat="1">
      <c r="B545" s="80">
        <v>45980</v>
      </c>
      <c r="C545" s="88">
        <v>1000</v>
      </c>
      <c r="D545" s="77">
        <v>0.14000000000000001</v>
      </c>
      <c r="E545" s="77">
        <v>0.14000000000000001</v>
      </c>
    </row>
    <row r="546" spans="2:5" s="79" customFormat="1">
      <c r="B546" s="80">
        <v>45981</v>
      </c>
      <c r="C546" s="88">
        <v>1000.0001</v>
      </c>
      <c r="D546" s="77">
        <v>0.1434</v>
      </c>
      <c r="E546" s="77">
        <v>0.1434</v>
      </c>
    </row>
    <row r="547" spans="2:5" s="79" customFormat="1">
      <c r="B547" s="80">
        <v>45982</v>
      </c>
      <c r="C547" s="88">
        <v>1000.0001999999999</v>
      </c>
      <c r="D547" s="77">
        <v>0.1454</v>
      </c>
      <c r="E547" s="77">
        <v>0.1454</v>
      </c>
    </row>
    <row r="548" spans="2:5" s="79" customFormat="1">
      <c r="B548" s="80">
        <v>45983</v>
      </c>
      <c r="C548" s="88">
        <v>1000.0001</v>
      </c>
      <c r="D548" s="77">
        <v>0.1469</v>
      </c>
      <c r="E548" s="77">
        <v>0.1469</v>
      </c>
    </row>
    <row r="549" spans="2:5" s="79" customFormat="1">
      <c r="B549" s="80">
        <v>45984</v>
      </c>
      <c r="C549" s="88">
        <v>1000.0001</v>
      </c>
      <c r="D549" s="77">
        <v>0.1464</v>
      </c>
      <c r="E549" s="77">
        <v>0.1464</v>
      </c>
    </row>
    <row r="550" spans="2:5" s="79" customFormat="1">
      <c r="B550" s="80">
        <v>45985</v>
      </c>
      <c r="C550" s="88">
        <v>1000</v>
      </c>
      <c r="D550" s="77">
        <v>0.1447</v>
      </c>
      <c r="E550" s="77">
        <v>0.1447</v>
      </c>
    </row>
    <row r="551" spans="2:5" s="79" customFormat="1">
      <c r="B551" s="80">
        <v>45986</v>
      </c>
      <c r="C551" s="88">
        <v>1000</v>
      </c>
      <c r="D551" s="77">
        <v>0.1404</v>
      </c>
      <c r="E551" s="77">
        <v>0.1404</v>
      </c>
    </row>
    <row r="552" spans="2:5" s="79" customFormat="1">
      <c r="B552" s="80">
        <v>45987</v>
      </c>
      <c r="C552" s="88">
        <v>1000.0001999999999</v>
      </c>
      <c r="D552" s="77">
        <v>0.14080000000000001</v>
      </c>
      <c r="E552" s="77">
        <v>0.14080000000000001</v>
      </c>
    </row>
    <row r="553" spans="2:5" s="79" customFormat="1">
      <c r="B553" s="80">
        <v>45988</v>
      </c>
      <c r="C553" s="88">
        <v>1000</v>
      </c>
      <c r="D553" s="77">
        <v>0.14130000000000001</v>
      </c>
      <c r="E553" s="77">
        <v>0.14130000000000001</v>
      </c>
    </row>
    <row r="554" spans="2:5" s="79" customFormat="1">
      <c r="B554" s="80">
        <v>45989</v>
      </c>
      <c r="C554" s="88">
        <v>1000.0001999999999</v>
      </c>
      <c r="D554" s="77">
        <v>0.14560000000000001</v>
      </c>
      <c r="E554" s="77">
        <v>0.14560000000000001</v>
      </c>
    </row>
    <row r="555" spans="2:5" s="79" customFormat="1">
      <c r="B555" s="80">
        <v>45990</v>
      </c>
      <c r="C555" s="88">
        <v>1000.0001999999999</v>
      </c>
      <c r="D555" s="77">
        <v>0.14760000000000001</v>
      </c>
      <c r="E555" s="77">
        <v>0.14760000000000001</v>
      </c>
    </row>
    <row r="556" spans="2:5" s="79" customFormat="1">
      <c r="B556" s="80">
        <v>45991</v>
      </c>
      <c r="C556" s="88">
        <v>1000.0001999999999</v>
      </c>
      <c r="D556" s="77">
        <v>0.1474</v>
      </c>
      <c r="E556" s="77">
        <v>0.1474</v>
      </c>
    </row>
    <row r="557" spans="2:5" s="79" customFormat="1">
      <c r="B557" s="80">
        <v>45992</v>
      </c>
      <c r="C557" s="88">
        <v>1000.0004</v>
      </c>
      <c r="D557" s="77">
        <v>0.14280000000000001</v>
      </c>
      <c r="E557" s="77">
        <v>0.14280000000000001</v>
      </c>
    </row>
    <row r="558" spans="2:5" s="79" customFormat="1">
      <c r="B558" s="80">
        <v>45993</v>
      </c>
      <c r="C558" s="88">
        <v>1000.0001</v>
      </c>
      <c r="D558" s="77">
        <v>0.1411</v>
      </c>
      <c r="E558" s="77">
        <v>0.1411</v>
      </c>
    </row>
    <row r="559" spans="2:5" s="79" customFormat="1">
      <c r="B559" s="80">
        <v>45994</v>
      </c>
      <c r="C559" s="88">
        <v>1000.0001999999999</v>
      </c>
      <c r="D559" s="77">
        <v>0.14030000000000001</v>
      </c>
      <c r="E559" s="77">
        <v>0.14030000000000001</v>
      </c>
    </row>
    <row r="560" spans="2:5" s="79" customFormat="1">
      <c r="B560" s="80">
        <v>45995</v>
      </c>
      <c r="C560" s="88">
        <v>1000</v>
      </c>
      <c r="D560" s="77">
        <v>0.14199999999999999</v>
      </c>
      <c r="E560" s="77">
        <v>0.14199999999999999</v>
      </c>
    </row>
    <row r="561" spans="2:5" s="79" customFormat="1">
      <c r="B561" s="80">
        <v>45996</v>
      </c>
      <c r="C561" s="88">
        <v>1000.0001</v>
      </c>
      <c r="D561" s="77">
        <v>0.14069999999999999</v>
      </c>
      <c r="E561" s="77">
        <v>0.14069999999999999</v>
      </c>
    </row>
    <row r="562" spans="2:5" s="79" customFormat="1">
      <c r="B562" s="80">
        <v>45997</v>
      </c>
      <c r="C562" s="88">
        <v>1000</v>
      </c>
      <c r="D562" s="77">
        <v>0.14119999999999999</v>
      </c>
      <c r="E562" s="77">
        <v>0.14119999999999999</v>
      </c>
    </row>
    <row r="563" spans="2:5" s="79" customFormat="1">
      <c r="B563" s="80">
        <v>45998</v>
      </c>
      <c r="C563" s="88">
        <v>1000</v>
      </c>
      <c r="D563" s="77">
        <v>0.1416</v>
      </c>
      <c r="E563" s="77">
        <v>0.1416</v>
      </c>
    </row>
    <row r="564" spans="2:5" s="79" customFormat="1">
      <c r="B564" s="80">
        <v>45999</v>
      </c>
      <c r="C564" s="88">
        <v>1000</v>
      </c>
      <c r="D564" s="77">
        <v>0.13730000000000001</v>
      </c>
      <c r="E564" s="77">
        <v>0.13730000000000001</v>
      </c>
    </row>
    <row r="565" spans="2:5" s="79" customFormat="1">
      <c r="B565" s="80">
        <v>46000</v>
      </c>
      <c r="C565" s="88">
        <v>1000.0001999999999</v>
      </c>
      <c r="D565" s="77">
        <v>0.13750000000000001</v>
      </c>
      <c r="E565" s="77">
        <v>0.13750000000000001</v>
      </c>
    </row>
    <row r="566" spans="2:5" s="79" customFormat="1">
      <c r="B566" s="80">
        <v>46001</v>
      </c>
      <c r="C566" s="88">
        <v>1000.0001999999999</v>
      </c>
      <c r="D566" s="77">
        <v>0.1389</v>
      </c>
      <c r="E566" s="77">
        <v>0.1389</v>
      </c>
    </row>
    <row r="567" spans="2:5" s="79" customFormat="1">
      <c r="B567" s="80">
        <v>46002</v>
      </c>
      <c r="C567" s="88">
        <v>1000.0001</v>
      </c>
      <c r="D567" s="77">
        <v>0.1361</v>
      </c>
      <c r="E567" s="77">
        <v>0.1361</v>
      </c>
    </row>
    <row r="568" spans="2:5" s="79" customFormat="1">
      <c r="B568" s="80">
        <v>46003</v>
      </c>
      <c r="C568" s="88">
        <v>1000.0003</v>
      </c>
      <c r="D568" s="77">
        <v>0.13650000000000001</v>
      </c>
      <c r="E568" s="77">
        <v>0.13650000000000001</v>
      </c>
    </row>
    <row r="569" spans="2:5" s="79" customFormat="1">
      <c r="B569" s="80">
        <v>46004</v>
      </c>
      <c r="C569" s="88">
        <v>1000.0001999999999</v>
      </c>
      <c r="D569" s="77">
        <v>0.13819999999999999</v>
      </c>
      <c r="E569" s="77">
        <v>0.13819999999999999</v>
      </c>
    </row>
    <row r="570" spans="2:5" s="79" customFormat="1">
      <c r="B570" s="80">
        <v>46005</v>
      </c>
      <c r="C570" s="88">
        <v>1000.0001999999999</v>
      </c>
      <c r="D570" s="77">
        <v>0.13700000000000001</v>
      </c>
      <c r="E570" s="77">
        <v>0.13700000000000001</v>
      </c>
    </row>
    <row r="571" spans="2:5" s="79" customFormat="1">
      <c r="B571" s="80">
        <v>46006</v>
      </c>
      <c r="C571" s="88">
        <v>1000.0001</v>
      </c>
      <c r="D571" s="77">
        <v>0.1381</v>
      </c>
      <c r="E571" s="77">
        <v>0.1381</v>
      </c>
    </row>
    <row r="572" spans="2:5" s="79" customFormat="1">
      <c r="B572" s="80">
        <v>46007</v>
      </c>
      <c r="C572" s="88">
        <v>1000</v>
      </c>
      <c r="D572" s="77">
        <v>0.1457</v>
      </c>
      <c r="E572" s="77">
        <v>0.1457</v>
      </c>
    </row>
    <row r="573" spans="2:5" s="79" customFormat="1">
      <c r="B573" s="80">
        <v>46008</v>
      </c>
      <c r="C573" s="88">
        <v>1000</v>
      </c>
      <c r="D573" s="77">
        <v>0.14419999999999999</v>
      </c>
      <c r="E573" s="77">
        <v>0.14419999999999999</v>
      </c>
    </row>
    <row r="574" spans="2:5" s="79" customFormat="1">
      <c r="B574" s="80">
        <v>46009</v>
      </c>
      <c r="C574" s="88">
        <v>1000</v>
      </c>
      <c r="D574" s="77">
        <v>0.14319999999999999</v>
      </c>
      <c r="E574" s="77">
        <v>0.14319999999999999</v>
      </c>
    </row>
    <row r="575" spans="2:5" s="79" customFormat="1">
      <c r="B575" s="80">
        <v>46010</v>
      </c>
      <c r="C575" s="88">
        <v>1000</v>
      </c>
      <c r="D575" s="77">
        <v>0.14149999999999999</v>
      </c>
      <c r="E575" s="77">
        <v>0.14149999999999999</v>
      </c>
    </row>
    <row r="576" spans="2:5" s="79" customFormat="1">
      <c r="B576" s="80">
        <v>46011</v>
      </c>
      <c r="C576" s="88">
        <v>1000</v>
      </c>
      <c r="D576" s="77">
        <v>0.14219999999999999</v>
      </c>
      <c r="E576" s="77">
        <v>0.14219999999999999</v>
      </c>
    </row>
    <row r="577" spans="2:5" s="79" customFormat="1">
      <c r="B577" s="80">
        <v>46012</v>
      </c>
      <c r="C577" s="88">
        <v>1000</v>
      </c>
      <c r="D577" s="77">
        <v>0.14280000000000001</v>
      </c>
      <c r="E577" s="77">
        <v>0.14280000000000001</v>
      </c>
    </row>
    <row r="578" spans="2:5" s="79" customFormat="1">
      <c r="B578" s="80">
        <v>46013</v>
      </c>
      <c r="C578" s="88">
        <v>1000</v>
      </c>
      <c r="D578" s="77">
        <v>0.14530000000000001</v>
      </c>
      <c r="E578" s="77">
        <v>0.14530000000000001</v>
      </c>
    </row>
    <row r="579" spans="2:5" s="79" customFormat="1">
      <c r="B579" s="80">
        <v>46014</v>
      </c>
      <c r="C579" s="88">
        <v>1000.0001999999999</v>
      </c>
      <c r="D579" s="77">
        <v>0.1452</v>
      </c>
      <c r="E579" s="77">
        <v>0.1452</v>
      </c>
    </row>
    <row r="580" spans="2:5" s="79" customFormat="1">
      <c r="B580" s="80">
        <v>46015</v>
      </c>
      <c r="C580" s="88">
        <v>1000</v>
      </c>
      <c r="D580" s="77">
        <v>0.1464</v>
      </c>
      <c r="E580" s="77">
        <v>0.1464</v>
      </c>
    </row>
    <row r="581" spans="2:5" s="79" customFormat="1">
      <c r="B581" s="80">
        <v>46016</v>
      </c>
      <c r="C581" s="88">
        <v>1000</v>
      </c>
      <c r="D581" s="77">
        <v>0.14729999999999999</v>
      </c>
      <c r="E581" s="77">
        <v>0.14729999999999999</v>
      </c>
    </row>
    <row r="582" spans="2:5" s="79" customFormat="1">
      <c r="B582" s="80">
        <v>46017</v>
      </c>
      <c r="C582" s="88">
        <v>1000</v>
      </c>
      <c r="D582" s="77">
        <v>0.14549999999999999</v>
      </c>
      <c r="E582" s="77">
        <v>0.14549999999999999</v>
      </c>
    </row>
    <row r="583" spans="2:5" s="79" customFormat="1">
      <c r="B583" s="80">
        <v>46018</v>
      </c>
      <c r="C583" s="88">
        <v>1000</v>
      </c>
      <c r="D583" s="77">
        <v>0.1459</v>
      </c>
      <c r="E583" s="77">
        <v>0.1459</v>
      </c>
    </row>
    <row r="584" spans="2:5" s="79" customFormat="1">
      <c r="B584" s="80">
        <v>46019</v>
      </c>
      <c r="C584" s="88">
        <v>1000</v>
      </c>
      <c r="D584" s="77">
        <v>0.14630000000000001</v>
      </c>
      <c r="E584" s="77">
        <v>0.14630000000000001</v>
      </c>
    </row>
    <row r="585" spans="2:5" s="79" customFormat="1">
      <c r="B585" s="80">
        <v>46020</v>
      </c>
      <c r="C585" s="88">
        <v>1000</v>
      </c>
      <c r="D585" s="77">
        <v>0.14330000000000001</v>
      </c>
      <c r="E585" s="77">
        <v>0.14330000000000001</v>
      </c>
    </row>
    <row r="586" spans="2:5" s="79" customFormat="1">
      <c r="B586" s="80">
        <v>46021</v>
      </c>
      <c r="C586" s="88">
        <v>1000</v>
      </c>
      <c r="D586" s="77">
        <v>0.14530000000000001</v>
      </c>
      <c r="E586" s="77">
        <v>0.14530000000000001</v>
      </c>
    </row>
    <row r="587" spans="2:5" s="79" customFormat="1">
      <c r="B587" s="80">
        <v>46022</v>
      </c>
      <c r="C587" s="88">
        <v>1000</v>
      </c>
      <c r="D587" s="77">
        <v>0.1547</v>
      </c>
      <c r="E587" s="77">
        <v>0.1547</v>
      </c>
    </row>
    <row r="589" spans="2:5" ht="16">
      <c r="B589" s="215" t="s">
        <v>3619</v>
      </c>
      <c r="C589" s="215"/>
      <c r="D589" s="215"/>
      <c r="E589" s="215"/>
    </row>
    <row r="590" spans="2:5" s="72" customFormat="1" ht="39">
      <c r="B590" s="73" t="s">
        <v>3596</v>
      </c>
      <c r="C590" s="74" t="s">
        <v>3597</v>
      </c>
      <c r="D590" s="75" t="s">
        <v>3598</v>
      </c>
      <c r="E590" s="75" t="s">
        <v>3599</v>
      </c>
    </row>
    <row r="591" spans="2:5">
      <c r="B591" s="76">
        <v>45839</v>
      </c>
      <c r="C591" s="77">
        <v>10.3758</v>
      </c>
      <c r="D591" s="77">
        <v>1.4200000000000001E-2</v>
      </c>
      <c r="E591" s="77">
        <v>1.4200000000000001E-2</v>
      </c>
    </row>
    <row r="592" spans="2:5">
      <c r="B592" s="76">
        <v>45846</v>
      </c>
      <c r="C592" s="77">
        <v>10.3758</v>
      </c>
      <c r="D592" s="77">
        <v>1.47E-2</v>
      </c>
      <c r="E592" s="77">
        <v>1.47E-2</v>
      </c>
    </row>
    <row r="593" spans="2:5">
      <c r="B593" s="76">
        <v>45853</v>
      </c>
      <c r="C593" s="77">
        <v>10.3758</v>
      </c>
      <c r="D593" s="77">
        <v>1.1900000000000001E-2</v>
      </c>
      <c r="E593" s="77">
        <v>1.1900000000000001E-2</v>
      </c>
    </row>
    <row r="594" spans="2:5">
      <c r="B594" s="76">
        <v>45860</v>
      </c>
      <c r="C594" s="77">
        <v>10.3758</v>
      </c>
      <c r="D594" s="77">
        <v>1.01E-2</v>
      </c>
      <c r="E594" s="77">
        <v>1.01E-2</v>
      </c>
    </row>
    <row r="595" spans="2:5">
      <c r="B595" s="76">
        <v>45867</v>
      </c>
      <c r="C595" s="77">
        <v>10.3758</v>
      </c>
      <c r="D595" s="77">
        <v>1.0200000000000001E-2</v>
      </c>
      <c r="E595" s="77">
        <v>1.0200000000000001E-2</v>
      </c>
    </row>
    <row r="596" spans="2:5">
      <c r="B596" s="76">
        <v>45874</v>
      </c>
      <c r="C596" s="77">
        <v>10.3758</v>
      </c>
      <c r="D596" s="77">
        <v>1.2200000000000001E-2</v>
      </c>
      <c r="E596" s="77">
        <v>1.2200000000000001E-2</v>
      </c>
    </row>
    <row r="597" spans="2:5">
      <c r="B597" s="76">
        <v>45881</v>
      </c>
      <c r="C597" s="77">
        <v>10.3758</v>
      </c>
      <c r="D597" s="77">
        <v>7.1999999999999998E-3</v>
      </c>
      <c r="E597" s="77">
        <v>7.1999999999999998E-3</v>
      </c>
    </row>
    <row r="598" spans="2:5">
      <c r="B598" s="76">
        <v>45888</v>
      </c>
      <c r="C598" s="77">
        <v>10.3758</v>
      </c>
      <c r="D598" s="77">
        <v>1.1900000000000001E-2</v>
      </c>
      <c r="E598" s="77">
        <v>1.1900000000000001E-2</v>
      </c>
    </row>
    <row r="599" spans="2:5">
      <c r="B599" s="76">
        <v>45895</v>
      </c>
      <c r="C599" s="77">
        <v>10.3758</v>
      </c>
      <c r="D599" s="77">
        <v>1.0999999999999999E-2</v>
      </c>
      <c r="E599" s="77">
        <v>1.0999999999999999E-2</v>
      </c>
    </row>
    <row r="600" spans="2:5">
      <c r="B600" s="76">
        <v>45902</v>
      </c>
      <c r="C600" s="77">
        <v>10.3758</v>
      </c>
      <c r="D600" s="77">
        <v>8.3999999999999995E-3</v>
      </c>
      <c r="E600" s="77">
        <v>8.3999999999999995E-3</v>
      </c>
    </row>
    <row r="601" spans="2:5">
      <c r="B601" s="76">
        <v>45909</v>
      </c>
      <c r="C601" s="77">
        <v>10.3758</v>
      </c>
      <c r="D601" s="77">
        <v>9.4000000000000004E-3</v>
      </c>
      <c r="E601" s="77">
        <v>9.4000000000000004E-3</v>
      </c>
    </row>
    <row r="602" spans="2:5">
      <c r="B602" s="76">
        <v>45916</v>
      </c>
      <c r="C602" s="77">
        <v>10.3758</v>
      </c>
      <c r="D602" s="77">
        <v>1.0500000000000001E-2</v>
      </c>
      <c r="E602" s="77">
        <v>1.0500000000000001E-2</v>
      </c>
    </row>
    <row r="603" spans="2:5">
      <c r="B603" s="76">
        <v>45923</v>
      </c>
      <c r="C603" s="77">
        <v>10.3758</v>
      </c>
      <c r="D603" s="77">
        <v>1.12E-2</v>
      </c>
      <c r="E603" s="77">
        <v>1.12E-2</v>
      </c>
    </row>
    <row r="604" spans="2:5">
      <c r="B604" s="76">
        <v>45930</v>
      </c>
      <c r="C604" s="77">
        <v>10.3758</v>
      </c>
      <c r="D604" s="77">
        <v>1.2699999999999999E-2</v>
      </c>
      <c r="E604" s="77">
        <v>1.2699999999999999E-2</v>
      </c>
    </row>
    <row r="605" spans="2:5">
      <c r="B605" s="76">
        <v>45937</v>
      </c>
      <c r="C605" s="77">
        <v>10.3758</v>
      </c>
      <c r="D605" s="77">
        <v>1.6E-2</v>
      </c>
      <c r="E605" s="77">
        <v>1.6E-2</v>
      </c>
    </row>
    <row r="606" spans="2:5">
      <c r="B606" s="76">
        <v>45944</v>
      </c>
      <c r="C606" s="77">
        <v>10.3758</v>
      </c>
      <c r="D606" s="77">
        <v>8.2000000000000007E-3</v>
      </c>
      <c r="E606" s="77">
        <v>8.2000000000000007E-3</v>
      </c>
    </row>
    <row r="607" spans="2:5">
      <c r="B607" s="76">
        <v>45953</v>
      </c>
      <c r="C607" s="77">
        <v>10.3758</v>
      </c>
      <c r="D607" s="77">
        <v>1.3299999999999999E-2</v>
      </c>
      <c r="E607" s="77">
        <v>1.3299999999999999E-2</v>
      </c>
    </row>
    <row r="608" spans="2:5">
      <c r="B608" s="76">
        <v>45958</v>
      </c>
      <c r="C608" s="77">
        <v>10.3758</v>
      </c>
      <c r="D608" s="77">
        <v>7.7000000000000002E-3</v>
      </c>
      <c r="E608" s="77">
        <v>7.7000000000000002E-3</v>
      </c>
    </row>
    <row r="609" spans="2:5">
      <c r="B609" s="76">
        <v>45965</v>
      </c>
      <c r="C609" s="77">
        <v>10.3758</v>
      </c>
      <c r="D609" s="77">
        <v>1.12E-2</v>
      </c>
      <c r="E609" s="77">
        <v>1.12E-2</v>
      </c>
    </row>
    <row r="610" spans="2:5">
      <c r="B610" s="76">
        <v>45972</v>
      </c>
      <c r="C610" s="77">
        <v>10.3758</v>
      </c>
      <c r="D610" s="77">
        <v>1.12E-2</v>
      </c>
      <c r="E610" s="77">
        <v>1.12E-2</v>
      </c>
    </row>
    <row r="611" spans="2:5">
      <c r="B611" s="76">
        <v>45979</v>
      </c>
      <c r="C611" s="77">
        <v>10.3758</v>
      </c>
      <c r="D611" s="77">
        <v>1.23E-2</v>
      </c>
      <c r="E611" s="77">
        <v>1.23E-2</v>
      </c>
    </row>
    <row r="612" spans="2:5">
      <c r="B612" s="76">
        <v>45986</v>
      </c>
      <c r="C612" s="77">
        <v>10.3758</v>
      </c>
      <c r="D612" s="77">
        <v>1.0800000000000001E-2</v>
      </c>
      <c r="E612" s="77">
        <v>1.0800000000000001E-2</v>
      </c>
    </row>
    <row r="613" spans="2:5">
      <c r="B613" s="76">
        <v>45993</v>
      </c>
      <c r="C613" s="77">
        <v>10.3758</v>
      </c>
      <c r="D613" s="77">
        <v>1.06E-2</v>
      </c>
      <c r="E613" s="77">
        <v>1.06E-2</v>
      </c>
    </row>
    <row r="614" spans="2:5">
      <c r="B614" s="76">
        <v>46000</v>
      </c>
      <c r="C614" s="77">
        <v>10.3758</v>
      </c>
      <c r="D614" s="77">
        <v>9.2999999999999992E-3</v>
      </c>
      <c r="E614" s="77">
        <v>9.2999999999999992E-3</v>
      </c>
    </row>
    <row r="615" spans="2:5">
      <c r="B615" s="76">
        <v>46007</v>
      </c>
      <c r="C615" s="77">
        <v>10.3758</v>
      </c>
      <c r="D615" s="77">
        <v>6.4999999999999997E-3</v>
      </c>
      <c r="E615" s="77">
        <v>6.4999999999999997E-3</v>
      </c>
    </row>
    <row r="616" spans="2:5">
      <c r="B616" s="76">
        <v>46014</v>
      </c>
      <c r="C616" s="77">
        <v>10.3758</v>
      </c>
      <c r="D616" s="77">
        <v>9.7000000000000003E-3</v>
      </c>
      <c r="E616" s="77">
        <v>9.7000000000000003E-3</v>
      </c>
    </row>
    <row r="617" spans="2:5">
      <c r="B617" s="76">
        <v>46021</v>
      </c>
      <c r="C617" s="77">
        <v>10.3758</v>
      </c>
      <c r="D617" s="77">
        <v>1.04E-2</v>
      </c>
      <c r="E617" s="77">
        <v>1.04E-2</v>
      </c>
    </row>
    <row r="619" spans="2:5">
      <c r="B619" s="85"/>
      <c r="C619" s="86"/>
      <c r="D619" s="86"/>
      <c r="E619" s="86"/>
    </row>
    <row r="620" spans="2:5" ht="16">
      <c r="B620" s="215" t="s">
        <v>3620</v>
      </c>
      <c r="C620" s="215"/>
      <c r="D620" s="215"/>
      <c r="E620" s="215"/>
    </row>
    <row r="621" spans="2:5" s="72" customFormat="1" ht="39">
      <c r="B621" s="73" t="s">
        <v>3596</v>
      </c>
      <c r="C621" s="74" t="s">
        <v>3597</v>
      </c>
      <c r="D621" s="75" t="s">
        <v>3598</v>
      </c>
      <c r="E621" s="75" t="s">
        <v>3599</v>
      </c>
    </row>
    <row r="622" spans="2:5">
      <c r="B622" s="76">
        <v>45839</v>
      </c>
      <c r="C622" s="77">
        <v>10.4023</v>
      </c>
      <c r="D622" s="77">
        <v>1.5900000000000001E-2</v>
      </c>
      <c r="E622" s="77">
        <v>1.5900000000000001E-2</v>
      </c>
    </row>
    <row r="623" spans="2:5">
      <c r="B623" s="76">
        <v>45846</v>
      </c>
      <c r="C623" s="77">
        <v>10.4023</v>
      </c>
      <c r="D623" s="77">
        <v>1.6500000000000001E-2</v>
      </c>
      <c r="E623" s="77">
        <v>1.6500000000000001E-2</v>
      </c>
    </row>
    <row r="624" spans="2:5">
      <c r="B624" s="76">
        <v>45853</v>
      </c>
      <c r="C624" s="77">
        <v>10.4023</v>
      </c>
      <c r="D624" s="77">
        <v>1.37E-2</v>
      </c>
      <c r="E624" s="77">
        <v>1.37E-2</v>
      </c>
    </row>
    <row r="625" spans="2:5">
      <c r="B625" s="76">
        <v>45860</v>
      </c>
      <c r="C625" s="77">
        <v>10.4023</v>
      </c>
      <c r="D625" s="77">
        <v>1.18E-2</v>
      </c>
      <c r="E625" s="77">
        <v>1.18E-2</v>
      </c>
    </row>
    <row r="626" spans="2:5">
      <c r="B626" s="76">
        <v>45867</v>
      </c>
      <c r="C626" s="77">
        <v>10.4023</v>
      </c>
      <c r="D626" s="77">
        <v>1.1900000000000001E-2</v>
      </c>
      <c r="E626" s="77">
        <v>1.1900000000000001E-2</v>
      </c>
    </row>
    <row r="627" spans="2:5">
      <c r="B627" s="76">
        <v>45874</v>
      </c>
      <c r="C627" s="77">
        <v>10.4023</v>
      </c>
      <c r="D627" s="77">
        <v>1.3899999999999999E-2</v>
      </c>
      <c r="E627" s="77">
        <v>1.3899999999999999E-2</v>
      </c>
    </row>
    <row r="628" spans="2:5">
      <c r="B628" s="76">
        <v>45881</v>
      </c>
      <c r="C628" s="77">
        <v>10.4023</v>
      </c>
      <c r="D628" s="77">
        <v>8.9999999999999993E-3</v>
      </c>
      <c r="E628" s="77">
        <v>8.9999999999999993E-3</v>
      </c>
    </row>
    <row r="629" spans="2:5">
      <c r="B629" s="76">
        <v>45888</v>
      </c>
      <c r="C629" s="77">
        <v>10.4023</v>
      </c>
      <c r="D629" s="77">
        <v>1.3599999999999999E-2</v>
      </c>
      <c r="E629" s="77">
        <v>1.3599999999999999E-2</v>
      </c>
    </row>
    <row r="630" spans="2:5">
      <c r="B630" s="76">
        <v>45895</v>
      </c>
      <c r="C630" s="77">
        <v>10.4023</v>
      </c>
      <c r="D630" s="77">
        <v>1.2800000000000001E-2</v>
      </c>
      <c r="E630" s="77">
        <v>1.2800000000000001E-2</v>
      </c>
    </row>
    <row r="631" spans="2:5">
      <c r="B631" s="76">
        <v>45902</v>
      </c>
      <c r="C631" s="77">
        <v>10.4023</v>
      </c>
      <c r="D631" s="77">
        <v>1.01E-2</v>
      </c>
      <c r="E631" s="77">
        <v>1.01E-2</v>
      </c>
    </row>
    <row r="632" spans="2:5">
      <c r="B632" s="76">
        <v>45909</v>
      </c>
      <c r="C632" s="77">
        <v>10.4023</v>
      </c>
      <c r="D632" s="77">
        <v>1.12E-2</v>
      </c>
      <c r="E632" s="77">
        <v>1.12E-2</v>
      </c>
    </row>
    <row r="633" spans="2:5">
      <c r="B633" s="76">
        <v>45916</v>
      </c>
      <c r="C633" s="77">
        <v>10.4023</v>
      </c>
      <c r="D633" s="77">
        <v>1.2200000000000001E-2</v>
      </c>
      <c r="E633" s="77">
        <v>1.2200000000000001E-2</v>
      </c>
    </row>
    <row r="634" spans="2:5">
      <c r="B634" s="76">
        <v>45923</v>
      </c>
      <c r="C634" s="77">
        <v>10.4023</v>
      </c>
      <c r="D634" s="77">
        <v>1.29E-2</v>
      </c>
      <c r="E634" s="77">
        <v>1.29E-2</v>
      </c>
    </row>
    <row r="635" spans="2:5">
      <c r="B635" s="76">
        <v>45930</v>
      </c>
      <c r="C635" s="77">
        <v>10.4023</v>
      </c>
      <c r="D635" s="77">
        <v>1.43E-2</v>
      </c>
      <c r="E635" s="77">
        <v>1.43E-2</v>
      </c>
    </row>
    <row r="636" spans="2:5">
      <c r="B636" s="76">
        <v>45937</v>
      </c>
      <c r="C636" s="77">
        <v>10.4023</v>
      </c>
      <c r="D636" s="77">
        <v>1.78E-2</v>
      </c>
      <c r="E636" s="77">
        <v>1.78E-2</v>
      </c>
    </row>
    <row r="637" spans="2:5">
      <c r="B637" s="76">
        <v>45944</v>
      </c>
      <c r="C637" s="77">
        <v>10.4023</v>
      </c>
      <c r="D637" s="77">
        <v>0.01</v>
      </c>
      <c r="E637" s="77">
        <v>0.01</v>
      </c>
    </row>
    <row r="638" spans="2:5">
      <c r="B638" s="76">
        <v>45953</v>
      </c>
      <c r="C638" s="77">
        <v>10.4023</v>
      </c>
      <c r="D638" s="77">
        <v>1.55E-2</v>
      </c>
      <c r="E638" s="77">
        <v>1.55E-2</v>
      </c>
    </row>
    <row r="639" spans="2:5">
      <c r="B639" s="76">
        <v>45958</v>
      </c>
      <c r="C639" s="77">
        <v>10.4023</v>
      </c>
      <c r="D639" s="77">
        <v>8.8999999999999999E-3</v>
      </c>
      <c r="E639" s="77">
        <v>8.8999999999999999E-3</v>
      </c>
    </row>
    <row r="640" spans="2:5">
      <c r="B640" s="76">
        <v>45965</v>
      </c>
      <c r="C640" s="77">
        <v>10.4023</v>
      </c>
      <c r="D640" s="77">
        <v>1.2999999999999999E-2</v>
      </c>
      <c r="E640" s="77">
        <v>1.2999999999999999E-2</v>
      </c>
    </row>
    <row r="641" spans="2:5">
      <c r="B641" s="76">
        <v>45972</v>
      </c>
      <c r="C641" s="77">
        <v>10.4023</v>
      </c>
      <c r="D641" s="77">
        <v>1.29E-2</v>
      </c>
      <c r="E641" s="77">
        <v>1.29E-2</v>
      </c>
    </row>
    <row r="642" spans="2:5">
      <c r="B642" s="76">
        <v>45979</v>
      </c>
      <c r="C642" s="77">
        <v>10.4023</v>
      </c>
      <c r="D642" s="77">
        <v>1.41E-2</v>
      </c>
      <c r="E642" s="77">
        <v>1.41E-2</v>
      </c>
    </row>
    <row r="643" spans="2:5">
      <c r="B643" s="76">
        <v>45986</v>
      </c>
      <c r="C643" s="77">
        <v>10.4023</v>
      </c>
      <c r="D643" s="77">
        <v>1.2500000000000001E-2</v>
      </c>
      <c r="E643" s="77">
        <v>1.2500000000000001E-2</v>
      </c>
    </row>
    <row r="644" spans="2:5">
      <c r="B644" s="76">
        <v>45993</v>
      </c>
      <c r="C644" s="77">
        <v>10.4023</v>
      </c>
      <c r="D644" s="77">
        <v>1.23E-2</v>
      </c>
      <c r="E644" s="77">
        <v>1.23E-2</v>
      </c>
    </row>
    <row r="645" spans="2:5">
      <c r="B645" s="76">
        <v>46000</v>
      </c>
      <c r="C645" s="77">
        <v>10.4023</v>
      </c>
      <c r="D645" s="77">
        <v>1.11E-2</v>
      </c>
      <c r="E645" s="77">
        <v>1.11E-2</v>
      </c>
    </row>
    <row r="646" spans="2:5">
      <c r="B646" s="76">
        <v>46007</v>
      </c>
      <c r="C646" s="77">
        <v>10.4023</v>
      </c>
      <c r="D646" s="77">
        <v>8.2000000000000007E-3</v>
      </c>
      <c r="E646" s="77">
        <v>8.2000000000000007E-3</v>
      </c>
    </row>
    <row r="647" spans="2:5">
      <c r="B647" s="76">
        <v>46014</v>
      </c>
      <c r="C647" s="77">
        <v>10.4023</v>
      </c>
      <c r="D647" s="77">
        <v>1.1299999999999999E-2</v>
      </c>
      <c r="E647" s="77">
        <v>1.1299999999999999E-2</v>
      </c>
    </row>
    <row r="648" spans="2:5">
      <c r="B648" s="76">
        <v>46021</v>
      </c>
      <c r="C648" s="77">
        <v>10.4023</v>
      </c>
      <c r="D648" s="77">
        <v>1.21E-2</v>
      </c>
      <c r="E648" s="77">
        <v>1.21E-2</v>
      </c>
    </row>
  </sheetData>
  <mergeCells count="17">
    <mergeCell ref="B1:E1"/>
    <mergeCell ref="B10:E10"/>
    <mergeCell ref="B19:E19"/>
    <mergeCell ref="B59:E59"/>
    <mergeCell ref="B101:E101"/>
    <mergeCell ref="B215:E215"/>
    <mergeCell ref="B402:E402"/>
    <mergeCell ref="B589:E589"/>
    <mergeCell ref="B620:E620"/>
    <mergeCell ref="H2:J2"/>
    <mergeCell ref="B161:E161"/>
    <mergeCell ref="B170:E170"/>
    <mergeCell ref="B179:E179"/>
    <mergeCell ref="B188:E188"/>
    <mergeCell ref="B197:E197"/>
    <mergeCell ref="B206:E206"/>
    <mergeCell ref="B131:E13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C3FA1-FD12-4B4B-ACBA-8239C436626D}">
  <dimension ref="A1:F71"/>
  <sheetViews>
    <sheetView topLeftCell="A3" workbookViewId="0">
      <selection activeCell="C9" sqref="C9"/>
    </sheetView>
  </sheetViews>
  <sheetFormatPr defaultColWidth="9.1796875" defaultRowHeight="14.5"/>
  <cols>
    <col min="1" max="1" width="9.54296875" style="94" customWidth="1"/>
    <col min="2" max="2" width="62.90625" style="94" bestFit="1" customWidth="1"/>
    <col min="3" max="3" width="14.1796875" style="96" customWidth="1"/>
    <col min="4" max="4" width="48.36328125" style="94" bestFit="1" customWidth="1"/>
    <col min="5" max="5" width="15" style="94" customWidth="1"/>
    <col min="6" max="6" width="15.26953125" style="94" customWidth="1"/>
    <col min="7" max="16384" width="9.1796875" style="94"/>
  </cols>
  <sheetData>
    <row r="1" spans="1:5" ht="18.5">
      <c r="A1" s="220" t="s">
        <v>3631</v>
      </c>
      <c r="B1" s="221"/>
      <c r="C1" s="221"/>
      <c r="D1" s="221"/>
      <c r="E1" s="222"/>
    </row>
    <row r="2" spans="1:5">
      <c r="C2" s="111"/>
    </row>
    <row r="3" spans="1:5" s="113" customFormat="1" ht="29">
      <c r="A3" s="112" t="s">
        <v>3632</v>
      </c>
      <c r="B3" s="112" t="s">
        <v>3623</v>
      </c>
      <c r="C3" s="112" t="s">
        <v>3633</v>
      </c>
      <c r="D3" s="112" t="s">
        <v>3634</v>
      </c>
      <c r="E3" s="112" t="s">
        <v>3635</v>
      </c>
    </row>
    <row r="4" spans="1:5">
      <c r="A4" s="114">
        <v>1</v>
      </c>
      <c r="B4" s="115" t="s">
        <v>1113</v>
      </c>
      <c r="C4" s="116" t="s">
        <v>3636</v>
      </c>
      <c r="D4" s="95" t="s">
        <v>3637</v>
      </c>
      <c r="E4" s="117" t="s">
        <v>3638</v>
      </c>
    </row>
    <row r="5" spans="1:5">
      <c r="A5" s="114">
        <v>2</v>
      </c>
      <c r="B5" s="115" t="s">
        <v>1244</v>
      </c>
      <c r="C5" s="116" t="s">
        <v>3639</v>
      </c>
      <c r="D5" s="95" t="s">
        <v>3640</v>
      </c>
      <c r="E5" s="117" t="s">
        <v>3639</v>
      </c>
    </row>
    <row r="6" spans="1:5">
      <c r="A6" s="114">
        <v>3</v>
      </c>
      <c r="B6" s="118" t="s">
        <v>2026</v>
      </c>
      <c r="C6" s="116" t="s">
        <v>3636</v>
      </c>
      <c r="D6" s="95" t="s">
        <v>3641</v>
      </c>
      <c r="E6" s="117" t="s">
        <v>3638</v>
      </c>
    </row>
    <row r="7" spans="1:5">
      <c r="A7" s="114">
        <v>4</v>
      </c>
      <c r="B7" s="118" t="s">
        <v>2130</v>
      </c>
      <c r="C7" s="116" t="s">
        <v>3636</v>
      </c>
      <c r="D7" s="95" t="s">
        <v>3642</v>
      </c>
      <c r="E7" s="117" t="s">
        <v>3636</v>
      </c>
    </row>
    <row r="8" spans="1:5">
      <c r="A8" s="114">
        <v>5</v>
      </c>
      <c r="B8" s="118" t="s">
        <v>2163</v>
      </c>
      <c r="C8" s="116" t="s">
        <v>3636</v>
      </c>
      <c r="D8" s="95" t="s">
        <v>3643</v>
      </c>
      <c r="E8" s="117" t="s">
        <v>3636</v>
      </c>
    </row>
    <row r="9" spans="1:5">
      <c r="A9" s="114">
        <v>6</v>
      </c>
      <c r="B9" s="115" t="s">
        <v>2278</v>
      </c>
      <c r="C9" s="116" t="s">
        <v>3636</v>
      </c>
      <c r="D9" s="95" t="s">
        <v>3644</v>
      </c>
      <c r="E9" s="117" t="s">
        <v>3636</v>
      </c>
    </row>
    <row r="10" spans="1:5">
      <c r="A10" s="114">
        <v>7</v>
      </c>
      <c r="B10" s="115" t="s">
        <v>2305</v>
      </c>
      <c r="C10" s="116" t="s">
        <v>3636</v>
      </c>
      <c r="D10" s="95" t="s">
        <v>3645</v>
      </c>
      <c r="E10" s="117" t="s">
        <v>3636</v>
      </c>
    </row>
    <row r="11" spans="1:5">
      <c r="A11" s="114">
        <v>8</v>
      </c>
      <c r="B11" s="115" t="s">
        <v>2324</v>
      </c>
      <c r="C11" s="116" t="s">
        <v>3636</v>
      </c>
      <c r="D11" s="95" t="s">
        <v>3646</v>
      </c>
      <c r="E11" s="117" t="s">
        <v>3636</v>
      </c>
    </row>
    <row r="12" spans="1:5">
      <c r="A12" s="114">
        <v>9</v>
      </c>
      <c r="B12" s="115" t="s">
        <v>2333</v>
      </c>
      <c r="C12" s="116" t="s">
        <v>3636</v>
      </c>
      <c r="D12" s="95" t="s">
        <v>3647</v>
      </c>
      <c r="E12" s="117" t="s">
        <v>3636</v>
      </c>
    </row>
    <row r="13" spans="1:5">
      <c r="A13" s="114">
        <v>10</v>
      </c>
      <c r="B13" s="115" t="s">
        <v>2365</v>
      </c>
      <c r="C13" s="116" t="s">
        <v>3636</v>
      </c>
      <c r="D13" s="95" t="s">
        <v>3647</v>
      </c>
      <c r="E13" s="117" t="s">
        <v>3636</v>
      </c>
    </row>
    <row r="14" spans="1:5">
      <c r="A14" s="114">
        <v>11</v>
      </c>
      <c r="B14" s="115" t="s">
        <v>148</v>
      </c>
      <c r="C14" s="116" t="s">
        <v>3648</v>
      </c>
      <c r="D14" s="95" t="s">
        <v>3649</v>
      </c>
      <c r="E14" s="117" t="s">
        <v>3650</v>
      </c>
    </row>
    <row r="15" spans="1:5">
      <c r="A15" s="114">
        <v>12</v>
      </c>
      <c r="B15" s="115" t="s">
        <v>377</v>
      </c>
      <c r="C15" s="116" t="s">
        <v>3639</v>
      </c>
      <c r="D15" s="95" t="s">
        <v>3629</v>
      </c>
      <c r="E15" s="117" t="s">
        <v>3639</v>
      </c>
    </row>
    <row r="16" spans="1:5">
      <c r="A16" s="114">
        <v>13</v>
      </c>
      <c r="B16" s="115" t="s">
        <v>2408</v>
      </c>
      <c r="C16" s="116" t="s">
        <v>3636</v>
      </c>
      <c r="D16" s="95" t="s">
        <v>3651</v>
      </c>
      <c r="E16" s="117" t="s">
        <v>3636</v>
      </c>
    </row>
    <row r="17" spans="1:6">
      <c r="A17" s="114">
        <v>14</v>
      </c>
      <c r="B17" s="115" t="s">
        <v>2463</v>
      </c>
      <c r="C17" s="116" t="s">
        <v>3636</v>
      </c>
      <c r="D17" s="95" t="s">
        <v>3647</v>
      </c>
      <c r="E17" s="117" t="s">
        <v>3636</v>
      </c>
    </row>
    <row r="18" spans="1:6">
      <c r="A18" s="114">
        <v>15</v>
      </c>
      <c r="B18" s="115" t="s">
        <v>2492</v>
      </c>
      <c r="C18" s="116" t="s">
        <v>3636</v>
      </c>
      <c r="D18" s="95" t="s">
        <v>3647</v>
      </c>
      <c r="E18" s="117" t="s">
        <v>3636</v>
      </c>
    </row>
    <row r="19" spans="1:6">
      <c r="A19" s="114">
        <v>16</v>
      </c>
      <c r="B19" s="115" t="s">
        <v>2531</v>
      </c>
      <c r="C19" s="116" t="s">
        <v>3648</v>
      </c>
      <c r="D19" s="95" t="s">
        <v>3652</v>
      </c>
      <c r="E19" s="117" t="s">
        <v>3648</v>
      </c>
    </row>
    <row r="20" spans="1:6">
      <c r="A20" s="114">
        <v>17</v>
      </c>
      <c r="B20" s="118" t="s">
        <v>2558</v>
      </c>
      <c r="C20" s="116" t="s">
        <v>3636</v>
      </c>
      <c r="D20" s="95" t="s">
        <v>3653</v>
      </c>
      <c r="E20" s="117" t="s">
        <v>3636</v>
      </c>
    </row>
    <row r="21" spans="1:6">
      <c r="A21" s="114">
        <v>18</v>
      </c>
      <c r="B21" s="115" t="s">
        <v>2593</v>
      </c>
      <c r="C21" s="116" t="s">
        <v>3636</v>
      </c>
      <c r="D21" s="95" t="s">
        <v>3647</v>
      </c>
      <c r="E21" s="117" t="s">
        <v>3636</v>
      </c>
    </row>
    <row r="22" spans="1:6">
      <c r="A22" s="114">
        <v>19</v>
      </c>
      <c r="B22" s="115" t="s">
        <v>400</v>
      </c>
      <c r="C22" s="116" t="s">
        <v>3650</v>
      </c>
      <c r="D22" s="95" t="s">
        <v>3654</v>
      </c>
      <c r="E22" s="117" t="s">
        <v>3650</v>
      </c>
    </row>
    <row r="23" spans="1:6">
      <c r="A23" s="114">
        <v>20</v>
      </c>
      <c r="B23" s="115" t="s">
        <v>2624</v>
      </c>
      <c r="C23" s="116" t="s">
        <v>3636</v>
      </c>
      <c r="D23" s="95" t="s">
        <v>3647</v>
      </c>
      <c r="E23" s="117" t="s">
        <v>3636</v>
      </c>
    </row>
    <row r="24" spans="1:6">
      <c r="A24" s="114">
        <v>21</v>
      </c>
      <c r="B24" s="119" t="s">
        <v>449</v>
      </c>
      <c r="C24" s="116" t="s">
        <v>3648</v>
      </c>
      <c r="D24" s="95" t="s">
        <v>3655</v>
      </c>
      <c r="E24" s="117" t="s">
        <v>3648</v>
      </c>
    </row>
    <row r="25" spans="1:6">
      <c r="A25" s="114">
        <v>22</v>
      </c>
      <c r="B25" s="115" t="s">
        <v>3485</v>
      </c>
      <c r="C25" s="116" t="s">
        <v>3638</v>
      </c>
      <c r="D25" s="95" t="s">
        <v>3656</v>
      </c>
      <c r="E25" s="117" t="s">
        <v>3638</v>
      </c>
    </row>
    <row r="26" spans="1:6">
      <c r="A26" s="114">
        <v>23</v>
      </c>
      <c r="B26" s="115" t="s">
        <v>3363</v>
      </c>
      <c r="C26" s="116" t="s">
        <v>3638</v>
      </c>
      <c r="D26" s="95" t="s">
        <v>3656</v>
      </c>
      <c r="E26" s="117" t="s">
        <v>3638</v>
      </c>
    </row>
    <row r="27" spans="1:6">
      <c r="A27" s="114">
        <v>24</v>
      </c>
      <c r="B27" s="115" t="s">
        <v>2636</v>
      </c>
      <c r="C27" s="116" t="s">
        <v>3636</v>
      </c>
      <c r="D27" s="95" t="s">
        <v>3657</v>
      </c>
      <c r="E27" s="117" t="s">
        <v>3636</v>
      </c>
    </row>
    <row r="28" spans="1:6" ht="26">
      <c r="A28" s="114">
        <v>25</v>
      </c>
      <c r="B28" s="115" t="s">
        <v>3472</v>
      </c>
      <c r="C28" s="116" t="s">
        <v>3648</v>
      </c>
      <c r="D28" s="120" t="s">
        <v>3658</v>
      </c>
      <c r="E28" s="117" t="s">
        <v>3650</v>
      </c>
    </row>
    <row r="29" spans="1:6">
      <c r="A29" s="114">
        <v>26</v>
      </c>
      <c r="B29" s="115" t="s">
        <v>2659</v>
      </c>
      <c r="C29" s="116" t="s">
        <v>3636</v>
      </c>
      <c r="D29" s="95" t="s">
        <v>3659</v>
      </c>
      <c r="E29" s="117" t="s">
        <v>3636</v>
      </c>
      <c r="F29" s="121"/>
    </row>
    <row r="30" spans="1:6">
      <c r="A30" s="114">
        <v>27</v>
      </c>
      <c r="B30" s="115" t="s">
        <v>2676</v>
      </c>
      <c r="C30" s="116" t="s">
        <v>3636</v>
      </c>
      <c r="D30" s="95" t="s">
        <v>3647</v>
      </c>
      <c r="E30" s="117" t="s">
        <v>3636</v>
      </c>
    </row>
    <row r="31" spans="1:6">
      <c r="A31" s="114">
        <v>28</v>
      </c>
      <c r="B31" s="115" t="s">
        <v>2704</v>
      </c>
      <c r="C31" s="116" t="s">
        <v>3636</v>
      </c>
      <c r="D31" s="95" t="s">
        <v>3660</v>
      </c>
      <c r="E31" s="117" t="s">
        <v>3636</v>
      </c>
    </row>
    <row r="32" spans="1:6">
      <c r="A32" s="114">
        <v>29</v>
      </c>
      <c r="B32" s="115" t="s">
        <v>2734</v>
      </c>
      <c r="C32" s="116" t="s">
        <v>3636</v>
      </c>
      <c r="D32" s="95" t="s">
        <v>3661</v>
      </c>
      <c r="E32" s="117" t="s">
        <v>3636</v>
      </c>
    </row>
    <row r="33" spans="1:6">
      <c r="A33" s="114">
        <v>30</v>
      </c>
      <c r="B33" s="115" t="s">
        <v>2791</v>
      </c>
      <c r="C33" s="116" t="s">
        <v>3636</v>
      </c>
      <c r="D33" s="95" t="s">
        <v>3662</v>
      </c>
      <c r="E33" s="117" t="s">
        <v>3636</v>
      </c>
    </row>
    <row r="34" spans="1:6" s="121" customFormat="1">
      <c r="A34" s="114">
        <v>31</v>
      </c>
      <c r="B34" s="115" t="s">
        <v>2819</v>
      </c>
      <c r="C34" s="116" t="s">
        <v>3636</v>
      </c>
      <c r="D34" s="95" t="s">
        <v>3663</v>
      </c>
      <c r="E34" s="117" t="s">
        <v>3636</v>
      </c>
      <c r="F34" s="94"/>
    </row>
    <row r="35" spans="1:6">
      <c r="A35" s="114">
        <v>32</v>
      </c>
      <c r="B35" s="115" t="s">
        <v>3379</v>
      </c>
      <c r="C35" s="116" t="s">
        <v>3648</v>
      </c>
      <c r="D35" s="95" t="s">
        <v>3664</v>
      </c>
      <c r="E35" s="117" t="s">
        <v>3650</v>
      </c>
    </row>
    <row r="36" spans="1:6">
      <c r="A36" s="114">
        <v>33</v>
      </c>
      <c r="B36" s="115" t="s">
        <v>2833</v>
      </c>
      <c r="C36" s="116" t="s">
        <v>3636</v>
      </c>
      <c r="D36" s="95" t="s">
        <v>3665</v>
      </c>
      <c r="E36" s="117" t="s">
        <v>3636</v>
      </c>
    </row>
    <row r="37" spans="1:6">
      <c r="A37" s="114">
        <v>34</v>
      </c>
      <c r="B37" s="115" t="s">
        <v>468</v>
      </c>
      <c r="C37" s="116" t="s">
        <v>3648</v>
      </c>
      <c r="D37" s="95" t="s">
        <v>3666</v>
      </c>
      <c r="E37" s="117" t="s">
        <v>3650</v>
      </c>
    </row>
    <row r="38" spans="1:6" ht="51">
      <c r="A38" s="114">
        <v>35</v>
      </c>
      <c r="B38" s="115" t="s">
        <v>2852</v>
      </c>
      <c r="C38" s="116" t="s">
        <v>3636</v>
      </c>
      <c r="D38" s="120" t="s">
        <v>3667</v>
      </c>
      <c r="E38" s="117" t="s">
        <v>3636</v>
      </c>
    </row>
    <row r="39" spans="1:6">
      <c r="A39" s="114">
        <v>36</v>
      </c>
      <c r="B39" s="115" t="s">
        <v>2891</v>
      </c>
      <c r="C39" s="116" t="s">
        <v>3636</v>
      </c>
      <c r="D39" s="95" t="s">
        <v>3668</v>
      </c>
      <c r="E39" s="117" t="s">
        <v>3636</v>
      </c>
    </row>
    <row r="40" spans="1:6">
      <c r="A40" s="114">
        <v>37</v>
      </c>
      <c r="B40" s="115" t="s">
        <v>2917</v>
      </c>
      <c r="C40" s="116" t="s">
        <v>3636</v>
      </c>
      <c r="D40" s="95" t="s">
        <v>3669</v>
      </c>
      <c r="E40" s="117" t="s">
        <v>3636</v>
      </c>
    </row>
    <row r="41" spans="1:6">
      <c r="A41" s="114">
        <v>38</v>
      </c>
      <c r="B41" s="115" t="s">
        <v>2925</v>
      </c>
      <c r="C41" s="116" t="s">
        <v>3636</v>
      </c>
      <c r="D41" s="95" t="s">
        <v>3669</v>
      </c>
      <c r="E41" s="117" t="s">
        <v>3636</v>
      </c>
    </row>
    <row r="42" spans="1:6">
      <c r="A42" s="114">
        <v>39</v>
      </c>
      <c r="B42" s="115" t="s">
        <v>2934</v>
      </c>
      <c r="C42" s="116" t="s">
        <v>3636</v>
      </c>
      <c r="D42" s="95" t="s">
        <v>3670</v>
      </c>
      <c r="E42" s="117" t="s">
        <v>3636</v>
      </c>
    </row>
    <row r="43" spans="1:6">
      <c r="A43" s="114">
        <v>40</v>
      </c>
      <c r="B43" s="118" t="s">
        <v>2947</v>
      </c>
      <c r="C43" s="116" t="s">
        <v>3636</v>
      </c>
      <c r="D43" s="95" t="s">
        <v>3671</v>
      </c>
      <c r="E43" s="117" t="s">
        <v>3636</v>
      </c>
    </row>
    <row r="44" spans="1:6">
      <c r="A44" s="114">
        <v>41</v>
      </c>
      <c r="B44" s="115" t="s">
        <v>2970</v>
      </c>
      <c r="C44" s="116" t="s">
        <v>3636</v>
      </c>
      <c r="D44" s="95" t="s">
        <v>3672</v>
      </c>
      <c r="E44" s="117" t="s">
        <v>3636</v>
      </c>
    </row>
    <row r="45" spans="1:6">
      <c r="A45" s="114">
        <v>42</v>
      </c>
      <c r="B45" s="118" t="s">
        <v>625</v>
      </c>
      <c r="C45" s="116" t="s">
        <v>3650</v>
      </c>
      <c r="D45" s="95" t="s">
        <v>3624</v>
      </c>
      <c r="E45" s="117" t="s">
        <v>3673</v>
      </c>
    </row>
    <row r="46" spans="1:6">
      <c r="A46" s="114">
        <v>43</v>
      </c>
      <c r="B46" s="115" t="s">
        <v>643</v>
      </c>
      <c r="C46" s="116" t="s">
        <v>3648</v>
      </c>
      <c r="D46" s="95" t="s">
        <v>3625</v>
      </c>
      <c r="E46" s="117" t="s">
        <v>3673</v>
      </c>
    </row>
    <row r="47" spans="1:6">
      <c r="A47" s="114">
        <v>44</v>
      </c>
      <c r="B47" s="115" t="s">
        <v>2981</v>
      </c>
      <c r="C47" s="116" t="s">
        <v>3636</v>
      </c>
      <c r="D47" s="95" t="s">
        <v>3674</v>
      </c>
      <c r="E47" s="117" t="s">
        <v>3636</v>
      </c>
    </row>
    <row r="48" spans="1:6">
      <c r="A48" s="114">
        <v>45</v>
      </c>
      <c r="B48" s="115" t="s">
        <v>2355</v>
      </c>
      <c r="C48" s="116" t="s">
        <v>3636</v>
      </c>
      <c r="D48" s="95" t="s">
        <v>3674</v>
      </c>
      <c r="E48" s="117" t="s">
        <v>3636</v>
      </c>
    </row>
    <row r="49" spans="1:5">
      <c r="A49" s="114">
        <v>46</v>
      </c>
      <c r="B49" s="115" t="s">
        <v>3004</v>
      </c>
      <c r="C49" s="116" t="s">
        <v>3636</v>
      </c>
      <c r="D49" s="95" t="s">
        <v>3675</v>
      </c>
      <c r="E49" s="117" t="s">
        <v>3636</v>
      </c>
    </row>
    <row r="50" spans="1:5">
      <c r="A50" s="114">
        <v>47</v>
      </c>
      <c r="B50" s="118" t="s">
        <v>3027</v>
      </c>
      <c r="C50" s="116" t="s">
        <v>3636</v>
      </c>
      <c r="D50" s="95" t="s">
        <v>3665</v>
      </c>
      <c r="E50" s="117" t="s">
        <v>3636</v>
      </c>
    </row>
    <row r="51" spans="1:5">
      <c r="A51" s="114">
        <v>48</v>
      </c>
      <c r="B51" s="115" t="s">
        <v>3089</v>
      </c>
      <c r="C51" s="116" t="s">
        <v>3636</v>
      </c>
      <c r="D51" s="95" t="s">
        <v>3676</v>
      </c>
      <c r="E51" s="117" t="s">
        <v>3636</v>
      </c>
    </row>
    <row r="52" spans="1:5">
      <c r="A52" s="114">
        <v>49</v>
      </c>
      <c r="B52" s="115" t="s">
        <v>3100</v>
      </c>
      <c r="C52" s="116" t="s">
        <v>3636</v>
      </c>
      <c r="D52" s="95" t="s">
        <v>3677</v>
      </c>
      <c r="E52" s="117" t="s">
        <v>3636</v>
      </c>
    </row>
    <row r="53" spans="1:5">
      <c r="A53" s="114">
        <v>50</v>
      </c>
      <c r="B53" s="115" t="s">
        <v>3123</v>
      </c>
      <c r="C53" s="116" t="s">
        <v>3636</v>
      </c>
      <c r="D53" s="95" t="s">
        <v>3678</v>
      </c>
      <c r="E53" s="117" t="s">
        <v>3636</v>
      </c>
    </row>
    <row r="54" spans="1:5">
      <c r="A54" s="114">
        <v>51</v>
      </c>
      <c r="B54" s="115" t="s">
        <v>3140</v>
      </c>
      <c r="C54" s="116" t="s">
        <v>3636</v>
      </c>
      <c r="D54" s="95" t="s">
        <v>3679</v>
      </c>
      <c r="E54" s="117" t="s">
        <v>3636</v>
      </c>
    </row>
    <row r="55" spans="1:5">
      <c r="A55" s="114">
        <v>52</v>
      </c>
      <c r="B55" s="115" t="s">
        <v>3146</v>
      </c>
      <c r="C55" s="116" t="s">
        <v>3636</v>
      </c>
      <c r="D55" s="95" t="s">
        <v>3680</v>
      </c>
      <c r="E55" s="117" t="s">
        <v>3636</v>
      </c>
    </row>
    <row r="56" spans="1:5">
      <c r="A56" s="114">
        <v>53</v>
      </c>
      <c r="B56" s="115" t="s">
        <v>658</v>
      </c>
      <c r="C56" s="116" t="s">
        <v>3650</v>
      </c>
      <c r="D56" s="95" t="s">
        <v>3626</v>
      </c>
      <c r="E56" s="117" t="s">
        <v>3673</v>
      </c>
    </row>
    <row r="57" spans="1:5">
      <c r="A57" s="114">
        <v>54</v>
      </c>
      <c r="B57" s="115" t="s">
        <v>3157</v>
      </c>
      <c r="C57" s="116" t="s">
        <v>3636</v>
      </c>
      <c r="D57" s="95" t="s">
        <v>3681</v>
      </c>
      <c r="E57" s="117" t="s">
        <v>3636</v>
      </c>
    </row>
    <row r="58" spans="1:5">
      <c r="A58" s="114">
        <v>55</v>
      </c>
      <c r="B58" s="115" t="s">
        <v>3168</v>
      </c>
      <c r="C58" s="116" t="s">
        <v>3636</v>
      </c>
      <c r="D58" s="95" t="s">
        <v>3682</v>
      </c>
      <c r="E58" s="117" t="s">
        <v>3636</v>
      </c>
    </row>
    <row r="59" spans="1:5">
      <c r="A59" s="114">
        <v>56</v>
      </c>
      <c r="B59" s="115" t="s">
        <v>3197</v>
      </c>
      <c r="C59" s="116" t="s">
        <v>3636</v>
      </c>
      <c r="D59" s="95" t="s">
        <v>3683</v>
      </c>
      <c r="E59" s="117" t="s">
        <v>3636</v>
      </c>
    </row>
    <row r="60" spans="1:5">
      <c r="A60" s="114">
        <v>57</v>
      </c>
      <c r="B60" s="115" t="s">
        <v>723</v>
      </c>
      <c r="C60" s="116" t="s">
        <v>3639</v>
      </c>
      <c r="D60" s="95" t="s">
        <v>3684</v>
      </c>
      <c r="E60" s="117" t="s">
        <v>3639</v>
      </c>
    </row>
    <row r="61" spans="1:5">
      <c r="A61" s="114">
        <v>58</v>
      </c>
      <c r="B61" s="115" t="s">
        <v>3228</v>
      </c>
      <c r="C61" s="116" t="s">
        <v>3636</v>
      </c>
      <c r="D61" s="95" t="s">
        <v>3685</v>
      </c>
      <c r="E61" s="117" t="s">
        <v>3636</v>
      </c>
    </row>
    <row r="62" spans="1:5">
      <c r="A62" s="114">
        <v>59</v>
      </c>
      <c r="B62" s="115" t="s">
        <v>744</v>
      </c>
      <c r="C62" s="116" t="s">
        <v>3686</v>
      </c>
      <c r="D62" s="95" t="s">
        <v>3687</v>
      </c>
      <c r="E62" s="117" t="s">
        <v>3648</v>
      </c>
    </row>
    <row r="63" spans="1:5">
      <c r="A63" s="114">
        <v>60</v>
      </c>
      <c r="B63" s="118" t="s">
        <v>3253</v>
      </c>
      <c r="C63" s="116" t="s">
        <v>3636</v>
      </c>
      <c r="D63" s="95" t="s">
        <v>3688</v>
      </c>
      <c r="E63" s="117" t="s">
        <v>3638</v>
      </c>
    </row>
    <row r="64" spans="1:5">
      <c r="A64" s="114">
        <v>61</v>
      </c>
      <c r="B64" s="115" t="s">
        <v>3268</v>
      </c>
      <c r="C64" s="116" t="s">
        <v>3636</v>
      </c>
      <c r="D64" s="95" t="s">
        <v>3647</v>
      </c>
      <c r="E64" s="117" t="s">
        <v>3636</v>
      </c>
    </row>
    <row r="65" spans="1:5">
      <c r="A65" s="114">
        <v>62</v>
      </c>
      <c r="B65" s="115" t="s">
        <v>852</v>
      </c>
      <c r="C65" s="116" t="s">
        <v>3648</v>
      </c>
      <c r="D65" s="95" t="s">
        <v>3654</v>
      </c>
      <c r="E65" s="117" t="s">
        <v>3650</v>
      </c>
    </row>
    <row r="66" spans="1:5">
      <c r="A66" s="114">
        <v>63</v>
      </c>
      <c r="B66" s="115" t="s">
        <v>3497</v>
      </c>
      <c r="C66" s="116" t="s">
        <v>3636</v>
      </c>
      <c r="D66" s="95" t="s">
        <v>3689</v>
      </c>
      <c r="E66" s="117" t="s">
        <v>3636</v>
      </c>
    </row>
    <row r="67" spans="1:5">
      <c r="A67" s="114">
        <v>64</v>
      </c>
      <c r="B67" s="115" t="s">
        <v>3371</v>
      </c>
      <c r="C67" s="116" t="s">
        <v>3636</v>
      </c>
      <c r="D67" s="95" t="s">
        <v>3689</v>
      </c>
      <c r="E67" s="117" t="s">
        <v>3636</v>
      </c>
    </row>
    <row r="68" spans="1:5">
      <c r="A68" s="114">
        <v>65</v>
      </c>
      <c r="B68" s="115" t="s">
        <v>3275</v>
      </c>
      <c r="C68" s="116" t="s">
        <v>3636</v>
      </c>
      <c r="D68" s="95" t="s">
        <v>3690</v>
      </c>
      <c r="E68" s="117" t="s">
        <v>3636</v>
      </c>
    </row>
    <row r="69" spans="1:5">
      <c r="A69" s="114">
        <v>66</v>
      </c>
      <c r="B69" s="115" t="s">
        <v>933</v>
      </c>
      <c r="C69" s="116" t="s">
        <v>3650</v>
      </c>
      <c r="D69" s="95" t="s">
        <v>3691</v>
      </c>
      <c r="E69" s="117" t="s">
        <v>3650</v>
      </c>
    </row>
    <row r="70" spans="1:5">
      <c r="A70" s="114">
        <v>67</v>
      </c>
      <c r="B70" s="115" t="s">
        <v>1054</v>
      </c>
      <c r="C70" s="116" t="s">
        <v>3648</v>
      </c>
      <c r="D70" s="95" t="s">
        <v>3692</v>
      </c>
      <c r="E70" s="117" t="s">
        <v>3650</v>
      </c>
    </row>
    <row r="71" spans="1:5">
      <c r="A71" s="114">
        <v>68</v>
      </c>
      <c r="B71" s="115" t="s">
        <v>3342</v>
      </c>
      <c r="C71" s="116" t="s">
        <v>3636</v>
      </c>
      <c r="D71" s="95" t="s">
        <v>3647</v>
      </c>
      <c r="E71" s="117" t="s">
        <v>3636</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EF7E6-5D2C-4B4C-A82E-9C41D9D6AF3F}">
  <dimension ref="B1:D8"/>
  <sheetViews>
    <sheetView workbookViewId="0">
      <selection sqref="A1:XFD1048576"/>
    </sheetView>
  </sheetViews>
  <sheetFormatPr defaultRowHeight="12.5"/>
  <cols>
    <col min="2" max="2" width="60.1796875" bestFit="1" customWidth="1"/>
    <col min="3" max="3" width="44" bestFit="1" customWidth="1"/>
    <col min="4" max="4" width="16.54296875" bestFit="1" customWidth="1"/>
    <col min="258" max="258" width="60.1796875" bestFit="1" customWidth="1"/>
    <col min="259" max="259" width="44" bestFit="1" customWidth="1"/>
    <col min="260" max="260" width="16.54296875" bestFit="1" customWidth="1"/>
    <col min="514" max="514" width="60.1796875" bestFit="1" customWidth="1"/>
    <col min="515" max="515" width="44" bestFit="1" customWidth="1"/>
    <col min="516" max="516" width="16.54296875" bestFit="1" customWidth="1"/>
    <col min="770" max="770" width="60.1796875" bestFit="1" customWidth="1"/>
    <col min="771" max="771" width="44" bestFit="1" customWidth="1"/>
    <col min="772" max="772" width="16.54296875" bestFit="1" customWidth="1"/>
    <col min="1026" max="1026" width="60.1796875" bestFit="1" customWidth="1"/>
    <col min="1027" max="1027" width="44" bestFit="1" customWidth="1"/>
    <col min="1028" max="1028" width="16.54296875" bestFit="1" customWidth="1"/>
    <col min="1282" max="1282" width="60.1796875" bestFit="1" customWidth="1"/>
    <col min="1283" max="1283" width="44" bestFit="1" customWidth="1"/>
    <col min="1284" max="1284" width="16.54296875" bestFit="1" customWidth="1"/>
    <col min="1538" max="1538" width="60.1796875" bestFit="1" customWidth="1"/>
    <col min="1539" max="1539" width="44" bestFit="1" customWidth="1"/>
    <col min="1540" max="1540" width="16.54296875" bestFit="1" customWidth="1"/>
    <col min="1794" max="1794" width="60.1796875" bestFit="1" customWidth="1"/>
    <col min="1795" max="1795" width="44" bestFit="1" customWidth="1"/>
    <col min="1796" max="1796" width="16.54296875" bestFit="1" customWidth="1"/>
    <col min="2050" max="2050" width="60.1796875" bestFit="1" customWidth="1"/>
    <col min="2051" max="2051" width="44" bestFit="1" customWidth="1"/>
    <col min="2052" max="2052" width="16.54296875" bestFit="1" customWidth="1"/>
    <col min="2306" max="2306" width="60.1796875" bestFit="1" customWidth="1"/>
    <col min="2307" max="2307" width="44" bestFit="1" customWidth="1"/>
    <col min="2308" max="2308" width="16.54296875" bestFit="1" customWidth="1"/>
    <col min="2562" max="2562" width="60.1796875" bestFit="1" customWidth="1"/>
    <col min="2563" max="2563" width="44" bestFit="1" customWidth="1"/>
    <col min="2564" max="2564" width="16.54296875" bestFit="1" customWidth="1"/>
    <col min="2818" max="2818" width="60.1796875" bestFit="1" customWidth="1"/>
    <col min="2819" max="2819" width="44" bestFit="1" customWidth="1"/>
    <col min="2820" max="2820" width="16.54296875" bestFit="1" customWidth="1"/>
    <col min="3074" max="3074" width="60.1796875" bestFit="1" customWidth="1"/>
    <col min="3075" max="3075" width="44" bestFit="1" customWidth="1"/>
    <col min="3076" max="3076" width="16.54296875" bestFit="1" customWidth="1"/>
    <col min="3330" max="3330" width="60.1796875" bestFit="1" customWidth="1"/>
    <col min="3331" max="3331" width="44" bestFit="1" customWidth="1"/>
    <col min="3332" max="3332" width="16.54296875" bestFit="1" customWidth="1"/>
    <col min="3586" max="3586" width="60.1796875" bestFit="1" customWidth="1"/>
    <col min="3587" max="3587" width="44" bestFit="1" customWidth="1"/>
    <col min="3588" max="3588" width="16.54296875" bestFit="1" customWidth="1"/>
    <col min="3842" max="3842" width="60.1796875" bestFit="1" customWidth="1"/>
    <col min="3843" max="3843" width="44" bestFit="1" customWidth="1"/>
    <col min="3844" max="3844" width="16.54296875" bestFit="1" customWidth="1"/>
    <col min="4098" max="4098" width="60.1796875" bestFit="1" customWidth="1"/>
    <col min="4099" max="4099" width="44" bestFit="1" customWidth="1"/>
    <col min="4100" max="4100" width="16.54296875" bestFit="1" customWidth="1"/>
    <col min="4354" max="4354" width="60.1796875" bestFit="1" customWidth="1"/>
    <col min="4355" max="4355" width="44" bestFit="1" customWidth="1"/>
    <col min="4356" max="4356" width="16.54296875" bestFit="1" customWidth="1"/>
    <col min="4610" max="4610" width="60.1796875" bestFit="1" customWidth="1"/>
    <col min="4611" max="4611" width="44" bestFit="1" customWidth="1"/>
    <col min="4612" max="4612" width="16.54296875" bestFit="1" customWidth="1"/>
    <col min="4866" max="4866" width="60.1796875" bestFit="1" customWidth="1"/>
    <col min="4867" max="4867" width="44" bestFit="1" customWidth="1"/>
    <col min="4868" max="4868" width="16.54296875" bestFit="1" customWidth="1"/>
    <col min="5122" max="5122" width="60.1796875" bestFit="1" customWidth="1"/>
    <col min="5123" max="5123" width="44" bestFit="1" customWidth="1"/>
    <col min="5124" max="5124" width="16.54296875" bestFit="1" customWidth="1"/>
    <col min="5378" max="5378" width="60.1796875" bestFit="1" customWidth="1"/>
    <col min="5379" max="5379" width="44" bestFit="1" customWidth="1"/>
    <col min="5380" max="5380" width="16.54296875" bestFit="1" customWidth="1"/>
    <col min="5634" max="5634" width="60.1796875" bestFit="1" customWidth="1"/>
    <col min="5635" max="5635" width="44" bestFit="1" customWidth="1"/>
    <col min="5636" max="5636" width="16.54296875" bestFit="1" customWidth="1"/>
    <col min="5890" max="5890" width="60.1796875" bestFit="1" customWidth="1"/>
    <col min="5891" max="5891" width="44" bestFit="1" customWidth="1"/>
    <col min="5892" max="5892" width="16.54296875" bestFit="1" customWidth="1"/>
    <col min="6146" max="6146" width="60.1796875" bestFit="1" customWidth="1"/>
    <col min="6147" max="6147" width="44" bestFit="1" customWidth="1"/>
    <col min="6148" max="6148" width="16.54296875" bestFit="1" customWidth="1"/>
    <col min="6402" max="6402" width="60.1796875" bestFit="1" customWidth="1"/>
    <col min="6403" max="6403" width="44" bestFit="1" customWidth="1"/>
    <col min="6404" max="6404" width="16.54296875" bestFit="1" customWidth="1"/>
    <col min="6658" max="6658" width="60.1796875" bestFit="1" customWidth="1"/>
    <col min="6659" max="6659" width="44" bestFit="1" customWidth="1"/>
    <col min="6660" max="6660" width="16.54296875" bestFit="1" customWidth="1"/>
    <col min="6914" max="6914" width="60.1796875" bestFit="1" customWidth="1"/>
    <col min="6915" max="6915" width="44" bestFit="1" customWidth="1"/>
    <col min="6916" max="6916" width="16.54296875" bestFit="1" customWidth="1"/>
    <col min="7170" max="7170" width="60.1796875" bestFit="1" customWidth="1"/>
    <col min="7171" max="7171" width="44" bestFit="1" customWidth="1"/>
    <col min="7172" max="7172" width="16.54296875" bestFit="1" customWidth="1"/>
    <col min="7426" max="7426" width="60.1796875" bestFit="1" customWidth="1"/>
    <col min="7427" max="7427" width="44" bestFit="1" customWidth="1"/>
    <col min="7428" max="7428" width="16.54296875" bestFit="1" customWidth="1"/>
    <col min="7682" max="7682" width="60.1796875" bestFit="1" customWidth="1"/>
    <col min="7683" max="7683" width="44" bestFit="1" customWidth="1"/>
    <col min="7684" max="7684" width="16.54296875" bestFit="1" customWidth="1"/>
    <col min="7938" max="7938" width="60.1796875" bestFit="1" customWidth="1"/>
    <col min="7939" max="7939" width="44" bestFit="1" customWidth="1"/>
    <col min="7940" max="7940" width="16.54296875" bestFit="1" customWidth="1"/>
    <col min="8194" max="8194" width="60.1796875" bestFit="1" customWidth="1"/>
    <col min="8195" max="8195" width="44" bestFit="1" customWidth="1"/>
    <col min="8196" max="8196" width="16.54296875" bestFit="1" customWidth="1"/>
    <col min="8450" max="8450" width="60.1796875" bestFit="1" customWidth="1"/>
    <col min="8451" max="8451" width="44" bestFit="1" customWidth="1"/>
    <col min="8452" max="8452" width="16.54296875" bestFit="1" customWidth="1"/>
    <col min="8706" max="8706" width="60.1796875" bestFit="1" customWidth="1"/>
    <col min="8707" max="8707" width="44" bestFit="1" customWidth="1"/>
    <col min="8708" max="8708" width="16.54296875" bestFit="1" customWidth="1"/>
    <col min="8962" max="8962" width="60.1796875" bestFit="1" customWidth="1"/>
    <col min="8963" max="8963" width="44" bestFit="1" customWidth="1"/>
    <col min="8964" max="8964" width="16.54296875" bestFit="1" customWidth="1"/>
    <col min="9218" max="9218" width="60.1796875" bestFit="1" customWidth="1"/>
    <col min="9219" max="9219" width="44" bestFit="1" customWidth="1"/>
    <col min="9220" max="9220" width="16.54296875" bestFit="1" customWidth="1"/>
    <col min="9474" max="9474" width="60.1796875" bestFit="1" customWidth="1"/>
    <col min="9475" max="9475" width="44" bestFit="1" customWidth="1"/>
    <col min="9476" max="9476" width="16.54296875" bestFit="1" customWidth="1"/>
    <col min="9730" max="9730" width="60.1796875" bestFit="1" customWidth="1"/>
    <col min="9731" max="9731" width="44" bestFit="1" customWidth="1"/>
    <col min="9732" max="9732" width="16.54296875" bestFit="1" customWidth="1"/>
    <col min="9986" max="9986" width="60.1796875" bestFit="1" customWidth="1"/>
    <col min="9987" max="9987" width="44" bestFit="1" customWidth="1"/>
    <col min="9988" max="9988" width="16.54296875" bestFit="1" customWidth="1"/>
    <col min="10242" max="10242" width="60.1796875" bestFit="1" customWidth="1"/>
    <col min="10243" max="10243" width="44" bestFit="1" customWidth="1"/>
    <col min="10244" max="10244" width="16.54296875" bestFit="1" customWidth="1"/>
    <col min="10498" max="10498" width="60.1796875" bestFit="1" customWidth="1"/>
    <col min="10499" max="10499" width="44" bestFit="1" customWidth="1"/>
    <col min="10500" max="10500" width="16.54296875" bestFit="1" customWidth="1"/>
    <col min="10754" max="10754" width="60.1796875" bestFit="1" customWidth="1"/>
    <col min="10755" max="10755" width="44" bestFit="1" customWidth="1"/>
    <col min="10756" max="10756" width="16.54296875" bestFit="1" customWidth="1"/>
    <col min="11010" max="11010" width="60.1796875" bestFit="1" customWidth="1"/>
    <col min="11011" max="11011" width="44" bestFit="1" customWidth="1"/>
    <col min="11012" max="11012" width="16.54296875" bestFit="1" customWidth="1"/>
    <col min="11266" max="11266" width="60.1796875" bestFit="1" customWidth="1"/>
    <col min="11267" max="11267" width="44" bestFit="1" customWidth="1"/>
    <col min="11268" max="11268" width="16.54296875" bestFit="1" customWidth="1"/>
    <col min="11522" max="11522" width="60.1796875" bestFit="1" customWidth="1"/>
    <col min="11523" max="11523" width="44" bestFit="1" customWidth="1"/>
    <col min="11524" max="11524" width="16.54296875" bestFit="1" customWidth="1"/>
    <col min="11778" max="11778" width="60.1796875" bestFit="1" customWidth="1"/>
    <col min="11779" max="11779" width="44" bestFit="1" customWidth="1"/>
    <col min="11780" max="11780" width="16.54296875" bestFit="1" customWidth="1"/>
    <col min="12034" max="12034" width="60.1796875" bestFit="1" customWidth="1"/>
    <col min="12035" max="12035" width="44" bestFit="1" customWidth="1"/>
    <col min="12036" max="12036" width="16.54296875" bestFit="1" customWidth="1"/>
    <col min="12290" max="12290" width="60.1796875" bestFit="1" customWidth="1"/>
    <col min="12291" max="12291" width="44" bestFit="1" customWidth="1"/>
    <col min="12292" max="12292" width="16.54296875" bestFit="1" customWidth="1"/>
    <col min="12546" max="12546" width="60.1796875" bestFit="1" customWidth="1"/>
    <col min="12547" max="12547" width="44" bestFit="1" customWidth="1"/>
    <col min="12548" max="12548" width="16.54296875" bestFit="1" customWidth="1"/>
    <col min="12802" max="12802" width="60.1796875" bestFit="1" customWidth="1"/>
    <col min="12803" max="12803" width="44" bestFit="1" customWidth="1"/>
    <col min="12804" max="12804" width="16.54296875" bestFit="1" customWidth="1"/>
    <col min="13058" max="13058" width="60.1796875" bestFit="1" customWidth="1"/>
    <col min="13059" max="13059" width="44" bestFit="1" customWidth="1"/>
    <col min="13060" max="13060" width="16.54296875" bestFit="1" customWidth="1"/>
    <col min="13314" max="13314" width="60.1796875" bestFit="1" customWidth="1"/>
    <col min="13315" max="13315" width="44" bestFit="1" customWidth="1"/>
    <col min="13316" max="13316" width="16.54296875" bestFit="1" customWidth="1"/>
    <col min="13570" max="13570" width="60.1796875" bestFit="1" customWidth="1"/>
    <col min="13571" max="13571" width="44" bestFit="1" customWidth="1"/>
    <col min="13572" max="13572" width="16.54296875" bestFit="1" customWidth="1"/>
    <col min="13826" max="13826" width="60.1796875" bestFit="1" customWidth="1"/>
    <col min="13827" max="13827" width="44" bestFit="1" customWidth="1"/>
    <col min="13828" max="13828" width="16.54296875" bestFit="1" customWidth="1"/>
    <col min="14082" max="14082" width="60.1796875" bestFit="1" customWidth="1"/>
    <col min="14083" max="14083" width="44" bestFit="1" customWidth="1"/>
    <col min="14084" max="14084" width="16.54296875" bestFit="1" customWidth="1"/>
    <col min="14338" max="14338" width="60.1796875" bestFit="1" customWidth="1"/>
    <col min="14339" max="14339" width="44" bestFit="1" customWidth="1"/>
    <col min="14340" max="14340" width="16.54296875" bestFit="1" customWidth="1"/>
    <col min="14594" max="14594" width="60.1796875" bestFit="1" customWidth="1"/>
    <col min="14595" max="14595" width="44" bestFit="1" customWidth="1"/>
    <col min="14596" max="14596" width="16.54296875" bestFit="1" customWidth="1"/>
    <col min="14850" max="14850" width="60.1796875" bestFit="1" customWidth="1"/>
    <col min="14851" max="14851" width="44" bestFit="1" customWidth="1"/>
    <col min="14852" max="14852" width="16.54296875" bestFit="1" customWidth="1"/>
    <col min="15106" max="15106" width="60.1796875" bestFit="1" customWidth="1"/>
    <col min="15107" max="15107" width="44" bestFit="1" customWidth="1"/>
    <col min="15108" max="15108" width="16.54296875" bestFit="1" customWidth="1"/>
    <col min="15362" max="15362" width="60.1796875" bestFit="1" customWidth="1"/>
    <col min="15363" max="15363" width="44" bestFit="1" customWidth="1"/>
    <col min="15364" max="15364" width="16.54296875" bestFit="1" customWidth="1"/>
    <col min="15618" max="15618" width="60.1796875" bestFit="1" customWidth="1"/>
    <col min="15619" max="15619" width="44" bestFit="1" customWidth="1"/>
    <col min="15620" max="15620" width="16.54296875" bestFit="1" customWidth="1"/>
    <col min="15874" max="15874" width="60.1796875" bestFit="1" customWidth="1"/>
    <col min="15875" max="15875" width="44" bestFit="1" customWidth="1"/>
    <col min="15876" max="15876" width="16.54296875" bestFit="1" customWidth="1"/>
    <col min="16130" max="16130" width="60.1796875" bestFit="1" customWidth="1"/>
    <col min="16131" max="16131" width="44" bestFit="1" customWidth="1"/>
    <col min="16132" max="16132" width="16.54296875" bestFit="1" customWidth="1"/>
  </cols>
  <sheetData>
    <row r="1" spans="2:4" ht="13" thickBot="1"/>
    <row r="2" spans="2:4" ht="16" thickBot="1">
      <c r="B2" s="223" t="s">
        <v>3630</v>
      </c>
      <c r="C2" s="224"/>
      <c r="D2" s="225"/>
    </row>
    <row r="3" spans="2:4" ht="13" thickBot="1">
      <c r="B3" s="97"/>
      <c r="C3" s="98"/>
      <c r="D3" s="99"/>
    </row>
    <row r="4" spans="2:4" ht="13.5" thickBot="1">
      <c r="B4" s="100" t="s">
        <v>3623</v>
      </c>
      <c r="C4" s="101" t="s">
        <v>3627</v>
      </c>
      <c r="D4" s="102" t="s">
        <v>3628</v>
      </c>
    </row>
    <row r="5" spans="2:4">
      <c r="B5" s="103" t="s">
        <v>377</v>
      </c>
      <c r="C5" s="104" t="s">
        <v>3629</v>
      </c>
      <c r="D5" s="105">
        <v>0.63919999999999999</v>
      </c>
    </row>
    <row r="6" spans="2:4">
      <c r="B6" s="106" t="s">
        <v>625</v>
      </c>
      <c r="C6" s="95" t="s">
        <v>3624</v>
      </c>
      <c r="D6" s="107">
        <v>0.377</v>
      </c>
    </row>
    <row r="7" spans="2:4">
      <c r="B7" s="106" t="s">
        <v>643</v>
      </c>
      <c r="C7" s="95" t="s">
        <v>3625</v>
      </c>
      <c r="D7" s="107">
        <v>0.60419999999999996</v>
      </c>
    </row>
    <row r="8" spans="2:4" ht="13" thickBot="1">
      <c r="B8" s="108" t="s">
        <v>658</v>
      </c>
      <c r="C8" s="109" t="s">
        <v>3626</v>
      </c>
      <c r="D8" s="110">
        <v>0.34970000000000001</v>
      </c>
    </row>
  </sheetData>
  <mergeCells count="1">
    <mergeCell ref="B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6F3C7-8972-4A6A-8234-AE54EEB81C64}">
  <sheetPr codeName="Sheet69"/>
  <dimension ref="A1:CB146"/>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3497</v>
      </c>
      <c r="C1" s="226"/>
      <c r="D1" s="226"/>
      <c r="E1" s="226"/>
    </row>
    <row r="3" spans="1:9" ht="14.5">
      <c r="B3" s="31" t="s">
        <v>3497</v>
      </c>
      <c r="C3" s="227"/>
      <c r="D3" s="228"/>
      <c r="E3" s="1"/>
    </row>
    <row r="4" spans="1:9" ht="14.5">
      <c r="B4" s="35" t="s">
        <v>3498</v>
      </c>
      <c r="C4" s="227"/>
      <c r="D4" s="228"/>
      <c r="E4" s="1"/>
    </row>
    <row r="5" spans="1:9" ht="14.5">
      <c r="B5" s="35" t="s">
        <v>151</v>
      </c>
      <c r="C5" s="227"/>
      <c r="D5" s="228"/>
      <c r="E5" s="1"/>
    </row>
    <row r="6" spans="1:9" ht="14.5">
      <c r="B6" s="35" t="s">
        <v>1116</v>
      </c>
      <c r="C6" s="227"/>
      <c r="D6" s="228"/>
      <c r="E6" s="1"/>
    </row>
    <row r="7" spans="1:9" ht="14.5">
      <c r="B7" s="35" t="s">
        <v>3499</v>
      </c>
      <c r="C7" s="227"/>
      <c r="D7" s="228"/>
      <c r="E7" s="1"/>
    </row>
    <row r="8" spans="1:9" ht="29">
      <c r="B8" s="35" t="s">
        <v>154</v>
      </c>
      <c r="C8" s="61" t="s">
        <v>155</v>
      </c>
      <c r="D8" s="61" t="s">
        <v>156</v>
      </c>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3371</v>
      </c>
      <c r="C15" s="9" t="s">
        <v>13</v>
      </c>
      <c r="D15" s="2" t="s">
        <v>862</v>
      </c>
      <c r="E15" s="2" t="s">
        <v>3500</v>
      </c>
      <c r="F15" s="12">
        <v>363759137</v>
      </c>
      <c r="G15" s="12">
        <v>79481.37</v>
      </c>
      <c r="H15" s="12">
        <v>99.58</v>
      </c>
    </row>
    <row r="16" spans="1:9" ht="13">
      <c r="B16" s="6" t="s">
        <v>95</v>
      </c>
      <c r="C16" s="11"/>
      <c r="D16" s="6"/>
      <c r="E16" s="6"/>
      <c r="F16" s="14"/>
      <c r="G16" s="14">
        <f>SUM(G12:G15)</f>
        <v>79481.37</v>
      </c>
      <c r="H16" s="14">
        <f>SUM(H12:H15)</f>
        <v>99.58</v>
      </c>
    </row>
    <row r="17" spans="2:8" ht="13">
      <c r="B17" s="6" t="s">
        <v>2154</v>
      </c>
      <c r="C17" s="11"/>
      <c r="D17" s="6"/>
      <c r="E17" s="6"/>
      <c r="F17" s="14"/>
      <c r="G17" s="14">
        <v>2810.24</v>
      </c>
      <c r="H17" s="14">
        <v>3.52</v>
      </c>
    </row>
    <row r="18" spans="2:8" ht="13">
      <c r="B18" s="6" t="s">
        <v>15</v>
      </c>
      <c r="C18" s="11"/>
      <c r="D18" s="6"/>
      <c r="E18" s="6"/>
      <c r="F18" s="14"/>
      <c r="G18" s="14">
        <v>82291.61</v>
      </c>
      <c r="H18" s="14">
        <v>103.1</v>
      </c>
    </row>
    <row r="19" spans="2:8" ht="13">
      <c r="B19" s="6" t="s">
        <v>432</v>
      </c>
      <c r="C19" s="11"/>
      <c r="D19" s="6"/>
      <c r="E19" s="6"/>
      <c r="F19" s="14"/>
      <c r="G19" s="14">
        <v>-2471.743244509993</v>
      </c>
      <c r="H19" s="14">
        <v>-3.0999999999999943</v>
      </c>
    </row>
    <row r="20" spans="2:8" ht="13">
      <c r="B20" s="6" t="s">
        <v>17</v>
      </c>
      <c r="C20" s="11"/>
      <c r="D20" s="6"/>
      <c r="E20" s="6"/>
      <c r="F20" s="14"/>
      <c r="G20" s="14">
        <v>79819.866755490002</v>
      </c>
      <c r="H20" s="14">
        <v>100</v>
      </c>
    </row>
    <row r="21" spans="2:8">
      <c r="B21" s="2" t="s">
        <v>18</v>
      </c>
    </row>
    <row r="22" spans="2:8">
      <c r="B22" s="2" t="s">
        <v>19</v>
      </c>
    </row>
    <row r="23" spans="2:8">
      <c r="B23" s="2" t="s">
        <v>20</v>
      </c>
      <c r="C23" s="9" t="s">
        <v>355</v>
      </c>
    </row>
    <row r="25" spans="2:8" ht="26">
      <c r="B25" s="8" t="s">
        <v>21</v>
      </c>
      <c r="C25" s="9" t="s">
        <v>22</v>
      </c>
    </row>
    <row r="26" spans="2:8" ht="13">
      <c r="B26" s="6"/>
    </row>
    <row r="27" spans="2:8" ht="13">
      <c r="B27" s="6" t="s">
        <v>23</v>
      </c>
      <c r="C27" s="9" t="s">
        <v>22</v>
      </c>
    </row>
    <row r="28" spans="2:8" ht="13">
      <c r="B28" s="6" t="s">
        <v>147</v>
      </c>
      <c r="C28" s="9" t="s">
        <v>22</v>
      </c>
    </row>
    <row r="29" spans="2:8" ht="13">
      <c r="B29" s="6" t="s">
        <v>24</v>
      </c>
      <c r="C29" s="9" t="s">
        <v>25</v>
      </c>
    </row>
    <row r="30" spans="2:8" ht="13">
      <c r="B30" s="6" t="s">
        <v>3501</v>
      </c>
      <c r="C30" s="11"/>
    </row>
    <row r="31" spans="2:8" ht="13">
      <c r="B31" s="6" t="s">
        <v>3502</v>
      </c>
      <c r="C31" s="11"/>
    </row>
    <row r="32" spans="2:8" ht="13">
      <c r="B32" s="6" t="s">
        <v>3503</v>
      </c>
      <c r="C32" s="11"/>
    </row>
    <row r="33" spans="2:3" ht="13">
      <c r="B33" s="6" t="s">
        <v>3504</v>
      </c>
      <c r="C33" s="11"/>
    </row>
    <row r="34" spans="2:3" ht="13">
      <c r="B34" s="6" t="s">
        <v>3505</v>
      </c>
      <c r="C34" s="11"/>
    </row>
    <row r="35" spans="2:3" ht="13">
      <c r="B35" s="6" t="s">
        <v>3506</v>
      </c>
      <c r="C35" s="11"/>
    </row>
    <row r="36" spans="2:3" ht="13">
      <c r="B36" s="6" t="s">
        <v>3507</v>
      </c>
      <c r="C36" s="11"/>
    </row>
    <row r="37" spans="2:3" ht="13">
      <c r="B37" s="6" t="s">
        <v>3508</v>
      </c>
      <c r="C37" s="11"/>
    </row>
    <row r="38" spans="2:3" ht="13">
      <c r="B38" s="6" t="s">
        <v>743</v>
      </c>
      <c r="C38" s="11"/>
    </row>
    <row r="39" spans="2:3">
      <c r="B39" s="2" t="s">
        <v>26</v>
      </c>
    </row>
    <row r="40" spans="2:3">
      <c r="B40" s="2" t="s">
        <v>2946</v>
      </c>
    </row>
    <row r="42" spans="2:3" ht="14.5">
      <c r="B42" s="4"/>
      <c r="C42" s="5" t="s">
        <v>27</v>
      </c>
    </row>
    <row r="43" spans="2:3" ht="14.5">
      <c r="B43" s="4" t="s">
        <v>28</v>
      </c>
      <c r="C43" s="18" t="s">
        <v>3497</v>
      </c>
    </row>
    <row r="44" spans="2:3" ht="14.5">
      <c r="B44" s="4" t="s">
        <v>29</v>
      </c>
      <c r="C44" s="5"/>
    </row>
    <row r="45" spans="2:3" ht="14.5">
      <c r="B45" s="4"/>
      <c r="C45" s="5"/>
    </row>
    <row r="46" spans="2:3" ht="14.5">
      <c r="B46" s="4" t="s">
        <v>30</v>
      </c>
      <c r="C46" s="5"/>
    </row>
    <row r="47" spans="2:3" ht="14.5">
      <c r="B47" s="4"/>
      <c r="C47" s="5"/>
    </row>
    <row r="48" spans="2:3" ht="14.5">
      <c r="B48" s="4" t="s">
        <v>31</v>
      </c>
      <c r="C48" s="5"/>
    </row>
    <row r="49" spans="2:7" ht="14.5">
      <c r="B49" s="4" t="s">
        <v>32</v>
      </c>
      <c r="C49" s="5"/>
    </row>
    <row r="50" spans="2:7" ht="14.5">
      <c r="B50" s="4"/>
      <c r="C50" s="5"/>
    </row>
    <row r="51" spans="2:7" ht="14.5">
      <c r="B51" s="4" t="s">
        <v>33</v>
      </c>
      <c r="C51" s="5" t="s">
        <v>355</v>
      </c>
    </row>
    <row r="52" spans="2:7" ht="14.5">
      <c r="B52" s="229" t="s">
        <v>34</v>
      </c>
      <c r="C52" s="229"/>
    </row>
    <row r="54" spans="2:7" ht="14.5">
      <c r="B54" s="4" t="s">
        <v>35</v>
      </c>
      <c r="C54" s="5"/>
      <c r="D54" s="4"/>
    </row>
    <row r="55" spans="2:7" ht="29">
      <c r="B55" s="20" t="s">
        <v>36</v>
      </c>
      <c r="C55" s="18" t="s">
        <v>37</v>
      </c>
      <c r="D55" s="20" t="s">
        <v>38</v>
      </c>
    </row>
    <row r="56" spans="2:7" ht="14.5">
      <c r="B56" s="4" t="s">
        <v>22</v>
      </c>
      <c r="C56" s="5" t="s">
        <v>22</v>
      </c>
      <c r="D56" s="4" t="s">
        <v>22</v>
      </c>
    </row>
    <row r="58" spans="2:7" ht="13">
      <c r="B58" s="24" t="s">
        <v>39</v>
      </c>
      <c r="C58" s="25">
        <v>46022</v>
      </c>
      <c r="D58" s="16"/>
      <c r="E58" s="15"/>
      <c r="F58" s="30"/>
    </row>
    <row r="59" spans="2:7" ht="13">
      <c r="B59" s="24" t="s">
        <v>40</v>
      </c>
      <c r="C59" s="26" t="s">
        <v>41</v>
      </c>
      <c r="D59" s="24" t="s">
        <v>42</v>
      </c>
      <c r="E59" s="27" t="s">
        <v>43</v>
      </c>
      <c r="F59" s="29" t="s">
        <v>44</v>
      </c>
      <c r="G59" s="14"/>
    </row>
    <row r="60" spans="2:7">
      <c r="B60" s="22" t="s">
        <v>22</v>
      </c>
      <c r="C60" s="23" t="s">
        <v>22</v>
      </c>
      <c r="D60" s="22" t="s">
        <v>22</v>
      </c>
      <c r="E60" s="19" t="s">
        <v>22</v>
      </c>
      <c r="F60" s="28" t="s">
        <v>22</v>
      </c>
    </row>
    <row r="63" spans="2:7" ht="13">
      <c r="B63" s="6" t="s">
        <v>45</v>
      </c>
    </row>
    <row r="64" spans="2:7" ht="13">
      <c r="B64" s="6"/>
    </row>
    <row r="65" spans="2:6" ht="13">
      <c r="B65" s="6" t="s">
        <v>372</v>
      </c>
    </row>
    <row r="66" spans="2:6" ht="13">
      <c r="B66" s="24" t="s">
        <v>46</v>
      </c>
      <c r="C66" s="26" t="s">
        <v>47</v>
      </c>
      <c r="D66" s="6"/>
    </row>
    <row r="67" spans="2:6">
      <c r="B67" s="16" t="s">
        <v>22</v>
      </c>
      <c r="C67" s="17" t="s">
        <v>22</v>
      </c>
    </row>
    <row r="69" spans="2:6" ht="13">
      <c r="B69" s="24" t="s">
        <v>48</v>
      </c>
      <c r="C69" s="26" t="s">
        <v>47</v>
      </c>
    </row>
    <row r="70" spans="2:6">
      <c r="B70" s="16" t="s">
        <v>22</v>
      </c>
      <c r="C70" s="17" t="s">
        <v>22</v>
      </c>
    </row>
    <row r="72" spans="2:6" ht="13">
      <c r="B72" s="24" t="s">
        <v>49</v>
      </c>
      <c r="C72" s="26" t="s">
        <v>50</v>
      </c>
    </row>
    <row r="73" spans="2:6">
      <c r="B73" s="16" t="s">
        <v>22</v>
      </c>
      <c r="C73" s="17" t="s">
        <v>22</v>
      </c>
    </row>
    <row r="75" spans="2:6" ht="13">
      <c r="B75" s="27" t="s">
        <v>51</v>
      </c>
      <c r="C75" s="26" t="s">
        <v>50</v>
      </c>
    </row>
    <row r="76" spans="2:6">
      <c r="B76" s="15" t="s">
        <v>22</v>
      </c>
      <c r="C76" s="17" t="s">
        <v>22</v>
      </c>
    </row>
    <row r="78" spans="2:6" ht="13">
      <c r="B78" s="24" t="s">
        <v>52</v>
      </c>
      <c r="C78" s="26" t="s">
        <v>22</v>
      </c>
    </row>
    <row r="80" spans="2:6" ht="13">
      <c r="B80" s="24" t="s">
        <v>53</v>
      </c>
      <c r="C80" s="25">
        <v>46022</v>
      </c>
      <c r="D80" s="16"/>
      <c r="E80" s="15"/>
      <c r="F80" s="30"/>
    </row>
    <row r="81" spans="2:7" ht="13">
      <c r="B81" s="24" t="s">
        <v>40</v>
      </c>
      <c r="C81" s="26" t="s">
        <v>41</v>
      </c>
      <c r="D81" s="24" t="s">
        <v>42</v>
      </c>
      <c r="E81" s="27" t="s">
        <v>43</v>
      </c>
      <c r="F81" s="29" t="s">
        <v>44</v>
      </c>
      <c r="G81" s="14"/>
    </row>
    <row r="82" spans="2:7">
      <c r="B82" s="22" t="s">
        <v>22</v>
      </c>
      <c r="C82" s="23" t="s">
        <v>22</v>
      </c>
      <c r="D82" s="22" t="s">
        <v>22</v>
      </c>
      <c r="E82" s="19" t="s">
        <v>22</v>
      </c>
      <c r="F82" s="28" t="s">
        <v>22</v>
      </c>
    </row>
    <row r="83" spans="2:7" ht="13">
      <c r="B83" s="6" t="s">
        <v>45</v>
      </c>
    </row>
    <row r="84" spans="2:7" ht="13">
      <c r="B84" s="6"/>
    </row>
    <row r="85" spans="2:7" ht="13">
      <c r="B85" s="6" t="s">
        <v>372</v>
      </c>
    </row>
    <row r="86" spans="2:7" ht="13">
      <c r="B86" s="24" t="s">
        <v>46</v>
      </c>
      <c r="C86" s="26" t="s">
        <v>47</v>
      </c>
      <c r="D86" s="6"/>
    </row>
    <row r="87" spans="2:7">
      <c r="B87" s="16" t="s">
        <v>22</v>
      </c>
      <c r="C87" s="17" t="s">
        <v>22</v>
      </c>
    </row>
    <row r="89" spans="2:7" ht="13">
      <c r="B89" s="24" t="s">
        <v>48</v>
      </c>
      <c r="C89" s="26" t="s">
        <v>47</v>
      </c>
    </row>
    <row r="90" spans="2:7">
      <c r="B90" s="16" t="s">
        <v>22</v>
      </c>
      <c r="C90" s="17" t="s">
        <v>22</v>
      </c>
    </row>
    <row r="92" spans="2:7" ht="13">
      <c r="B92" s="24" t="s">
        <v>49</v>
      </c>
      <c r="C92" s="26" t="s">
        <v>50</v>
      </c>
    </row>
    <row r="93" spans="2:7">
      <c r="B93" s="16" t="s">
        <v>22</v>
      </c>
      <c r="C93" s="17" t="s">
        <v>22</v>
      </c>
    </row>
    <row r="95" spans="2:7" ht="13">
      <c r="B95" s="27" t="s">
        <v>51</v>
      </c>
      <c r="C95" s="26" t="s">
        <v>50</v>
      </c>
    </row>
    <row r="96" spans="2:7">
      <c r="B96" s="15" t="s">
        <v>22</v>
      </c>
      <c r="C96" s="17" t="s">
        <v>22</v>
      </c>
    </row>
    <row r="98" spans="2:80" ht="13">
      <c r="B98" s="24" t="s">
        <v>52</v>
      </c>
      <c r="C98" s="26" t="s">
        <v>22</v>
      </c>
    </row>
    <row r="101" spans="2:80" ht="13">
      <c r="B101" s="6" t="s">
        <v>373</v>
      </c>
    </row>
    <row r="103" spans="2:80" ht="13">
      <c r="B103" s="24" t="s">
        <v>40</v>
      </c>
      <c r="C103" s="26" t="s">
        <v>54</v>
      </c>
      <c r="D103" s="24" t="s">
        <v>55</v>
      </c>
      <c r="E103" s="24" t="s">
        <v>56</v>
      </c>
      <c r="F103" s="14"/>
    </row>
    <row r="104" spans="2:80">
      <c r="B104" s="16" t="s">
        <v>22</v>
      </c>
      <c r="C104" s="17" t="s">
        <v>22</v>
      </c>
      <c r="D104" s="16" t="s">
        <v>22</v>
      </c>
      <c r="E104" s="16" t="s">
        <v>22</v>
      </c>
    </row>
    <row r="107" spans="2:80" ht="13">
      <c r="B107" s="6" t="s">
        <v>57</v>
      </c>
      <c r="C107" s="11" t="s">
        <v>22</v>
      </c>
      <c r="D107" s="6"/>
      <c r="E107" s="6"/>
      <c r="F107" s="14"/>
      <c r="G107" s="14"/>
      <c r="H107" s="14"/>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row>
    <row r="109" spans="2:80" ht="13">
      <c r="B109" s="6" t="s">
        <v>374</v>
      </c>
    </row>
    <row r="111" spans="2:80" ht="13">
      <c r="B111" s="24" t="s">
        <v>58</v>
      </c>
      <c r="C111" s="26" t="s">
        <v>47</v>
      </c>
      <c r="D111" s="6"/>
    </row>
    <row r="112" spans="2:80">
      <c r="B112" s="16" t="s">
        <v>22</v>
      </c>
      <c r="C112" s="17" t="s">
        <v>22</v>
      </c>
    </row>
    <row r="115" spans="2:80" ht="13">
      <c r="B115" s="24" t="s">
        <v>59</v>
      </c>
      <c r="C115" s="26" t="s">
        <v>60</v>
      </c>
      <c r="D115" s="6"/>
    </row>
    <row r="116" spans="2:80">
      <c r="B116" s="16" t="s">
        <v>22</v>
      </c>
      <c r="C116" s="17" t="s">
        <v>22</v>
      </c>
    </row>
    <row r="119" spans="2:80" ht="13">
      <c r="B119" s="6" t="s">
        <v>61</v>
      </c>
    </row>
    <row r="122" spans="2:80" ht="13">
      <c r="B122" s="6" t="s">
        <v>375</v>
      </c>
    </row>
    <row r="124" spans="2:80" ht="13">
      <c r="B124" s="24" t="s">
        <v>40</v>
      </c>
      <c r="C124" s="26" t="s">
        <v>62</v>
      </c>
      <c r="D124" s="24" t="s">
        <v>54</v>
      </c>
      <c r="E124" s="24" t="s">
        <v>55</v>
      </c>
      <c r="F124" s="29" t="s">
        <v>56</v>
      </c>
      <c r="G124" s="14"/>
    </row>
    <row r="125" spans="2:80">
      <c r="B125" s="16" t="s">
        <v>22</v>
      </c>
      <c r="C125" s="17" t="s">
        <v>22</v>
      </c>
      <c r="D125" s="16" t="s">
        <v>22</v>
      </c>
      <c r="E125" s="16" t="s">
        <v>22</v>
      </c>
      <c r="F125" s="21" t="s">
        <v>22</v>
      </c>
    </row>
    <row r="128" spans="2:80" ht="13">
      <c r="B128" s="6" t="s">
        <v>57</v>
      </c>
      <c r="C128" s="11" t="s">
        <v>22</v>
      </c>
      <c r="D128" s="6"/>
      <c r="E128" s="6"/>
      <c r="F128" s="14"/>
      <c r="G128" s="14"/>
      <c r="H128" s="14"/>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row>
    <row r="130" spans="2:7" ht="13">
      <c r="B130" s="6" t="s">
        <v>374</v>
      </c>
    </row>
    <row r="132" spans="2:7" ht="13">
      <c r="B132" s="24" t="s">
        <v>58</v>
      </c>
      <c r="C132" s="26" t="s">
        <v>47</v>
      </c>
      <c r="D132" s="6"/>
    </row>
    <row r="133" spans="2:7">
      <c r="B133" s="16" t="s">
        <v>22</v>
      </c>
      <c r="C133" s="17" t="s">
        <v>22</v>
      </c>
    </row>
    <row r="136" spans="2:7" ht="13">
      <c r="B136" s="24" t="s">
        <v>59</v>
      </c>
      <c r="C136" s="26" t="s">
        <v>60</v>
      </c>
      <c r="D136" s="6"/>
    </row>
    <row r="137" spans="2:7">
      <c r="B137" s="16" t="s">
        <v>22</v>
      </c>
      <c r="C137" s="17" t="s">
        <v>22</v>
      </c>
    </row>
    <row r="140" spans="2:7" ht="13">
      <c r="B140" s="6" t="s">
        <v>61</v>
      </c>
    </row>
    <row r="143" spans="2:7" ht="13">
      <c r="B143" s="6" t="s">
        <v>376</v>
      </c>
    </row>
    <row r="144" spans="2:7" ht="13">
      <c r="B144" s="24" t="s">
        <v>40</v>
      </c>
      <c r="C144" s="26" t="s">
        <v>63</v>
      </c>
      <c r="D144" s="24" t="s">
        <v>64</v>
      </c>
      <c r="E144" s="24" t="s">
        <v>65</v>
      </c>
      <c r="F144" s="29" t="s">
        <v>66</v>
      </c>
      <c r="G144" s="14"/>
    </row>
    <row r="145" spans="2:6">
      <c r="B145" s="16" t="s">
        <v>22</v>
      </c>
      <c r="C145" s="17" t="s">
        <v>22</v>
      </c>
      <c r="D145" s="16" t="s">
        <v>22</v>
      </c>
      <c r="E145" s="16" t="s">
        <v>22</v>
      </c>
      <c r="F145" s="21" t="s">
        <v>22</v>
      </c>
    </row>
    <row r="146" spans="2:6">
      <c r="B146" s="2" t="s">
        <v>67</v>
      </c>
    </row>
  </sheetData>
  <mergeCells count="4">
    <mergeCell ref="B1:E1"/>
    <mergeCell ref="C3:C7"/>
    <mergeCell ref="D3:D7"/>
    <mergeCell ref="B52:C52"/>
  </mergeCells>
  <hyperlinks>
    <hyperlink ref="A1" location="Index!A1" display="Index" xr:uid="{2A72C413-6B9D-40BE-8B56-0E4DC7A55343}"/>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2C3D9-1CBC-41C8-9B96-4ED7BA54DBF0}">
  <sheetPr codeName="Sheet68"/>
  <dimension ref="A1:CB146"/>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3485</v>
      </c>
      <c r="C1" s="226"/>
      <c r="D1" s="226"/>
      <c r="E1" s="226"/>
    </row>
    <row r="3" spans="1:9" ht="14.5">
      <c r="B3" s="31" t="s">
        <v>3485</v>
      </c>
      <c r="C3" s="227"/>
      <c r="D3" s="228"/>
      <c r="E3" s="1"/>
    </row>
    <row r="4" spans="1:9" ht="14.5">
      <c r="B4" s="35" t="s">
        <v>3486</v>
      </c>
      <c r="C4" s="227"/>
      <c r="D4" s="228"/>
      <c r="E4" s="1"/>
    </row>
    <row r="5" spans="1:9" ht="14.5">
      <c r="B5" s="35" t="s">
        <v>151</v>
      </c>
      <c r="C5" s="227"/>
      <c r="D5" s="228"/>
      <c r="E5" s="1"/>
    </row>
    <row r="6" spans="1:9" ht="14.5">
      <c r="B6" s="35" t="s">
        <v>1116</v>
      </c>
      <c r="C6" s="227"/>
      <c r="D6" s="228"/>
      <c r="E6" s="1"/>
    </row>
    <row r="7" spans="1:9" ht="14.5">
      <c r="B7" s="35" t="s">
        <v>3487</v>
      </c>
      <c r="C7" s="227"/>
      <c r="D7" s="228"/>
      <c r="E7" s="1"/>
    </row>
    <row r="8" spans="1:9" ht="29">
      <c r="B8" s="35" t="s">
        <v>154</v>
      </c>
      <c r="C8" s="61" t="s">
        <v>155</v>
      </c>
      <c r="D8" s="61" t="s">
        <v>156</v>
      </c>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3363</v>
      </c>
      <c r="C15" s="9" t="s">
        <v>13</v>
      </c>
      <c r="D15" s="2" t="s">
        <v>862</v>
      </c>
      <c r="E15" s="2" t="s">
        <v>3488</v>
      </c>
      <c r="F15" s="12">
        <v>623566515</v>
      </c>
      <c r="G15" s="12">
        <v>81001.289999999994</v>
      </c>
      <c r="H15" s="12">
        <v>99.64</v>
      </c>
    </row>
    <row r="16" spans="1:9" ht="13">
      <c r="B16" s="6" t="s">
        <v>95</v>
      </c>
      <c r="C16" s="11"/>
      <c r="D16" s="6"/>
      <c r="E16" s="6"/>
      <c r="F16" s="14"/>
      <c r="G16" s="14">
        <f>SUM(G12:G15)</f>
        <v>81001.289999999994</v>
      </c>
      <c r="H16" s="14">
        <f>SUM(H12:H15)</f>
        <v>99.64</v>
      </c>
    </row>
    <row r="17" spans="2:8" ht="13">
      <c r="B17" s="6" t="s">
        <v>2154</v>
      </c>
      <c r="C17" s="11"/>
      <c r="D17" s="6"/>
      <c r="E17" s="6"/>
      <c r="F17" s="14"/>
      <c r="G17" s="14">
        <v>1123.32</v>
      </c>
      <c r="H17" s="14">
        <v>1.38</v>
      </c>
    </row>
    <row r="18" spans="2:8" ht="13">
      <c r="B18" s="6" t="s">
        <v>15</v>
      </c>
      <c r="C18" s="11"/>
      <c r="D18" s="6"/>
      <c r="E18" s="6"/>
      <c r="F18" s="14"/>
      <c r="G18" s="14">
        <v>82124.61</v>
      </c>
      <c r="H18" s="14">
        <v>101.02</v>
      </c>
    </row>
    <row r="19" spans="2:8" ht="13">
      <c r="B19" s="6" t="s">
        <v>432</v>
      </c>
      <c r="C19" s="11"/>
      <c r="D19" s="6"/>
      <c r="E19" s="6"/>
      <c r="F19" s="14"/>
      <c r="G19" s="14">
        <v>-832.42963050999265</v>
      </c>
      <c r="H19" s="14">
        <v>-1.019999999999996</v>
      </c>
    </row>
    <row r="20" spans="2:8" ht="13">
      <c r="B20" s="6" t="s">
        <v>17</v>
      </c>
      <c r="C20" s="11"/>
      <c r="D20" s="6"/>
      <c r="E20" s="6"/>
      <c r="F20" s="14"/>
      <c r="G20" s="14">
        <v>81292.180369490001</v>
      </c>
      <c r="H20" s="14">
        <v>100</v>
      </c>
    </row>
    <row r="21" spans="2:8">
      <c r="B21" s="2" t="s">
        <v>18</v>
      </c>
    </row>
    <row r="22" spans="2:8">
      <c r="B22" s="2" t="s">
        <v>19</v>
      </c>
    </row>
    <row r="23" spans="2:8">
      <c r="B23" s="2" t="s">
        <v>20</v>
      </c>
      <c r="C23" s="9" t="s">
        <v>355</v>
      </c>
    </row>
    <row r="25" spans="2:8" ht="26">
      <c r="B25" s="8" t="s">
        <v>21</v>
      </c>
      <c r="C25" s="9" t="s">
        <v>22</v>
      </c>
    </row>
    <row r="26" spans="2:8" ht="13">
      <c r="B26" s="6"/>
    </row>
    <row r="27" spans="2:8" ht="13">
      <c r="B27" s="6" t="s">
        <v>23</v>
      </c>
      <c r="C27" s="9" t="s">
        <v>22</v>
      </c>
    </row>
    <row r="28" spans="2:8" ht="13">
      <c r="B28" s="6" t="s">
        <v>147</v>
      </c>
      <c r="C28" s="9" t="s">
        <v>22</v>
      </c>
    </row>
    <row r="29" spans="2:8" ht="13">
      <c r="B29" s="6" t="s">
        <v>24</v>
      </c>
      <c r="C29" s="9" t="s">
        <v>25</v>
      </c>
    </row>
    <row r="30" spans="2:8" ht="13">
      <c r="B30" s="6" t="s">
        <v>3489</v>
      </c>
      <c r="C30" s="11"/>
    </row>
    <row r="31" spans="2:8" ht="13">
      <c r="B31" s="6" t="s">
        <v>3490</v>
      </c>
      <c r="C31" s="11"/>
    </row>
    <row r="32" spans="2:8" ht="13">
      <c r="B32" s="6" t="s">
        <v>3491</v>
      </c>
      <c r="C32" s="11"/>
    </row>
    <row r="33" spans="2:3" ht="13">
      <c r="B33" s="6" t="s">
        <v>3492</v>
      </c>
      <c r="C33" s="11"/>
    </row>
    <row r="34" spans="2:3" ht="13">
      <c r="B34" s="6" t="s">
        <v>3493</v>
      </c>
      <c r="C34" s="11"/>
    </row>
    <row r="35" spans="2:3" ht="13">
      <c r="B35" s="6" t="s">
        <v>3494</v>
      </c>
      <c r="C35" s="11"/>
    </row>
    <row r="36" spans="2:3" ht="13">
      <c r="B36" s="6" t="s">
        <v>3495</v>
      </c>
      <c r="C36" s="11"/>
    </row>
    <row r="37" spans="2:3" ht="13">
      <c r="B37" s="6" t="s">
        <v>3496</v>
      </c>
      <c r="C37" s="11"/>
    </row>
    <row r="38" spans="2:3" ht="13">
      <c r="B38" s="6" t="s">
        <v>743</v>
      </c>
      <c r="C38" s="11"/>
    </row>
    <row r="39" spans="2:3">
      <c r="B39" s="2" t="s">
        <v>26</v>
      </c>
    </row>
    <row r="40" spans="2:3">
      <c r="B40" s="2" t="s">
        <v>2933</v>
      </c>
    </row>
    <row r="42" spans="2:3" ht="14.5">
      <c r="B42" s="4"/>
      <c r="C42" s="5" t="s">
        <v>27</v>
      </c>
    </row>
    <row r="43" spans="2:3" ht="14.5">
      <c r="B43" s="4" t="s">
        <v>28</v>
      </c>
      <c r="C43" s="18" t="s">
        <v>3485</v>
      </c>
    </row>
    <row r="44" spans="2:3" ht="14.5">
      <c r="B44" s="4" t="s">
        <v>29</v>
      </c>
      <c r="C44" s="5"/>
    </row>
    <row r="45" spans="2:3" ht="14.5">
      <c r="B45" s="4"/>
      <c r="C45" s="5"/>
    </row>
    <row r="46" spans="2:3" ht="14.5">
      <c r="B46" s="4" t="s">
        <v>30</v>
      </c>
      <c r="C46" s="5"/>
    </row>
    <row r="47" spans="2:3" ht="14.5">
      <c r="B47" s="4"/>
      <c r="C47" s="5"/>
    </row>
    <row r="48" spans="2:3" ht="14.5">
      <c r="B48" s="4" t="s">
        <v>31</v>
      </c>
      <c r="C48" s="5"/>
    </row>
    <row r="49" spans="2:7" ht="14.5">
      <c r="B49" s="4" t="s">
        <v>32</v>
      </c>
      <c r="C49" s="5"/>
    </row>
    <row r="50" spans="2:7" ht="14.5">
      <c r="B50" s="4"/>
      <c r="C50" s="5"/>
    </row>
    <row r="51" spans="2:7" ht="14.5">
      <c r="B51" s="4" t="s">
        <v>33</v>
      </c>
      <c r="C51" s="5" t="s">
        <v>355</v>
      </c>
    </row>
    <row r="52" spans="2:7" ht="14.5">
      <c r="B52" s="229" t="s">
        <v>34</v>
      </c>
      <c r="C52" s="229"/>
    </row>
    <row r="54" spans="2:7" ht="14.5">
      <c r="B54" s="4" t="s">
        <v>35</v>
      </c>
      <c r="C54" s="5"/>
      <c r="D54" s="4"/>
    </row>
    <row r="55" spans="2:7" ht="29">
      <c r="B55" s="20" t="s">
        <v>36</v>
      </c>
      <c r="C55" s="18" t="s">
        <v>37</v>
      </c>
      <c r="D55" s="20" t="s">
        <v>38</v>
      </c>
    </row>
    <row r="56" spans="2:7" ht="14.5">
      <c r="B56" s="4" t="s">
        <v>22</v>
      </c>
      <c r="C56" s="5" t="s">
        <v>22</v>
      </c>
      <c r="D56" s="4" t="s">
        <v>22</v>
      </c>
    </row>
    <row r="58" spans="2:7" ht="13">
      <c r="B58" s="24" t="s">
        <v>39</v>
      </c>
      <c r="C58" s="25">
        <v>46022</v>
      </c>
      <c r="D58" s="16"/>
      <c r="E58" s="15"/>
      <c r="F58" s="30"/>
    </row>
    <row r="59" spans="2:7" ht="13">
      <c r="B59" s="24" t="s">
        <v>40</v>
      </c>
      <c r="C59" s="26" t="s">
        <v>41</v>
      </c>
      <c r="D59" s="24" t="s">
        <v>42</v>
      </c>
      <c r="E59" s="27" t="s">
        <v>43</v>
      </c>
      <c r="F59" s="29" t="s">
        <v>44</v>
      </c>
      <c r="G59" s="14"/>
    </row>
    <row r="60" spans="2:7">
      <c r="B60" s="22" t="s">
        <v>22</v>
      </c>
      <c r="C60" s="23" t="s">
        <v>22</v>
      </c>
      <c r="D60" s="22" t="s">
        <v>22</v>
      </c>
      <c r="E60" s="19" t="s">
        <v>22</v>
      </c>
      <c r="F60" s="28" t="s">
        <v>22</v>
      </c>
    </row>
    <row r="63" spans="2:7" ht="13">
      <c r="B63" s="6" t="s">
        <v>45</v>
      </c>
    </row>
    <row r="64" spans="2:7" ht="13">
      <c r="B64" s="6"/>
    </row>
    <row r="65" spans="2:6" ht="13">
      <c r="B65" s="6" t="s">
        <v>372</v>
      </c>
    </row>
    <row r="66" spans="2:6" ht="13">
      <c r="B66" s="24" t="s">
        <v>46</v>
      </c>
      <c r="C66" s="26" t="s">
        <v>47</v>
      </c>
      <c r="D66" s="6"/>
    </row>
    <row r="67" spans="2:6">
      <c r="B67" s="16" t="s">
        <v>22</v>
      </c>
      <c r="C67" s="17" t="s">
        <v>22</v>
      </c>
    </row>
    <row r="69" spans="2:6" ht="13">
      <c r="B69" s="24" t="s">
        <v>48</v>
      </c>
      <c r="C69" s="26" t="s">
        <v>47</v>
      </c>
    </row>
    <row r="70" spans="2:6">
      <c r="B70" s="16" t="s">
        <v>22</v>
      </c>
      <c r="C70" s="17" t="s">
        <v>22</v>
      </c>
    </row>
    <row r="72" spans="2:6" ht="13">
      <c r="B72" s="24" t="s">
        <v>49</v>
      </c>
      <c r="C72" s="26" t="s">
        <v>50</v>
      </c>
    </row>
    <row r="73" spans="2:6">
      <c r="B73" s="16" t="s">
        <v>22</v>
      </c>
      <c r="C73" s="17" t="s">
        <v>22</v>
      </c>
    </row>
    <row r="75" spans="2:6" ht="13">
      <c r="B75" s="27" t="s">
        <v>51</v>
      </c>
      <c r="C75" s="26" t="s">
        <v>50</v>
      </c>
    </row>
    <row r="76" spans="2:6">
      <c r="B76" s="15" t="s">
        <v>22</v>
      </c>
      <c r="C76" s="17" t="s">
        <v>22</v>
      </c>
    </row>
    <row r="78" spans="2:6" ht="13">
      <c r="B78" s="24" t="s">
        <v>52</v>
      </c>
      <c r="C78" s="26" t="s">
        <v>22</v>
      </c>
    </row>
    <row r="80" spans="2:6" ht="13">
      <c r="B80" s="24" t="s">
        <v>53</v>
      </c>
      <c r="C80" s="25">
        <v>46022</v>
      </c>
      <c r="D80" s="16"/>
      <c r="E80" s="15"/>
      <c r="F80" s="30"/>
    </row>
    <row r="81" spans="2:7" ht="13">
      <c r="B81" s="24" t="s">
        <v>40</v>
      </c>
      <c r="C81" s="26" t="s">
        <v>41</v>
      </c>
      <c r="D81" s="24" t="s">
        <v>42</v>
      </c>
      <c r="E81" s="27" t="s">
        <v>43</v>
      </c>
      <c r="F81" s="29" t="s">
        <v>44</v>
      </c>
      <c r="G81" s="14"/>
    </row>
    <row r="82" spans="2:7">
      <c r="B82" s="22" t="s">
        <v>22</v>
      </c>
      <c r="C82" s="23" t="s">
        <v>22</v>
      </c>
      <c r="D82" s="22" t="s">
        <v>22</v>
      </c>
      <c r="E82" s="19" t="s">
        <v>22</v>
      </c>
      <c r="F82" s="28" t="s">
        <v>22</v>
      </c>
    </row>
    <row r="83" spans="2:7" ht="13">
      <c r="B83" s="6" t="s">
        <v>45</v>
      </c>
    </row>
    <row r="84" spans="2:7" ht="13">
      <c r="B84" s="6"/>
    </row>
    <row r="85" spans="2:7" ht="13">
      <c r="B85" s="6" t="s">
        <v>372</v>
      </c>
    </row>
    <row r="86" spans="2:7" ht="13">
      <c r="B86" s="24" t="s">
        <v>46</v>
      </c>
      <c r="C86" s="26" t="s">
        <v>47</v>
      </c>
      <c r="D86" s="6"/>
    </row>
    <row r="87" spans="2:7">
      <c r="B87" s="16" t="s">
        <v>22</v>
      </c>
      <c r="C87" s="17" t="s">
        <v>22</v>
      </c>
    </row>
    <row r="89" spans="2:7" ht="13">
      <c r="B89" s="24" t="s">
        <v>48</v>
      </c>
      <c r="C89" s="26" t="s">
        <v>47</v>
      </c>
    </row>
    <row r="90" spans="2:7">
      <c r="B90" s="16" t="s">
        <v>22</v>
      </c>
      <c r="C90" s="17" t="s">
        <v>22</v>
      </c>
    </row>
    <row r="92" spans="2:7" ht="13">
      <c r="B92" s="24" t="s">
        <v>49</v>
      </c>
      <c r="C92" s="26" t="s">
        <v>50</v>
      </c>
    </row>
    <row r="93" spans="2:7">
      <c r="B93" s="16" t="s">
        <v>22</v>
      </c>
      <c r="C93" s="17" t="s">
        <v>22</v>
      </c>
    </row>
    <row r="95" spans="2:7" ht="13">
      <c r="B95" s="27" t="s">
        <v>51</v>
      </c>
      <c r="C95" s="26" t="s">
        <v>50</v>
      </c>
    </row>
    <row r="96" spans="2:7">
      <c r="B96" s="15" t="s">
        <v>22</v>
      </c>
      <c r="C96" s="17" t="s">
        <v>22</v>
      </c>
    </row>
    <row r="98" spans="2:80" ht="13">
      <c r="B98" s="24" t="s">
        <v>52</v>
      </c>
      <c r="C98" s="26" t="s">
        <v>22</v>
      </c>
    </row>
    <row r="101" spans="2:80" ht="13">
      <c r="B101" s="6" t="s">
        <v>373</v>
      </c>
    </row>
    <row r="103" spans="2:80" ht="13">
      <c r="B103" s="24" t="s">
        <v>40</v>
      </c>
      <c r="C103" s="26" t="s">
        <v>54</v>
      </c>
      <c r="D103" s="24" t="s">
        <v>55</v>
      </c>
      <c r="E103" s="24" t="s">
        <v>56</v>
      </c>
      <c r="F103" s="14"/>
    </row>
    <row r="104" spans="2:80">
      <c r="B104" s="16" t="s">
        <v>22</v>
      </c>
      <c r="C104" s="17" t="s">
        <v>22</v>
      </c>
      <c r="D104" s="16" t="s">
        <v>22</v>
      </c>
      <c r="E104" s="16" t="s">
        <v>22</v>
      </c>
    </row>
    <row r="107" spans="2:80" ht="13">
      <c r="B107" s="6" t="s">
        <v>57</v>
      </c>
      <c r="C107" s="11" t="s">
        <v>22</v>
      </c>
      <c r="D107" s="6"/>
      <c r="E107" s="6"/>
      <c r="F107" s="14"/>
      <c r="G107" s="14"/>
      <c r="H107" s="14"/>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row>
    <row r="109" spans="2:80" ht="13">
      <c r="B109" s="6" t="s">
        <v>374</v>
      </c>
    </row>
    <row r="111" spans="2:80" ht="13">
      <c r="B111" s="24" t="s">
        <v>58</v>
      </c>
      <c r="C111" s="26" t="s">
        <v>47</v>
      </c>
      <c r="D111" s="6"/>
    </row>
    <row r="112" spans="2:80">
      <c r="B112" s="16" t="s">
        <v>22</v>
      </c>
      <c r="C112" s="17" t="s">
        <v>22</v>
      </c>
    </row>
    <row r="115" spans="2:80" ht="13">
      <c r="B115" s="24" t="s">
        <v>59</v>
      </c>
      <c r="C115" s="26" t="s">
        <v>60</v>
      </c>
      <c r="D115" s="6"/>
    </row>
    <row r="116" spans="2:80">
      <c r="B116" s="16" t="s">
        <v>22</v>
      </c>
      <c r="C116" s="17" t="s">
        <v>22</v>
      </c>
    </row>
    <row r="119" spans="2:80" ht="13">
      <c r="B119" s="6" t="s">
        <v>61</v>
      </c>
    </row>
    <row r="122" spans="2:80" ht="13">
      <c r="B122" s="6" t="s">
        <v>375</v>
      </c>
    </row>
    <row r="124" spans="2:80" ht="13">
      <c r="B124" s="24" t="s">
        <v>40</v>
      </c>
      <c r="C124" s="26" t="s">
        <v>62</v>
      </c>
      <c r="D124" s="24" t="s">
        <v>54</v>
      </c>
      <c r="E124" s="24" t="s">
        <v>55</v>
      </c>
      <c r="F124" s="29" t="s">
        <v>56</v>
      </c>
      <c r="G124" s="14"/>
    </row>
    <row r="125" spans="2:80">
      <c r="B125" s="16" t="s">
        <v>22</v>
      </c>
      <c r="C125" s="17" t="s">
        <v>22</v>
      </c>
      <c r="D125" s="16" t="s">
        <v>22</v>
      </c>
      <c r="E125" s="16" t="s">
        <v>22</v>
      </c>
      <c r="F125" s="21" t="s">
        <v>22</v>
      </c>
    </row>
    <row r="128" spans="2:80" ht="13">
      <c r="B128" s="6" t="s">
        <v>57</v>
      </c>
      <c r="C128" s="11" t="s">
        <v>22</v>
      </c>
      <c r="D128" s="6"/>
      <c r="E128" s="6"/>
      <c r="F128" s="14"/>
      <c r="G128" s="14"/>
      <c r="H128" s="14"/>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row>
    <row r="130" spans="2:7" ht="13">
      <c r="B130" s="6" t="s">
        <v>374</v>
      </c>
    </row>
    <row r="132" spans="2:7" ht="13">
      <c r="B132" s="24" t="s">
        <v>58</v>
      </c>
      <c r="C132" s="26" t="s">
        <v>47</v>
      </c>
      <c r="D132" s="6"/>
    </row>
    <row r="133" spans="2:7">
      <c r="B133" s="16" t="s">
        <v>22</v>
      </c>
      <c r="C133" s="17" t="s">
        <v>22</v>
      </c>
    </row>
    <row r="136" spans="2:7" ht="13">
      <c r="B136" s="24" t="s">
        <v>59</v>
      </c>
      <c r="C136" s="26" t="s">
        <v>60</v>
      </c>
      <c r="D136" s="6"/>
    </row>
    <row r="137" spans="2:7">
      <c r="B137" s="16" t="s">
        <v>22</v>
      </c>
      <c r="C137" s="17" t="s">
        <v>22</v>
      </c>
    </row>
    <row r="140" spans="2:7" ht="13">
      <c r="B140" s="6" t="s">
        <v>61</v>
      </c>
    </row>
    <row r="143" spans="2:7" ht="13">
      <c r="B143" s="6" t="s">
        <v>376</v>
      </c>
    </row>
    <row r="144" spans="2:7" ht="13">
      <c r="B144" s="24" t="s">
        <v>40</v>
      </c>
      <c r="C144" s="26" t="s">
        <v>63</v>
      </c>
      <c r="D144" s="24" t="s">
        <v>64</v>
      </c>
      <c r="E144" s="24" t="s">
        <v>65</v>
      </c>
      <c r="F144" s="29" t="s">
        <v>66</v>
      </c>
      <c r="G144" s="14"/>
    </row>
    <row r="145" spans="2:6">
      <c r="B145" s="16" t="s">
        <v>22</v>
      </c>
      <c r="C145" s="17" t="s">
        <v>22</v>
      </c>
      <c r="D145" s="16" t="s">
        <v>22</v>
      </c>
      <c r="E145" s="16" t="s">
        <v>22</v>
      </c>
      <c r="F145" s="21" t="s">
        <v>22</v>
      </c>
    </row>
    <row r="146" spans="2:6">
      <c r="B146" s="2" t="s">
        <v>67</v>
      </c>
    </row>
  </sheetData>
  <mergeCells count="4">
    <mergeCell ref="B1:E1"/>
    <mergeCell ref="C3:C7"/>
    <mergeCell ref="D3:D7"/>
    <mergeCell ref="B52:C52"/>
  </mergeCells>
  <hyperlinks>
    <hyperlink ref="A1" location="Index!A1" display="Index" xr:uid="{154F3CE7-27AF-4074-8104-568A5A140E0F}"/>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F9ECA-58FA-4A50-8A2D-629390487E58}">
  <sheetPr codeName="Sheet67"/>
  <dimension ref="A1:CB147"/>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8.54296875" style="12" bestFit="1" customWidth="1"/>
    <col min="8" max="8" width="6.54296875" style="12" bestFit="1" customWidth="1"/>
    <col min="9" max="16384" width="9.1796875" style="2"/>
  </cols>
  <sheetData>
    <row r="1" spans="1:9" ht="13">
      <c r="A1" s="3" t="s">
        <v>0</v>
      </c>
      <c r="B1" s="226" t="s">
        <v>3472</v>
      </c>
      <c r="C1" s="226"/>
      <c r="D1" s="226"/>
      <c r="E1" s="226"/>
    </row>
    <row r="3" spans="1:9" ht="14.5">
      <c r="B3" s="31" t="s">
        <v>3472</v>
      </c>
      <c r="C3" s="227"/>
      <c r="D3" s="228"/>
    </row>
    <row r="4" spans="1:9" ht="29">
      <c r="B4" s="35" t="s">
        <v>3473</v>
      </c>
      <c r="C4" s="227"/>
      <c r="D4" s="228"/>
    </row>
    <row r="5" spans="1:9" ht="14.5">
      <c r="B5" s="35" t="s">
        <v>151</v>
      </c>
      <c r="C5" s="227"/>
      <c r="D5" s="228"/>
    </row>
    <row r="6" spans="1:9" ht="14.5">
      <c r="B6" s="35" t="s">
        <v>1116</v>
      </c>
      <c r="C6" s="227"/>
      <c r="D6" s="228"/>
    </row>
    <row r="7" spans="1:9" ht="29">
      <c r="B7" s="35" t="s">
        <v>3474</v>
      </c>
      <c r="C7" s="227"/>
      <c r="D7" s="228"/>
    </row>
    <row r="8" spans="1:9" ht="29">
      <c r="B8" s="35" t="s">
        <v>154</v>
      </c>
      <c r="C8" s="61" t="s">
        <v>155</v>
      </c>
      <c r="D8" s="61" t="s">
        <v>156</v>
      </c>
    </row>
    <row r="11" spans="1:9">
      <c r="B11" s="2" t="s">
        <v>168</v>
      </c>
    </row>
    <row r="13" spans="1:9" ht="13">
      <c r="B13" s="7" t="s">
        <v>1</v>
      </c>
      <c r="C13" s="10" t="s">
        <v>2</v>
      </c>
      <c r="D13" s="7" t="s">
        <v>70</v>
      </c>
      <c r="E13" s="7" t="s">
        <v>4</v>
      </c>
      <c r="F13" s="13" t="s">
        <v>5</v>
      </c>
      <c r="G13" s="13" t="s">
        <v>6</v>
      </c>
      <c r="H13" s="13" t="s">
        <v>7</v>
      </c>
      <c r="I13" s="6" t="s">
        <v>71</v>
      </c>
    </row>
    <row r="14" spans="1:9" ht="13">
      <c r="B14" s="6" t="s">
        <v>861</v>
      </c>
    </row>
    <row r="15" spans="1:9">
      <c r="B15" s="2" t="s">
        <v>148</v>
      </c>
      <c r="C15" s="9" t="s">
        <v>13</v>
      </c>
      <c r="D15" s="2" t="s">
        <v>862</v>
      </c>
      <c r="E15" s="2" t="s">
        <v>1182</v>
      </c>
      <c r="F15" s="12">
        <v>143167191.553</v>
      </c>
      <c r="G15" s="12">
        <v>18601.57</v>
      </c>
      <c r="H15" s="12">
        <v>61.14</v>
      </c>
    </row>
    <row r="16" spans="1:9">
      <c r="B16" s="2" t="s">
        <v>1244</v>
      </c>
      <c r="C16" s="9" t="s">
        <v>13</v>
      </c>
      <c r="D16" s="2" t="s">
        <v>862</v>
      </c>
      <c r="E16" s="2" t="s">
        <v>3475</v>
      </c>
      <c r="F16" s="12">
        <v>75812006.098000005</v>
      </c>
      <c r="G16" s="12">
        <v>11834.03</v>
      </c>
      <c r="H16" s="12">
        <v>38.9</v>
      </c>
    </row>
    <row r="17" spans="2:8" ht="13">
      <c r="B17" s="6" t="s">
        <v>3476</v>
      </c>
      <c r="C17" s="11"/>
      <c r="D17" s="6"/>
      <c r="E17" s="6"/>
      <c r="F17" s="14"/>
      <c r="G17" s="14">
        <f>SUM(G14:G16)</f>
        <v>30435.599999999999</v>
      </c>
      <c r="H17" s="14">
        <f>SUM(H14:H16)</f>
        <v>100.03999999999999</v>
      </c>
    </row>
    <row r="18" spans="2:8" ht="13">
      <c r="B18" s="6" t="s">
        <v>2154</v>
      </c>
      <c r="C18" s="11"/>
      <c r="D18" s="6"/>
      <c r="E18" s="6"/>
      <c r="F18" s="14"/>
      <c r="G18" s="14">
        <v>1300.48</v>
      </c>
      <c r="H18" s="14">
        <v>4.2699999999999996</v>
      </c>
    </row>
    <row r="19" spans="2:8" ht="13">
      <c r="B19" s="6" t="s">
        <v>15</v>
      </c>
      <c r="C19" s="11"/>
      <c r="D19" s="6"/>
      <c r="E19" s="6"/>
      <c r="F19" s="14"/>
      <c r="G19" s="14">
        <v>31736.079999999998</v>
      </c>
      <c r="H19" s="14">
        <v>104.31</v>
      </c>
    </row>
    <row r="20" spans="2:8" ht="13">
      <c r="B20" s="6" t="s">
        <v>432</v>
      </c>
      <c r="C20" s="11"/>
      <c r="D20" s="6"/>
      <c r="E20" s="6"/>
      <c r="F20" s="14"/>
      <c r="G20" s="14">
        <v>-1311.3341425000003</v>
      </c>
      <c r="H20" s="14">
        <v>-4.3100000000000023</v>
      </c>
    </row>
    <row r="21" spans="2:8" ht="13">
      <c r="B21" s="6" t="s">
        <v>17</v>
      </c>
      <c r="C21" s="11"/>
      <c r="D21" s="6"/>
      <c r="E21" s="6"/>
      <c r="F21" s="14"/>
      <c r="G21" s="14">
        <v>30424.745857499998</v>
      </c>
      <c r="H21" s="14">
        <v>100</v>
      </c>
    </row>
    <row r="22" spans="2:8">
      <c r="B22" s="2" t="s">
        <v>18</v>
      </c>
    </row>
    <row r="23" spans="2:8">
      <c r="B23" s="2" t="s">
        <v>19</v>
      </c>
    </row>
    <row r="24" spans="2:8">
      <c r="B24" s="2" t="s">
        <v>20</v>
      </c>
      <c r="C24" s="9" t="s">
        <v>355</v>
      </c>
    </row>
    <row r="26" spans="2:8" ht="26">
      <c r="B26" s="8" t="s">
        <v>21</v>
      </c>
      <c r="C26" s="9" t="s">
        <v>22</v>
      </c>
    </row>
    <row r="27" spans="2:8" ht="13">
      <c r="B27" s="6"/>
    </row>
    <row r="28" spans="2:8" ht="13">
      <c r="B28" s="6" t="s">
        <v>23</v>
      </c>
      <c r="C28" s="9" t="s">
        <v>22</v>
      </c>
    </row>
    <row r="29" spans="2:8" ht="13">
      <c r="B29" s="6" t="s">
        <v>147</v>
      </c>
      <c r="C29" s="9" t="s">
        <v>22</v>
      </c>
    </row>
    <row r="30" spans="2:8" ht="13">
      <c r="B30" s="6" t="s">
        <v>24</v>
      </c>
      <c r="C30" s="9" t="s">
        <v>25</v>
      </c>
    </row>
    <row r="31" spans="2:8" ht="13">
      <c r="B31" s="6" t="s">
        <v>3477</v>
      </c>
      <c r="C31" s="11"/>
    </row>
    <row r="32" spans="2:8" ht="13">
      <c r="B32" s="6" t="s">
        <v>3478</v>
      </c>
      <c r="C32" s="11"/>
    </row>
    <row r="33" spans="2:3" ht="13">
      <c r="B33" s="6" t="s">
        <v>3479</v>
      </c>
      <c r="C33" s="11"/>
    </row>
    <row r="34" spans="2:3" ht="13">
      <c r="B34" s="6" t="s">
        <v>3480</v>
      </c>
      <c r="C34" s="11"/>
    </row>
    <row r="35" spans="2:3" ht="13">
      <c r="B35" s="6" t="s">
        <v>3481</v>
      </c>
      <c r="C35" s="11"/>
    </row>
    <row r="36" spans="2:3" ht="13">
      <c r="B36" s="6" t="s">
        <v>3482</v>
      </c>
      <c r="C36" s="11"/>
    </row>
    <row r="37" spans="2:3" ht="13">
      <c r="B37" s="6" t="s">
        <v>3483</v>
      </c>
      <c r="C37" s="11"/>
    </row>
    <row r="38" spans="2:3" ht="13">
      <c r="B38" s="6" t="s">
        <v>3484</v>
      </c>
      <c r="C38" s="11"/>
    </row>
    <row r="39" spans="2:3" ht="13">
      <c r="B39" s="6" t="s">
        <v>743</v>
      </c>
      <c r="C39" s="11"/>
    </row>
    <row r="40" spans="2:3">
      <c r="B40" s="2" t="s">
        <v>26</v>
      </c>
    </row>
    <row r="41" spans="2:3">
      <c r="B41" s="2" t="s">
        <v>2323</v>
      </c>
    </row>
    <row r="43" spans="2:3" ht="14.5">
      <c r="B43" s="4"/>
      <c r="C43" s="5" t="s">
        <v>27</v>
      </c>
    </row>
    <row r="44" spans="2:3" ht="29">
      <c r="B44" s="4" t="s">
        <v>28</v>
      </c>
      <c r="C44" s="18" t="s">
        <v>3472</v>
      </c>
    </row>
    <row r="45" spans="2:3" ht="14.5">
      <c r="B45" s="4" t="s">
        <v>29</v>
      </c>
      <c r="C45" s="5"/>
    </row>
    <row r="46" spans="2:3" ht="14.5">
      <c r="B46" s="4"/>
      <c r="C46" s="5"/>
    </row>
    <row r="47" spans="2:3" ht="14.5">
      <c r="B47" s="4" t="s">
        <v>30</v>
      </c>
      <c r="C47" s="5"/>
    </row>
    <row r="48" spans="2:3" ht="14.5">
      <c r="B48" s="4"/>
      <c r="C48" s="5"/>
    </row>
    <row r="49" spans="2:7" ht="14.5">
      <c r="B49" s="4" t="s">
        <v>31</v>
      </c>
      <c r="C49" s="5"/>
    </row>
    <row r="50" spans="2:7" ht="14.5">
      <c r="B50" s="4" t="s">
        <v>32</v>
      </c>
      <c r="C50" s="5"/>
    </row>
    <row r="51" spans="2:7" ht="14.5">
      <c r="B51" s="4"/>
      <c r="C51" s="5"/>
    </row>
    <row r="52" spans="2:7" ht="14.5">
      <c r="B52" s="4" t="s">
        <v>33</v>
      </c>
      <c r="C52" s="5" t="s">
        <v>355</v>
      </c>
    </row>
    <row r="53" spans="2:7" ht="14.5">
      <c r="B53" s="229" t="s">
        <v>34</v>
      </c>
      <c r="C53" s="229"/>
    </row>
    <row r="55" spans="2:7" ht="14.5">
      <c r="B55" s="4" t="s">
        <v>35</v>
      </c>
      <c r="C55" s="5"/>
      <c r="D55" s="4"/>
    </row>
    <row r="56" spans="2:7" ht="29">
      <c r="B56" s="20" t="s">
        <v>36</v>
      </c>
      <c r="C56" s="18" t="s">
        <v>37</v>
      </c>
      <c r="D56" s="20" t="s">
        <v>38</v>
      </c>
    </row>
    <row r="57" spans="2:7" ht="14.5">
      <c r="B57" s="4" t="s">
        <v>22</v>
      </c>
      <c r="C57" s="5" t="s">
        <v>22</v>
      </c>
      <c r="D57" s="4" t="s">
        <v>22</v>
      </c>
    </row>
    <row r="59" spans="2:7" ht="13">
      <c r="B59" s="24" t="s">
        <v>39</v>
      </c>
      <c r="C59" s="25">
        <v>46022</v>
      </c>
      <c r="D59" s="16"/>
      <c r="E59" s="15"/>
      <c r="F59" s="30"/>
    </row>
    <row r="60" spans="2:7" ht="13">
      <c r="B60" s="24" t="s">
        <v>40</v>
      </c>
      <c r="C60" s="26" t="s">
        <v>41</v>
      </c>
      <c r="D60" s="24" t="s">
        <v>42</v>
      </c>
      <c r="E60" s="27" t="s">
        <v>43</v>
      </c>
      <c r="F60" s="29" t="s">
        <v>44</v>
      </c>
      <c r="G60" s="14"/>
    </row>
    <row r="61" spans="2:7">
      <c r="B61" s="22" t="s">
        <v>22</v>
      </c>
      <c r="C61" s="23" t="s">
        <v>22</v>
      </c>
      <c r="D61" s="22" t="s">
        <v>22</v>
      </c>
      <c r="E61" s="19" t="s">
        <v>22</v>
      </c>
      <c r="F61" s="28" t="s">
        <v>22</v>
      </c>
    </row>
    <row r="64" spans="2:7" ht="13">
      <c r="B64" s="6" t="s">
        <v>45</v>
      </c>
    </row>
    <row r="65" spans="2:4" ht="13">
      <c r="B65" s="6"/>
    </row>
    <row r="66" spans="2:4" ht="13">
      <c r="B66" s="6" t="s">
        <v>372</v>
      </c>
    </row>
    <row r="67" spans="2:4" ht="13">
      <c r="B67" s="24" t="s">
        <v>46</v>
      </c>
      <c r="C67" s="26" t="s">
        <v>47</v>
      </c>
      <c r="D67" s="6"/>
    </row>
    <row r="68" spans="2:4">
      <c r="B68" s="16" t="s">
        <v>22</v>
      </c>
      <c r="C68" s="17" t="s">
        <v>22</v>
      </c>
    </row>
    <row r="70" spans="2:4" ht="13">
      <c r="B70" s="24" t="s">
        <v>48</v>
      </c>
      <c r="C70" s="26" t="s">
        <v>47</v>
      </c>
    </row>
    <row r="71" spans="2:4">
      <c r="B71" s="16" t="s">
        <v>22</v>
      </c>
      <c r="C71" s="17" t="s">
        <v>22</v>
      </c>
    </row>
    <row r="73" spans="2:4" ht="13">
      <c r="B73" s="24" t="s">
        <v>49</v>
      </c>
      <c r="C73" s="26" t="s">
        <v>50</v>
      </c>
    </row>
    <row r="74" spans="2:4">
      <c r="B74" s="16" t="s">
        <v>22</v>
      </c>
      <c r="C74" s="17" t="s">
        <v>22</v>
      </c>
    </row>
    <row r="76" spans="2:4" ht="13">
      <c r="B76" s="27" t="s">
        <v>51</v>
      </c>
      <c r="C76" s="26" t="s">
        <v>50</v>
      </c>
    </row>
    <row r="77" spans="2:4">
      <c r="B77" s="15" t="s">
        <v>22</v>
      </c>
      <c r="C77" s="17" t="s">
        <v>22</v>
      </c>
    </row>
    <row r="79" spans="2:4" ht="13">
      <c r="B79" s="24" t="s">
        <v>52</v>
      </c>
      <c r="C79" s="26" t="s">
        <v>22</v>
      </c>
    </row>
    <row r="81" spans="2:7" ht="13">
      <c r="B81" s="24" t="s">
        <v>53</v>
      </c>
      <c r="C81" s="25">
        <v>46022</v>
      </c>
      <c r="D81" s="16"/>
      <c r="E81" s="15"/>
      <c r="F81" s="30"/>
    </row>
    <row r="82" spans="2:7" ht="13">
      <c r="B82" s="24" t="s">
        <v>40</v>
      </c>
      <c r="C82" s="26" t="s">
        <v>41</v>
      </c>
      <c r="D82" s="24" t="s">
        <v>42</v>
      </c>
      <c r="E82" s="27" t="s">
        <v>43</v>
      </c>
      <c r="F82" s="29" t="s">
        <v>44</v>
      </c>
      <c r="G82" s="14"/>
    </row>
    <row r="83" spans="2:7">
      <c r="B83" s="22" t="s">
        <v>22</v>
      </c>
      <c r="C83" s="23" t="s">
        <v>22</v>
      </c>
      <c r="D83" s="22" t="s">
        <v>22</v>
      </c>
      <c r="E83" s="19" t="s">
        <v>22</v>
      </c>
      <c r="F83" s="28" t="s">
        <v>22</v>
      </c>
    </row>
    <row r="84" spans="2:7" ht="13">
      <c r="B84" s="6" t="s">
        <v>45</v>
      </c>
    </row>
    <row r="85" spans="2:7" ht="13">
      <c r="B85" s="6"/>
    </row>
    <row r="86" spans="2:7" ht="13">
      <c r="B86" s="6" t="s">
        <v>372</v>
      </c>
    </row>
    <row r="87" spans="2:7" ht="13">
      <c r="B87" s="24" t="s">
        <v>46</v>
      </c>
      <c r="C87" s="26" t="s">
        <v>47</v>
      </c>
      <c r="D87" s="6"/>
    </row>
    <row r="88" spans="2:7">
      <c r="B88" s="16" t="s">
        <v>22</v>
      </c>
      <c r="C88" s="17" t="s">
        <v>22</v>
      </c>
    </row>
    <row r="90" spans="2:7" ht="13">
      <c r="B90" s="24" t="s">
        <v>48</v>
      </c>
      <c r="C90" s="26" t="s">
        <v>47</v>
      </c>
    </row>
    <row r="91" spans="2:7">
      <c r="B91" s="16" t="s">
        <v>22</v>
      </c>
      <c r="C91" s="17" t="s">
        <v>22</v>
      </c>
    </row>
    <row r="93" spans="2:7" ht="13">
      <c r="B93" s="24" t="s">
        <v>49</v>
      </c>
      <c r="C93" s="26" t="s">
        <v>50</v>
      </c>
    </row>
    <row r="94" spans="2:7">
      <c r="B94" s="16" t="s">
        <v>22</v>
      </c>
      <c r="C94" s="17" t="s">
        <v>22</v>
      </c>
    </row>
    <row r="96" spans="2:7" ht="13">
      <c r="B96" s="27" t="s">
        <v>51</v>
      </c>
      <c r="C96" s="26" t="s">
        <v>50</v>
      </c>
    </row>
    <row r="97" spans="2:80">
      <c r="B97" s="15" t="s">
        <v>22</v>
      </c>
      <c r="C97" s="17" t="s">
        <v>22</v>
      </c>
    </row>
    <row r="99" spans="2:80" ht="13">
      <c r="B99" s="24" t="s">
        <v>52</v>
      </c>
      <c r="C99" s="26" t="s">
        <v>22</v>
      </c>
    </row>
    <row r="102" spans="2:80" ht="13">
      <c r="B102" s="6" t="s">
        <v>373</v>
      </c>
    </row>
    <row r="104" spans="2:80" ht="13">
      <c r="B104" s="24" t="s">
        <v>40</v>
      </c>
      <c r="C104" s="26" t="s">
        <v>54</v>
      </c>
      <c r="D104" s="24" t="s">
        <v>55</v>
      </c>
      <c r="E104" s="24" t="s">
        <v>56</v>
      </c>
      <c r="F104" s="14"/>
    </row>
    <row r="105" spans="2:80">
      <c r="B105" s="16" t="s">
        <v>22</v>
      </c>
      <c r="C105" s="17" t="s">
        <v>22</v>
      </c>
      <c r="D105" s="16" t="s">
        <v>22</v>
      </c>
      <c r="E105" s="16" t="s">
        <v>22</v>
      </c>
    </row>
    <row r="108" spans="2:80" ht="13">
      <c r="B108" s="6" t="s">
        <v>57</v>
      </c>
      <c r="C108" s="11" t="s">
        <v>22</v>
      </c>
      <c r="D108" s="6"/>
      <c r="E108" s="6"/>
      <c r="F108" s="14"/>
      <c r="G108" s="14"/>
      <c r="H108" s="14"/>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row>
    <row r="110" spans="2:80" ht="13">
      <c r="B110" s="6" t="s">
        <v>374</v>
      </c>
    </row>
    <row r="112" spans="2:80" ht="13">
      <c r="B112" s="24" t="s">
        <v>58</v>
      </c>
      <c r="C112" s="26" t="s">
        <v>47</v>
      </c>
      <c r="D112" s="6"/>
    </row>
    <row r="113" spans="2:7">
      <c r="B113" s="16" t="s">
        <v>22</v>
      </c>
      <c r="C113" s="17" t="s">
        <v>22</v>
      </c>
    </row>
    <row r="116" spans="2:7" ht="13">
      <c r="B116" s="24" t="s">
        <v>59</v>
      </c>
      <c r="C116" s="26" t="s">
        <v>60</v>
      </c>
      <c r="D116" s="6"/>
    </row>
    <row r="117" spans="2:7">
      <c r="B117" s="16" t="s">
        <v>22</v>
      </c>
      <c r="C117" s="17" t="s">
        <v>22</v>
      </c>
    </row>
    <row r="120" spans="2:7" ht="13">
      <c r="B120" s="6" t="s">
        <v>61</v>
      </c>
    </row>
    <row r="123" spans="2:7" ht="13">
      <c r="B123" s="6" t="s">
        <v>375</v>
      </c>
    </row>
    <row r="125" spans="2:7" ht="13">
      <c r="B125" s="24" t="s">
        <v>40</v>
      </c>
      <c r="C125" s="26" t="s">
        <v>62</v>
      </c>
      <c r="D125" s="24" t="s">
        <v>54</v>
      </c>
      <c r="E125" s="24" t="s">
        <v>55</v>
      </c>
      <c r="F125" s="29" t="s">
        <v>56</v>
      </c>
      <c r="G125" s="14"/>
    </row>
    <row r="126" spans="2:7">
      <c r="B126" s="16" t="s">
        <v>22</v>
      </c>
      <c r="C126" s="17" t="s">
        <v>22</v>
      </c>
      <c r="D126" s="16" t="s">
        <v>22</v>
      </c>
      <c r="E126" s="16" t="s">
        <v>22</v>
      </c>
      <c r="F126" s="21" t="s">
        <v>22</v>
      </c>
    </row>
    <row r="129" spans="2:80" ht="13">
      <c r="B129" s="6" t="s">
        <v>57</v>
      </c>
      <c r="C129" s="11" t="s">
        <v>22</v>
      </c>
      <c r="D129" s="6"/>
      <c r="E129" s="6"/>
      <c r="F129" s="14"/>
      <c r="G129" s="14"/>
      <c r="H129" s="14"/>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row>
    <row r="131" spans="2:80" ht="13">
      <c r="B131" s="6" t="s">
        <v>374</v>
      </c>
    </row>
    <row r="133" spans="2:80" ht="13">
      <c r="B133" s="24" t="s">
        <v>58</v>
      </c>
      <c r="C133" s="26" t="s">
        <v>47</v>
      </c>
      <c r="D133" s="6"/>
    </row>
    <row r="134" spans="2:80">
      <c r="B134" s="16" t="s">
        <v>22</v>
      </c>
      <c r="C134" s="17" t="s">
        <v>22</v>
      </c>
    </row>
    <row r="137" spans="2:80" ht="13">
      <c r="B137" s="24" t="s">
        <v>59</v>
      </c>
      <c r="C137" s="26" t="s">
        <v>60</v>
      </c>
      <c r="D137" s="6"/>
    </row>
    <row r="138" spans="2:80">
      <c r="B138" s="16" t="s">
        <v>22</v>
      </c>
      <c r="C138" s="17" t="s">
        <v>22</v>
      </c>
    </row>
    <row r="141" spans="2:80" ht="13">
      <c r="B141" s="6" t="s">
        <v>61</v>
      </c>
    </row>
    <row r="144" spans="2:80" ht="13">
      <c r="B144" s="6" t="s">
        <v>376</v>
      </c>
    </row>
    <row r="145" spans="2:7" ht="13">
      <c r="B145" s="24" t="s">
        <v>40</v>
      </c>
      <c r="C145" s="26" t="s">
        <v>63</v>
      </c>
      <c r="D145" s="24" t="s">
        <v>64</v>
      </c>
      <c r="E145" s="24" t="s">
        <v>65</v>
      </c>
      <c r="F145" s="29" t="s">
        <v>66</v>
      </c>
      <c r="G145" s="14"/>
    </row>
    <row r="146" spans="2:7">
      <c r="B146" s="16" t="s">
        <v>22</v>
      </c>
      <c r="C146" s="17" t="s">
        <v>22</v>
      </c>
      <c r="D146" s="16" t="s">
        <v>22</v>
      </c>
      <c r="E146" s="16" t="s">
        <v>22</v>
      </c>
      <c r="F146" s="21" t="s">
        <v>22</v>
      </c>
    </row>
    <row r="147" spans="2:7">
      <c r="B147" s="2" t="s">
        <v>67</v>
      </c>
    </row>
  </sheetData>
  <mergeCells count="4">
    <mergeCell ref="B1:E1"/>
    <mergeCell ref="C3:C7"/>
    <mergeCell ref="D3:D7"/>
    <mergeCell ref="B53:C53"/>
  </mergeCells>
  <hyperlinks>
    <hyperlink ref="A1" location="Index!A1" display="Index" xr:uid="{71A93E4B-A1CF-42A8-A4AE-A257174C5AFF}"/>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1822A-A6C3-4559-AF4C-27A67A25FE38}">
  <sheetPr codeName="Sheet65"/>
  <dimension ref="A1:CB136"/>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26" t="s">
        <v>3371</v>
      </c>
      <c r="C1" s="226"/>
      <c r="D1" s="226"/>
      <c r="E1" s="226"/>
    </row>
    <row r="3" spans="1:9" ht="14.5">
      <c r="B3" s="31" t="s">
        <v>3371</v>
      </c>
      <c r="C3" s="227"/>
      <c r="D3" s="228"/>
      <c r="E3" s="1"/>
    </row>
    <row r="4" spans="1:9" ht="14.5">
      <c r="B4" s="35" t="s">
        <v>3372</v>
      </c>
      <c r="C4" s="227"/>
      <c r="D4" s="228"/>
      <c r="E4" s="1"/>
    </row>
    <row r="5" spans="1:9" ht="14.5">
      <c r="B5" s="35" t="s">
        <v>151</v>
      </c>
      <c r="C5" s="227"/>
      <c r="D5" s="228"/>
      <c r="E5" s="1"/>
    </row>
    <row r="6" spans="1:9" ht="29">
      <c r="B6" s="35" t="s">
        <v>3373</v>
      </c>
      <c r="C6" s="227"/>
      <c r="D6" s="228"/>
      <c r="E6" s="1"/>
    </row>
    <row r="7" spans="1:9" ht="14.5">
      <c r="B7" s="35" t="s">
        <v>3374</v>
      </c>
      <c r="C7" s="227"/>
      <c r="D7" s="228"/>
      <c r="E7" s="1"/>
    </row>
    <row r="8" spans="1:9" ht="29">
      <c r="B8" s="35" t="s">
        <v>154</v>
      </c>
      <c r="C8" s="61" t="s">
        <v>155</v>
      </c>
      <c r="D8" s="61" t="s">
        <v>156</v>
      </c>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3375</v>
      </c>
      <c r="C15" s="9" t="s">
        <v>13</v>
      </c>
      <c r="D15" s="2" t="s">
        <v>2863</v>
      </c>
      <c r="F15" s="12">
        <v>120577.4526</v>
      </c>
      <c r="G15" s="12">
        <v>282708.31</v>
      </c>
      <c r="H15" s="12">
        <v>98.05</v>
      </c>
    </row>
    <row r="16" spans="1:9" ht="13">
      <c r="B16" s="6" t="s">
        <v>95</v>
      </c>
      <c r="C16" s="11"/>
      <c r="D16" s="6"/>
      <c r="E16" s="6"/>
      <c r="F16" s="14"/>
      <c r="G16" s="14">
        <f>SUM(G12:G15)</f>
        <v>282708.31</v>
      </c>
      <c r="H16" s="14">
        <f>SUM(H12:H15)</f>
        <v>98.05</v>
      </c>
    </row>
    <row r="17" spans="2:8" ht="13">
      <c r="B17" s="6" t="s">
        <v>2154</v>
      </c>
      <c r="C17" s="11"/>
      <c r="D17" s="6"/>
      <c r="E17" s="6"/>
      <c r="F17" s="14"/>
      <c r="G17" s="14">
        <v>7.79</v>
      </c>
      <c r="H17" s="14">
        <v>0</v>
      </c>
    </row>
    <row r="18" spans="2:8" ht="13">
      <c r="B18" s="6" t="s">
        <v>15</v>
      </c>
      <c r="C18" s="11"/>
      <c r="D18" s="6"/>
      <c r="E18" s="6"/>
      <c r="F18" s="14"/>
      <c r="G18" s="14">
        <v>282716.09999999998</v>
      </c>
      <c r="H18" s="14">
        <v>98.05</v>
      </c>
    </row>
    <row r="19" spans="2:8" ht="13">
      <c r="B19" s="6" t="s">
        <v>16</v>
      </c>
      <c r="C19" s="11"/>
      <c r="D19" s="6"/>
      <c r="E19" s="6"/>
      <c r="F19" s="14"/>
      <c r="G19" s="14">
        <v>5610.6494105600077</v>
      </c>
      <c r="H19" s="14">
        <v>1.9500000000000028</v>
      </c>
    </row>
    <row r="20" spans="2:8" ht="13">
      <c r="B20" s="6" t="s">
        <v>17</v>
      </c>
      <c r="C20" s="11"/>
      <c r="D20" s="6"/>
      <c r="E20" s="6"/>
      <c r="F20" s="14"/>
      <c r="G20" s="14">
        <v>288326.74941056001</v>
      </c>
      <c r="H20" s="14">
        <v>100</v>
      </c>
    </row>
    <row r="21" spans="2:8">
      <c r="B21" s="2" t="s">
        <v>18</v>
      </c>
    </row>
    <row r="22" spans="2:8" ht="13">
      <c r="B22" s="6" t="s">
        <v>19</v>
      </c>
    </row>
    <row r="23" spans="2:8" ht="13">
      <c r="B23" s="6" t="s">
        <v>20</v>
      </c>
      <c r="C23" s="9" t="s">
        <v>355</v>
      </c>
    </row>
    <row r="24" spans="2:8" ht="13">
      <c r="B24" s="6" t="s">
        <v>23</v>
      </c>
      <c r="C24" s="9" t="s">
        <v>22</v>
      </c>
    </row>
    <row r="25" spans="2:8" ht="13">
      <c r="B25" s="6" t="s">
        <v>147</v>
      </c>
      <c r="C25" s="9" t="s">
        <v>22</v>
      </c>
    </row>
    <row r="26" spans="2:8" ht="13">
      <c r="B26" s="6" t="s">
        <v>24</v>
      </c>
      <c r="C26" s="9" t="s">
        <v>25</v>
      </c>
    </row>
    <row r="27" spans="2:8" ht="13">
      <c r="B27" s="6" t="s">
        <v>3376</v>
      </c>
      <c r="C27" s="11"/>
    </row>
    <row r="28" spans="2:8" ht="13">
      <c r="B28" s="6" t="s">
        <v>3377</v>
      </c>
      <c r="C28" s="11"/>
    </row>
    <row r="29" spans="2:8" ht="13">
      <c r="B29" s="6" t="s">
        <v>2304</v>
      </c>
      <c r="C29" s="11"/>
    </row>
    <row r="30" spans="2:8">
      <c r="B30" s="2" t="s">
        <v>26</v>
      </c>
    </row>
    <row r="31" spans="2:8">
      <c r="B31" s="2" t="s">
        <v>1230</v>
      </c>
    </row>
    <row r="34" spans="2:6" ht="14.5">
      <c r="B34" s="44" t="s">
        <v>1231</v>
      </c>
      <c r="C34" s="62"/>
    </row>
    <row r="35" spans="2:6" ht="14.5">
      <c r="B35" s="44" t="s">
        <v>4074</v>
      </c>
      <c r="C35" s="63" t="s">
        <v>1232</v>
      </c>
    </row>
    <row r="36" spans="2:6" ht="14.5">
      <c r="B36" s="4" t="s">
        <v>1233</v>
      </c>
      <c r="C36" s="5" t="s">
        <v>1234</v>
      </c>
    </row>
    <row r="37" spans="2:6" ht="14.5">
      <c r="B37" s="4" t="s">
        <v>1235</v>
      </c>
      <c r="C37" s="5" t="s">
        <v>1234</v>
      </c>
    </row>
    <row r="38" spans="2:6" ht="14.5">
      <c r="B38" s="4" t="s">
        <v>1236</v>
      </c>
      <c r="C38" s="5" t="s">
        <v>1234</v>
      </c>
    </row>
    <row r="39" spans="2:6" ht="14.5">
      <c r="B39" s="4" t="s">
        <v>1237</v>
      </c>
      <c r="C39" s="5" t="s">
        <v>1234</v>
      </c>
    </row>
    <row r="40" spans="2:6" ht="14.5">
      <c r="B40" s="4" t="s">
        <v>1238</v>
      </c>
      <c r="C40" s="5" t="s">
        <v>1234</v>
      </c>
    </row>
    <row r="41" spans="2:6" ht="14.5">
      <c r="B41" s="4" t="s">
        <v>1239</v>
      </c>
      <c r="C41" s="5" t="s">
        <v>1234</v>
      </c>
    </row>
    <row r="42" spans="2:6" ht="14.5">
      <c r="B42" s="44" t="s">
        <v>1240</v>
      </c>
      <c r="C42" s="62" t="s">
        <v>1234</v>
      </c>
    </row>
    <row r="44" spans="2:6" ht="14.5">
      <c r="B44" s="4" t="s">
        <v>35</v>
      </c>
      <c r="C44" s="5"/>
      <c r="D44" s="4"/>
    </row>
    <row r="45" spans="2:6" ht="29">
      <c r="B45" s="20" t="s">
        <v>36</v>
      </c>
      <c r="C45" s="18" t="s">
        <v>37</v>
      </c>
      <c r="D45" s="20" t="s">
        <v>38</v>
      </c>
    </row>
    <row r="46" spans="2:6" ht="14.5">
      <c r="B46" s="4" t="s">
        <v>22</v>
      </c>
      <c r="C46" s="5" t="s">
        <v>22</v>
      </c>
      <c r="D46" s="4" t="s">
        <v>22</v>
      </c>
    </row>
    <row r="48" spans="2:6" ht="13">
      <c r="B48" s="24" t="s">
        <v>39</v>
      </c>
      <c r="C48" s="25">
        <v>46022</v>
      </c>
      <c r="D48" s="16"/>
      <c r="E48" s="15"/>
      <c r="F48" s="30"/>
    </row>
    <row r="49" spans="2:7" ht="13">
      <c r="B49" s="24" t="s">
        <v>40</v>
      </c>
      <c r="C49" s="26" t="s">
        <v>41</v>
      </c>
      <c r="D49" s="24" t="s">
        <v>42</v>
      </c>
      <c r="E49" s="27" t="s">
        <v>43</v>
      </c>
      <c r="F49" s="29" t="s">
        <v>44</v>
      </c>
      <c r="G49" s="14"/>
    </row>
    <row r="50" spans="2:7">
      <c r="B50" s="22" t="s">
        <v>22</v>
      </c>
      <c r="C50" s="23" t="s">
        <v>22</v>
      </c>
      <c r="D50" s="22" t="s">
        <v>22</v>
      </c>
      <c r="E50" s="19" t="s">
        <v>22</v>
      </c>
      <c r="F50" s="28" t="s">
        <v>22</v>
      </c>
    </row>
    <row r="53" spans="2:7" ht="13">
      <c r="B53" s="6" t="s">
        <v>45</v>
      </c>
    </row>
    <row r="54" spans="2:7" ht="13">
      <c r="B54" s="6"/>
    </row>
    <row r="55" spans="2:7" ht="13">
      <c r="B55" s="6" t="s">
        <v>372</v>
      </c>
    </row>
    <row r="56" spans="2:7" ht="13">
      <c r="B56" s="24" t="s">
        <v>46</v>
      </c>
      <c r="C56" s="26" t="s">
        <v>47</v>
      </c>
      <c r="D56" s="6"/>
    </row>
    <row r="57" spans="2:7">
      <c r="B57" s="16" t="s">
        <v>22</v>
      </c>
      <c r="C57" s="17" t="s">
        <v>22</v>
      </c>
    </row>
    <row r="59" spans="2:7" ht="13">
      <c r="B59" s="24" t="s">
        <v>48</v>
      </c>
      <c r="C59" s="26" t="s">
        <v>47</v>
      </c>
    </row>
    <row r="60" spans="2:7">
      <c r="B60" s="16" t="s">
        <v>22</v>
      </c>
      <c r="C60" s="17" t="s">
        <v>22</v>
      </c>
    </row>
    <row r="62" spans="2:7" ht="13">
      <c r="B62" s="24" t="s">
        <v>49</v>
      </c>
      <c r="C62" s="26" t="s">
        <v>50</v>
      </c>
    </row>
    <row r="63" spans="2:7">
      <c r="B63" s="16" t="s">
        <v>22</v>
      </c>
      <c r="C63" s="17" t="s">
        <v>22</v>
      </c>
    </row>
    <row r="65" spans="2:7" ht="13">
      <c r="B65" s="27" t="s">
        <v>51</v>
      </c>
      <c r="C65" s="26" t="s">
        <v>50</v>
      </c>
    </row>
    <row r="66" spans="2:7">
      <c r="B66" s="15" t="s">
        <v>22</v>
      </c>
      <c r="C66" s="17" t="s">
        <v>22</v>
      </c>
    </row>
    <row r="68" spans="2:7" ht="13">
      <c r="B68" s="24" t="s">
        <v>52</v>
      </c>
      <c r="C68" s="26" t="s">
        <v>22</v>
      </c>
    </row>
    <row r="70" spans="2:7" ht="13">
      <c r="B70" s="24" t="s">
        <v>53</v>
      </c>
      <c r="C70" s="25">
        <v>46022</v>
      </c>
      <c r="D70" s="16"/>
      <c r="E70" s="15"/>
      <c r="F70" s="30"/>
    </row>
    <row r="71" spans="2:7" ht="13">
      <c r="B71" s="24" t="s">
        <v>40</v>
      </c>
      <c r="C71" s="26" t="s">
        <v>41</v>
      </c>
      <c r="D71" s="24" t="s">
        <v>42</v>
      </c>
      <c r="E71" s="27" t="s">
        <v>43</v>
      </c>
      <c r="F71" s="29" t="s">
        <v>44</v>
      </c>
      <c r="G71" s="14"/>
    </row>
    <row r="72" spans="2:7">
      <c r="B72" s="22" t="s">
        <v>22</v>
      </c>
      <c r="C72" s="23" t="s">
        <v>22</v>
      </c>
      <c r="D72" s="22" t="s">
        <v>22</v>
      </c>
      <c r="E72" s="19" t="s">
        <v>22</v>
      </c>
      <c r="F72" s="28" t="s">
        <v>22</v>
      </c>
    </row>
    <row r="73" spans="2:7" ht="13">
      <c r="B73" s="6" t="s">
        <v>45</v>
      </c>
    </row>
    <row r="74" spans="2:7" ht="13">
      <c r="B74" s="6"/>
    </row>
    <row r="75" spans="2:7" ht="13">
      <c r="B75" s="6" t="s">
        <v>372</v>
      </c>
    </row>
    <row r="76" spans="2:7" ht="13">
      <c r="B76" s="24" t="s">
        <v>46</v>
      </c>
      <c r="C76" s="26" t="s">
        <v>47</v>
      </c>
      <c r="D76" s="6"/>
    </row>
    <row r="77" spans="2:7">
      <c r="B77" s="16" t="s">
        <v>22</v>
      </c>
      <c r="C77" s="17" t="s">
        <v>22</v>
      </c>
    </row>
    <row r="79" spans="2:7" ht="13">
      <c r="B79" s="24" t="s">
        <v>48</v>
      </c>
      <c r="C79" s="26" t="s">
        <v>47</v>
      </c>
    </row>
    <row r="80" spans="2:7">
      <c r="B80" s="16" t="s">
        <v>22</v>
      </c>
      <c r="C80" s="17" t="s">
        <v>22</v>
      </c>
    </row>
    <row r="82" spans="2:6" ht="13">
      <c r="B82" s="24" t="s">
        <v>49</v>
      </c>
      <c r="C82" s="26" t="s">
        <v>50</v>
      </c>
    </row>
    <row r="83" spans="2:6">
      <c r="B83" s="16" t="s">
        <v>22</v>
      </c>
      <c r="C83" s="17" t="s">
        <v>22</v>
      </c>
    </row>
    <row r="85" spans="2:6" ht="13">
      <c r="B85" s="27" t="s">
        <v>51</v>
      </c>
      <c r="C85" s="26" t="s">
        <v>50</v>
      </c>
    </row>
    <row r="86" spans="2:6">
      <c r="B86" s="15" t="s">
        <v>22</v>
      </c>
      <c r="C86" s="17" t="s">
        <v>22</v>
      </c>
    </row>
    <row r="88" spans="2:6" ht="13">
      <c r="B88" s="24" t="s">
        <v>52</v>
      </c>
      <c r="C88" s="26" t="s">
        <v>22</v>
      </c>
    </row>
    <row r="91" spans="2:6" ht="13">
      <c r="B91" s="6" t="s">
        <v>373</v>
      </c>
    </row>
    <row r="93" spans="2:6" ht="13">
      <c r="B93" s="24" t="s">
        <v>40</v>
      </c>
      <c r="C93" s="26" t="s">
        <v>54</v>
      </c>
      <c r="D93" s="24" t="s">
        <v>55</v>
      </c>
      <c r="E93" s="24" t="s">
        <v>56</v>
      </c>
      <c r="F93" s="14"/>
    </row>
    <row r="94" spans="2:6">
      <c r="B94" s="16" t="s">
        <v>22</v>
      </c>
      <c r="C94" s="17" t="s">
        <v>22</v>
      </c>
      <c r="D94" s="16" t="s">
        <v>22</v>
      </c>
      <c r="E94" s="16" t="s">
        <v>22</v>
      </c>
    </row>
    <row r="97" spans="2:80" ht="13">
      <c r="B97" s="6" t="s">
        <v>57</v>
      </c>
      <c r="C97" s="11" t="s">
        <v>22</v>
      </c>
      <c r="D97" s="6"/>
      <c r="E97" s="6"/>
      <c r="F97" s="14"/>
      <c r="G97" s="14"/>
      <c r="H97" s="14"/>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row>
    <row r="99" spans="2:80" ht="13">
      <c r="B99" s="6" t="s">
        <v>374</v>
      </c>
    </row>
    <row r="101" spans="2:80" ht="13">
      <c r="B101" s="24" t="s">
        <v>58</v>
      </c>
      <c r="C101" s="26" t="s">
        <v>47</v>
      </c>
      <c r="D101" s="6"/>
    </row>
    <row r="102" spans="2:80">
      <c r="B102" s="16" t="s">
        <v>22</v>
      </c>
      <c r="C102" s="17" t="s">
        <v>22</v>
      </c>
    </row>
    <row r="105" spans="2:80" ht="13">
      <c r="B105" s="24" t="s">
        <v>59</v>
      </c>
      <c r="C105" s="26" t="s">
        <v>60</v>
      </c>
      <c r="D105" s="6"/>
    </row>
    <row r="106" spans="2:80">
      <c r="B106" s="16" t="s">
        <v>22</v>
      </c>
      <c r="C106" s="17" t="s">
        <v>22</v>
      </c>
    </row>
    <row r="109" spans="2:80" ht="13">
      <c r="B109" s="6" t="s">
        <v>61</v>
      </c>
    </row>
    <row r="112" spans="2:80" ht="13">
      <c r="B112" s="6" t="s">
        <v>375</v>
      </c>
    </row>
    <row r="114" spans="2:80" ht="13">
      <c r="B114" s="24" t="s">
        <v>40</v>
      </c>
      <c r="C114" s="26" t="s">
        <v>62</v>
      </c>
      <c r="D114" s="24" t="s">
        <v>54</v>
      </c>
      <c r="E114" s="24" t="s">
        <v>55</v>
      </c>
      <c r="F114" s="29" t="s">
        <v>56</v>
      </c>
      <c r="G114" s="14"/>
    </row>
    <row r="115" spans="2:80">
      <c r="B115" s="16" t="s">
        <v>22</v>
      </c>
      <c r="C115" s="17" t="s">
        <v>22</v>
      </c>
      <c r="D115" s="16" t="s">
        <v>22</v>
      </c>
      <c r="E115" s="16" t="s">
        <v>22</v>
      </c>
      <c r="F115" s="21" t="s">
        <v>22</v>
      </c>
    </row>
    <row r="118" spans="2:80" ht="13">
      <c r="B118" s="6" t="s">
        <v>57</v>
      </c>
      <c r="C118" s="11" t="s">
        <v>22</v>
      </c>
      <c r="D118" s="6"/>
      <c r="E118" s="6"/>
      <c r="F118" s="14"/>
      <c r="G118" s="14"/>
      <c r="H118" s="14"/>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row>
    <row r="120" spans="2:80" ht="13">
      <c r="B120" s="6" t="s">
        <v>374</v>
      </c>
    </row>
    <row r="122" spans="2:80" ht="13">
      <c r="B122" s="24" t="s">
        <v>58</v>
      </c>
      <c r="C122" s="26" t="s">
        <v>47</v>
      </c>
      <c r="D122" s="6"/>
    </row>
    <row r="123" spans="2:80">
      <c r="B123" s="16" t="s">
        <v>22</v>
      </c>
      <c r="C123" s="17" t="s">
        <v>22</v>
      </c>
    </row>
    <row r="126" spans="2:80" ht="13">
      <c r="B126" s="24" t="s">
        <v>59</v>
      </c>
      <c r="C126" s="26" t="s">
        <v>60</v>
      </c>
      <c r="D126" s="6"/>
    </row>
    <row r="127" spans="2:80">
      <c r="B127" s="16" t="s">
        <v>22</v>
      </c>
      <c r="C127" s="17" t="s">
        <v>22</v>
      </c>
    </row>
    <row r="130" spans="2:7" ht="13">
      <c r="B130" s="6" t="s">
        <v>61</v>
      </c>
    </row>
    <row r="133" spans="2:7" ht="13">
      <c r="B133" s="6" t="s">
        <v>376</v>
      </c>
    </row>
    <row r="134" spans="2:7" ht="13">
      <c r="B134" s="24" t="s">
        <v>40</v>
      </c>
      <c r="C134" s="26" t="s">
        <v>63</v>
      </c>
      <c r="D134" s="24" t="s">
        <v>64</v>
      </c>
      <c r="E134" s="24" t="s">
        <v>65</v>
      </c>
      <c r="F134" s="29" t="s">
        <v>66</v>
      </c>
      <c r="G134" s="14"/>
    </row>
    <row r="135" spans="2:7">
      <c r="B135" s="16" t="s">
        <v>22</v>
      </c>
      <c r="C135" s="17" t="s">
        <v>22</v>
      </c>
      <c r="D135" s="16" t="s">
        <v>22</v>
      </c>
      <c r="E135" s="16" t="s">
        <v>22</v>
      </c>
      <c r="F135" s="21" t="s">
        <v>22</v>
      </c>
    </row>
    <row r="136" spans="2:7">
      <c r="B136" s="2" t="s">
        <v>67</v>
      </c>
    </row>
  </sheetData>
  <mergeCells count="3">
    <mergeCell ref="B1:E1"/>
    <mergeCell ref="C3:C7"/>
    <mergeCell ref="D3:D7"/>
  </mergeCells>
  <hyperlinks>
    <hyperlink ref="A1" location="Index!A1" display="Index" xr:uid="{420D3E84-DFA7-41A6-B6B6-D09854541381}"/>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23ACC-40B6-49B9-A684-0935DA20BD85}">
  <sheetPr codeName="Sheet64"/>
  <dimension ref="A1:CB136"/>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26" t="s">
        <v>3363</v>
      </c>
      <c r="C1" s="226"/>
      <c r="D1" s="226"/>
      <c r="E1" s="226"/>
    </row>
    <row r="3" spans="1:9" ht="14.5">
      <c r="B3" s="31" t="s">
        <v>3363</v>
      </c>
      <c r="C3" s="227"/>
      <c r="D3" s="228"/>
      <c r="E3" s="1"/>
    </row>
    <row r="4" spans="1:9" ht="14.5">
      <c r="B4" s="35" t="s">
        <v>3364</v>
      </c>
      <c r="C4" s="227"/>
      <c r="D4" s="228"/>
      <c r="E4" s="1"/>
    </row>
    <row r="5" spans="1:9" ht="14.5">
      <c r="B5" s="35" t="s">
        <v>151</v>
      </c>
      <c r="C5" s="227"/>
      <c r="D5" s="228"/>
      <c r="E5" s="1"/>
    </row>
    <row r="6" spans="1:9" ht="29">
      <c r="B6" s="35" t="s">
        <v>3365</v>
      </c>
      <c r="C6" s="227"/>
      <c r="D6" s="228"/>
      <c r="E6" s="1"/>
    </row>
    <row r="7" spans="1:9" ht="14.5">
      <c r="B7" s="35" t="s">
        <v>3366</v>
      </c>
      <c r="C7" s="227"/>
      <c r="D7" s="228"/>
      <c r="E7" s="1"/>
    </row>
    <row r="8" spans="1:9" ht="29">
      <c r="B8" s="35" t="s">
        <v>154</v>
      </c>
      <c r="C8" s="61" t="s">
        <v>155</v>
      </c>
      <c r="D8" s="61" t="s">
        <v>156</v>
      </c>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3367</v>
      </c>
      <c r="C15" s="9" t="s">
        <v>13</v>
      </c>
      <c r="D15" s="2" t="s">
        <v>2863</v>
      </c>
      <c r="F15" s="12">
        <v>2029</v>
      </c>
      <c r="G15" s="12">
        <v>273145.96000000002</v>
      </c>
      <c r="H15" s="12">
        <v>97.73</v>
      </c>
    </row>
    <row r="16" spans="1:9" ht="13">
      <c r="B16" s="6" t="s">
        <v>95</v>
      </c>
      <c r="C16" s="11"/>
      <c r="D16" s="6"/>
      <c r="E16" s="6"/>
      <c r="F16" s="14"/>
      <c r="G16" s="14">
        <f>SUM(G12:G15)</f>
        <v>273145.96000000002</v>
      </c>
      <c r="H16" s="14">
        <f>SUM(H12:H15)</f>
        <v>97.73</v>
      </c>
    </row>
    <row r="17" spans="2:8" ht="13">
      <c r="B17" s="6" t="s">
        <v>2154</v>
      </c>
      <c r="C17" s="11"/>
      <c r="D17" s="6"/>
      <c r="E17" s="6"/>
      <c r="F17" s="14"/>
      <c r="G17" s="14">
        <v>3.89</v>
      </c>
      <c r="H17" s="14">
        <v>0</v>
      </c>
    </row>
    <row r="18" spans="2:8" ht="13">
      <c r="B18" s="6" t="s">
        <v>15</v>
      </c>
      <c r="C18" s="11"/>
      <c r="D18" s="6"/>
      <c r="E18" s="6"/>
      <c r="F18" s="14"/>
      <c r="G18" s="14">
        <v>273149.85000000003</v>
      </c>
      <c r="H18" s="14">
        <v>97.73</v>
      </c>
    </row>
    <row r="19" spans="2:8" ht="13">
      <c r="B19" s="6" t="s">
        <v>16</v>
      </c>
      <c r="C19" s="11"/>
      <c r="D19" s="6"/>
      <c r="E19" s="6"/>
      <c r="F19" s="14"/>
      <c r="G19" s="14">
        <v>6331.7903139999971</v>
      </c>
      <c r="H19" s="14">
        <v>2.269999999999996</v>
      </c>
    </row>
    <row r="20" spans="2:8" ht="13">
      <c r="B20" s="6" t="s">
        <v>17</v>
      </c>
      <c r="C20" s="11"/>
      <c r="D20" s="6"/>
      <c r="E20" s="6"/>
      <c r="F20" s="14"/>
      <c r="G20" s="14">
        <v>279481.64031400002</v>
      </c>
      <c r="H20" s="14">
        <v>100</v>
      </c>
    </row>
    <row r="21" spans="2:8">
      <c r="B21" s="2" t="s">
        <v>18</v>
      </c>
    </row>
    <row r="22" spans="2:8" ht="13">
      <c r="B22" s="6" t="s">
        <v>19</v>
      </c>
    </row>
    <row r="23" spans="2:8" ht="13">
      <c r="B23" s="6" t="s">
        <v>20</v>
      </c>
      <c r="C23" s="9" t="s">
        <v>355</v>
      </c>
    </row>
    <row r="24" spans="2:8" ht="13">
      <c r="B24" s="6" t="s">
        <v>23</v>
      </c>
      <c r="C24" s="9" t="s">
        <v>22</v>
      </c>
    </row>
    <row r="25" spans="2:8" ht="13">
      <c r="B25" s="6" t="s">
        <v>147</v>
      </c>
      <c r="C25" s="9" t="s">
        <v>22</v>
      </c>
    </row>
    <row r="26" spans="2:8" ht="13">
      <c r="B26" s="6" t="s">
        <v>24</v>
      </c>
      <c r="C26" s="9" t="s">
        <v>25</v>
      </c>
    </row>
    <row r="27" spans="2:8" ht="13">
      <c r="B27" s="6" t="s">
        <v>3368</v>
      </c>
      <c r="C27" s="11"/>
    </row>
    <row r="28" spans="2:8" ht="13">
      <c r="B28" s="6" t="s">
        <v>3369</v>
      </c>
      <c r="C28" s="11"/>
    </row>
    <row r="29" spans="2:8" ht="13">
      <c r="B29" s="6" t="s">
        <v>2933</v>
      </c>
      <c r="C29" s="11"/>
    </row>
    <row r="30" spans="2:8">
      <c r="B30" s="2" t="s">
        <v>26</v>
      </c>
    </row>
    <row r="31" spans="2:8">
      <c r="B31" s="2" t="s">
        <v>1230</v>
      </c>
    </row>
    <row r="34" spans="2:6" ht="14.5">
      <c r="B34" s="44" t="s">
        <v>1231</v>
      </c>
      <c r="C34" s="62"/>
    </row>
    <row r="35" spans="2:6" ht="14.5">
      <c r="B35" s="44" t="s">
        <v>4074</v>
      </c>
      <c r="C35" s="63" t="s">
        <v>1232</v>
      </c>
    </row>
    <row r="36" spans="2:6" ht="14.5">
      <c r="B36" s="4" t="s">
        <v>1233</v>
      </c>
      <c r="C36" s="5" t="s">
        <v>1234</v>
      </c>
    </row>
    <row r="37" spans="2:6" ht="14.5">
      <c r="B37" s="4" t="s">
        <v>1235</v>
      </c>
      <c r="C37" s="5" t="s">
        <v>1234</v>
      </c>
    </row>
    <row r="38" spans="2:6" ht="14.5">
      <c r="B38" s="4" t="s">
        <v>1236</v>
      </c>
      <c r="C38" s="5" t="s">
        <v>1234</v>
      </c>
    </row>
    <row r="39" spans="2:6" ht="14.5">
      <c r="B39" s="4" t="s">
        <v>1237</v>
      </c>
      <c r="C39" s="5" t="s">
        <v>1234</v>
      </c>
    </row>
    <row r="40" spans="2:6" ht="14.5">
      <c r="B40" s="4" t="s">
        <v>1238</v>
      </c>
      <c r="C40" s="5" t="s">
        <v>1234</v>
      </c>
    </row>
    <row r="41" spans="2:6" ht="14.5">
      <c r="B41" s="4" t="s">
        <v>1239</v>
      </c>
      <c r="C41" s="5" t="s">
        <v>1234</v>
      </c>
    </row>
    <row r="42" spans="2:6" ht="14.5">
      <c r="B42" s="44" t="s">
        <v>1240</v>
      </c>
      <c r="C42" s="62" t="s">
        <v>1234</v>
      </c>
    </row>
    <row r="44" spans="2:6" ht="14.5">
      <c r="B44" s="4" t="s">
        <v>35</v>
      </c>
      <c r="C44" s="5"/>
      <c r="D44" s="4"/>
    </row>
    <row r="45" spans="2:6" ht="29">
      <c r="B45" s="20" t="s">
        <v>36</v>
      </c>
      <c r="C45" s="18" t="s">
        <v>37</v>
      </c>
      <c r="D45" s="20" t="s">
        <v>38</v>
      </c>
    </row>
    <row r="46" spans="2:6" ht="14.5">
      <c r="B46" s="4" t="s">
        <v>22</v>
      </c>
      <c r="C46" s="5" t="s">
        <v>22</v>
      </c>
      <c r="D46" s="4" t="s">
        <v>22</v>
      </c>
    </row>
    <row r="48" spans="2:6" ht="13">
      <c r="B48" s="24" t="s">
        <v>39</v>
      </c>
      <c r="C48" s="25">
        <v>46022</v>
      </c>
      <c r="D48" s="16"/>
      <c r="E48" s="15"/>
      <c r="F48" s="30"/>
    </row>
    <row r="49" spans="2:7" ht="13">
      <c r="B49" s="24" t="s">
        <v>40</v>
      </c>
      <c r="C49" s="26" t="s">
        <v>41</v>
      </c>
      <c r="D49" s="24" t="s">
        <v>42</v>
      </c>
      <c r="E49" s="27" t="s">
        <v>43</v>
      </c>
      <c r="F49" s="29" t="s">
        <v>44</v>
      </c>
      <c r="G49" s="14"/>
    </row>
    <row r="50" spans="2:7">
      <c r="B50" s="22" t="s">
        <v>22</v>
      </c>
      <c r="C50" s="23" t="s">
        <v>22</v>
      </c>
      <c r="D50" s="22" t="s">
        <v>22</v>
      </c>
      <c r="E50" s="19" t="s">
        <v>22</v>
      </c>
      <c r="F50" s="28" t="s">
        <v>22</v>
      </c>
    </row>
    <row r="53" spans="2:7" ht="13">
      <c r="B53" s="6" t="s">
        <v>45</v>
      </c>
    </row>
    <row r="54" spans="2:7" ht="13">
      <c r="B54" s="6"/>
    </row>
    <row r="55" spans="2:7" ht="13">
      <c r="B55" s="6" t="s">
        <v>372</v>
      </c>
    </row>
    <row r="56" spans="2:7" ht="13">
      <c r="B56" s="24" t="s">
        <v>46</v>
      </c>
      <c r="C56" s="26" t="s">
        <v>47</v>
      </c>
      <c r="D56" s="6"/>
    </row>
    <row r="57" spans="2:7">
      <c r="B57" s="16" t="s">
        <v>22</v>
      </c>
      <c r="C57" s="17" t="s">
        <v>22</v>
      </c>
    </row>
    <row r="59" spans="2:7" ht="13">
      <c r="B59" s="24" t="s">
        <v>48</v>
      </c>
      <c r="C59" s="26" t="s">
        <v>47</v>
      </c>
    </row>
    <row r="60" spans="2:7">
      <c r="B60" s="16" t="s">
        <v>22</v>
      </c>
      <c r="C60" s="17" t="s">
        <v>22</v>
      </c>
    </row>
    <row r="62" spans="2:7" ht="13">
      <c r="B62" s="24" t="s">
        <v>49</v>
      </c>
      <c r="C62" s="26" t="s">
        <v>50</v>
      </c>
    </row>
    <row r="63" spans="2:7">
      <c r="B63" s="16" t="s">
        <v>22</v>
      </c>
      <c r="C63" s="17" t="s">
        <v>22</v>
      </c>
    </row>
    <row r="65" spans="2:7" ht="13">
      <c r="B65" s="27" t="s">
        <v>51</v>
      </c>
      <c r="C65" s="26" t="s">
        <v>50</v>
      </c>
    </row>
    <row r="66" spans="2:7">
      <c r="B66" s="15" t="s">
        <v>22</v>
      </c>
      <c r="C66" s="17" t="s">
        <v>22</v>
      </c>
    </row>
    <row r="68" spans="2:7" ht="13">
      <c r="B68" s="24" t="s">
        <v>52</v>
      </c>
      <c r="C68" s="26" t="s">
        <v>22</v>
      </c>
    </row>
    <row r="70" spans="2:7" ht="13">
      <c r="B70" s="24" t="s">
        <v>53</v>
      </c>
      <c r="C70" s="25">
        <v>46022</v>
      </c>
      <c r="D70" s="16"/>
      <c r="E70" s="15"/>
      <c r="F70" s="30"/>
    </row>
    <row r="71" spans="2:7" ht="13">
      <c r="B71" s="24" t="s">
        <v>40</v>
      </c>
      <c r="C71" s="26" t="s">
        <v>41</v>
      </c>
      <c r="D71" s="24" t="s">
        <v>42</v>
      </c>
      <c r="E71" s="27" t="s">
        <v>43</v>
      </c>
      <c r="F71" s="29" t="s">
        <v>44</v>
      </c>
      <c r="G71" s="14"/>
    </row>
    <row r="72" spans="2:7">
      <c r="B72" s="22" t="s">
        <v>22</v>
      </c>
      <c r="C72" s="23" t="s">
        <v>22</v>
      </c>
      <c r="D72" s="22" t="s">
        <v>22</v>
      </c>
      <c r="E72" s="19" t="s">
        <v>22</v>
      </c>
      <c r="F72" s="28" t="s">
        <v>22</v>
      </c>
    </row>
    <row r="73" spans="2:7" ht="13">
      <c r="B73" s="6" t="s">
        <v>45</v>
      </c>
    </row>
    <row r="74" spans="2:7" ht="13">
      <c r="B74" s="6"/>
    </row>
    <row r="75" spans="2:7" ht="13">
      <c r="B75" s="6" t="s">
        <v>372</v>
      </c>
    </row>
    <row r="76" spans="2:7" ht="13">
      <c r="B76" s="24" t="s">
        <v>46</v>
      </c>
      <c r="C76" s="26" t="s">
        <v>47</v>
      </c>
      <c r="D76" s="6"/>
    </row>
    <row r="77" spans="2:7">
      <c r="B77" s="16" t="s">
        <v>22</v>
      </c>
      <c r="C77" s="17" t="s">
        <v>22</v>
      </c>
    </row>
    <row r="79" spans="2:7" ht="13">
      <c r="B79" s="24" t="s">
        <v>48</v>
      </c>
      <c r="C79" s="26" t="s">
        <v>47</v>
      </c>
    </row>
    <row r="80" spans="2:7">
      <c r="B80" s="16" t="s">
        <v>22</v>
      </c>
      <c r="C80" s="17" t="s">
        <v>22</v>
      </c>
    </row>
    <row r="82" spans="2:6" ht="13">
      <c r="B82" s="24" t="s">
        <v>49</v>
      </c>
      <c r="C82" s="26" t="s">
        <v>50</v>
      </c>
    </row>
    <row r="83" spans="2:6">
      <c r="B83" s="16" t="s">
        <v>22</v>
      </c>
      <c r="C83" s="17" t="s">
        <v>22</v>
      </c>
    </row>
    <row r="85" spans="2:6" ht="13">
      <c r="B85" s="27" t="s">
        <v>51</v>
      </c>
      <c r="C85" s="26" t="s">
        <v>50</v>
      </c>
    </row>
    <row r="86" spans="2:6">
      <c r="B86" s="15" t="s">
        <v>22</v>
      </c>
      <c r="C86" s="17" t="s">
        <v>22</v>
      </c>
    </row>
    <row r="88" spans="2:6" ht="13">
      <c r="B88" s="24" t="s">
        <v>52</v>
      </c>
      <c r="C88" s="26" t="s">
        <v>22</v>
      </c>
    </row>
    <row r="91" spans="2:6" ht="13">
      <c r="B91" s="6" t="s">
        <v>373</v>
      </c>
    </row>
    <row r="93" spans="2:6" ht="13">
      <c r="B93" s="24" t="s">
        <v>40</v>
      </c>
      <c r="C93" s="26" t="s">
        <v>54</v>
      </c>
      <c r="D93" s="24" t="s">
        <v>55</v>
      </c>
      <c r="E93" s="24" t="s">
        <v>56</v>
      </c>
      <c r="F93" s="14"/>
    </row>
    <row r="94" spans="2:6">
      <c r="B94" s="16" t="s">
        <v>22</v>
      </c>
      <c r="C94" s="17" t="s">
        <v>22</v>
      </c>
      <c r="D94" s="16" t="s">
        <v>22</v>
      </c>
      <c r="E94" s="16" t="s">
        <v>22</v>
      </c>
    </row>
    <row r="97" spans="2:80" ht="13">
      <c r="B97" s="6" t="s">
        <v>57</v>
      </c>
      <c r="C97" s="11" t="s">
        <v>22</v>
      </c>
      <c r="D97" s="6"/>
      <c r="E97" s="6"/>
      <c r="F97" s="14"/>
      <c r="G97" s="14"/>
      <c r="H97" s="14"/>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row>
    <row r="99" spans="2:80" ht="13">
      <c r="B99" s="6" t="s">
        <v>374</v>
      </c>
    </row>
    <row r="101" spans="2:80" ht="13">
      <c r="B101" s="24" t="s">
        <v>58</v>
      </c>
      <c r="C101" s="26" t="s">
        <v>47</v>
      </c>
      <c r="D101" s="6"/>
    </row>
    <row r="102" spans="2:80">
      <c r="B102" s="16" t="s">
        <v>22</v>
      </c>
      <c r="C102" s="17" t="s">
        <v>22</v>
      </c>
    </row>
    <row r="105" spans="2:80" ht="13">
      <c r="B105" s="24" t="s">
        <v>59</v>
      </c>
      <c r="C105" s="26" t="s">
        <v>60</v>
      </c>
      <c r="D105" s="6"/>
    </row>
    <row r="106" spans="2:80">
      <c r="B106" s="16" t="s">
        <v>22</v>
      </c>
      <c r="C106" s="17" t="s">
        <v>22</v>
      </c>
    </row>
    <row r="109" spans="2:80" ht="13">
      <c r="B109" s="6" t="s">
        <v>61</v>
      </c>
    </row>
    <row r="112" spans="2:80" ht="13">
      <c r="B112" s="6" t="s">
        <v>375</v>
      </c>
    </row>
    <row r="114" spans="2:80" ht="13">
      <c r="B114" s="24" t="s">
        <v>40</v>
      </c>
      <c r="C114" s="26" t="s">
        <v>62</v>
      </c>
      <c r="D114" s="24" t="s">
        <v>54</v>
      </c>
      <c r="E114" s="24" t="s">
        <v>55</v>
      </c>
      <c r="F114" s="29" t="s">
        <v>56</v>
      </c>
      <c r="G114" s="14"/>
    </row>
    <row r="115" spans="2:80">
      <c r="B115" s="16" t="s">
        <v>22</v>
      </c>
      <c r="C115" s="17" t="s">
        <v>22</v>
      </c>
      <c r="D115" s="16" t="s">
        <v>22</v>
      </c>
      <c r="E115" s="16" t="s">
        <v>22</v>
      </c>
      <c r="F115" s="21" t="s">
        <v>22</v>
      </c>
    </row>
    <row r="118" spans="2:80" ht="13">
      <c r="B118" s="6" t="s">
        <v>57</v>
      </c>
      <c r="C118" s="11" t="s">
        <v>22</v>
      </c>
      <c r="D118" s="6"/>
      <c r="E118" s="6"/>
      <c r="F118" s="14"/>
      <c r="G118" s="14"/>
      <c r="H118" s="14"/>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row>
    <row r="120" spans="2:80" ht="13">
      <c r="B120" s="6" t="s">
        <v>374</v>
      </c>
    </row>
    <row r="122" spans="2:80" ht="13">
      <c r="B122" s="24" t="s">
        <v>58</v>
      </c>
      <c r="C122" s="26" t="s">
        <v>47</v>
      </c>
      <c r="D122" s="6"/>
    </row>
    <row r="123" spans="2:80">
      <c r="B123" s="16" t="s">
        <v>22</v>
      </c>
      <c r="C123" s="17" t="s">
        <v>22</v>
      </c>
    </row>
    <row r="126" spans="2:80" ht="13">
      <c r="B126" s="24" t="s">
        <v>59</v>
      </c>
      <c r="C126" s="26" t="s">
        <v>60</v>
      </c>
      <c r="D126" s="6"/>
    </row>
    <row r="127" spans="2:80">
      <c r="B127" s="16" t="s">
        <v>22</v>
      </c>
      <c r="C127" s="17" t="s">
        <v>22</v>
      </c>
    </row>
    <row r="130" spans="2:7" ht="13">
      <c r="B130" s="6" t="s">
        <v>61</v>
      </c>
    </row>
    <row r="133" spans="2:7" ht="13">
      <c r="B133" s="6" t="s">
        <v>376</v>
      </c>
    </row>
    <row r="134" spans="2:7" ht="13">
      <c r="B134" s="24" t="s">
        <v>40</v>
      </c>
      <c r="C134" s="26" t="s">
        <v>63</v>
      </c>
      <c r="D134" s="24" t="s">
        <v>64</v>
      </c>
      <c r="E134" s="24" t="s">
        <v>65</v>
      </c>
      <c r="F134" s="29" t="s">
        <v>66</v>
      </c>
      <c r="G134" s="14"/>
    </row>
    <row r="135" spans="2:7">
      <c r="B135" s="16" t="s">
        <v>22</v>
      </c>
      <c r="C135" s="17" t="s">
        <v>22</v>
      </c>
      <c r="D135" s="16" t="s">
        <v>22</v>
      </c>
      <c r="E135" s="16" t="s">
        <v>22</v>
      </c>
      <c r="F135" s="21" t="s">
        <v>22</v>
      </c>
    </row>
    <row r="136" spans="2:7">
      <c r="B136" s="2" t="s">
        <v>67</v>
      </c>
    </row>
  </sheetData>
  <mergeCells count="3">
    <mergeCell ref="B1:E1"/>
    <mergeCell ref="C3:C7"/>
    <mergeCell ref="D3:D7"/>
  </mergeCells>
  <hyperlinks>
    <hyperlink ref="A1" location="Index!A1" display="Index" xr:uid="{F37D0F24-BD55-4651-A7BC-415FF7D39950}"/>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34548-D0FA-495C-9E50-A760D6CF87A1}">
  <sheetPr codeName="Sheet63"/>
  <dimension ref="A1:CB180"/>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3342</v>
      </c>
      <c r="C1" s="226"/>
      <c r="D1" s="226"/>
      <c r="E1" s="226"/>
    </row>
    <row r="3" spans="1:9" ht="14.5">
      <c r="B3" s="31" t="s">
        <v>3343</v>
      </c>
      <c r="C3" s="227"/>
      <c r="D3" s="228"/>
      <c r="E3" s="1"/>
    </row>
    <row r="4" spans="1:9" ht="14.5">
      <c r="B4" s="35" t="s">
        <v>3344</v>
      </c>
      <c r="C4" s="227"/>
      <c r="D4" s="228"/>
      <c r="E4" s="1"/>
    </row>
    <row r="5" spans="1:9" ht="14.5">
      <c r="B5" s="64" t="s">
        <v>151</v>
      </c>
      <c r="C5" s="227"/>
      <c r="D5" s="228"/>
      <c r="E5" s="1"/>
    </row>
    <row r="6" spans="1:9" ht="14.5">
      <c r="B6" s="64" t="s">
        <v>1116</v>
      </c>
      <c r="C6" s="227"/>
      <c r="D6" s="228"/>
      <c r="E6" s="1"/>
    </row>
    <row r="7" spans="1:9" ht="29">
      <c r="B7" s="35" t="s">
        <v>3345</v>
      </c>
      <c r="C7" s="227"/>
      <c r="D7" s="228"/>
      <c r="E7" s="1"/>
    </row>
    <row r="8" spans="1:9" ht="29">
      <c r="B8" s="35" t="s">
        <v>154</v>
      </c>
      <c r="C8" s="61" t="s">
        <v>155</v>
      </c>
      <c r="D8" s="61" t="s">
        <v>156</v>
      </c>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80</v>
      </c>
      <c r="C15" s="9" t="s">
        <v>13</v>
      </c>
      <c r="D15" s="2" t="s">
        <v>74</v>
      </c>
      <c r="E15" s="2" t="s">
        <v>81</v>
      </c>
      <c r="F15" s="12">
        <v>4500000</v>
      </c>
      <c r="G15" s="12">
        <v>60430.5</v>
      </c>
      <c r="H15" s="12">
        <v>6.67</v>
      </c>
    </row>
    <row r="16" spans="1:9">
      <c r="B16" s="2" t="s">
        <v>73</v>
      </c>
      <c r="C16" s="9" t="s">
        <v>13</v>
      </c>
      <c r="D16" s="2" t="s">
        <v>74</v>
      </c>
      <c r="E16" s="2" t="s">
        <v>75</v>
      </c>
      <c r="F16" s="12">
        <v>5994000</v>
      </c>
      <c r="G16" s="12">
        <v>59412.53</v>
      </c>
      <c r="H16" s="12">
        <v>6.56</v>
      </c>
    </row>
    <row r="17" spans="2:8">
      <c r="B17" s="2" t="s">
        <v>76</v>
      </c>
      <c r="C17" s="9" t="s">
        <v>13</v>
      </c>
      <c r="D17" s="2" t="s">
        <v>77</v>
      </c>
      <c r="E17" s="2" t="s">
        <v>78</v>
      </c>
      <c r="F17" s="12">
        <v>13680000</v>
      </c>
      <c r="G17" s="12">
        <v>55130.400000000001</v>
      </c>
      <c r="H17" s="12">
        <v>6.08</v>
      </c>
    </row>
    <row r="18" spans="2:8">
      <c r="B18" s="2" t="s">
        <v>2039</v>
      </c>
      <c r="C18" s="9" t="s">
        <v>13</v>
      </c>
      <c r="D18" s="2" t="s">
        <v>748</v>
      </c>
      <c r="E18" s="2" t="s">
        <v>2040</v>
      </c>
      <c r="F18" s="12">
        <v>13410000</v>
      </c>
      <c r="G18" s="12">
        <v>51494.400000000001</v>
      </c>
      <c r="H18" s="12">
        <v>5.68</v>
      </c>
    </row>
    <row r="19" spans="2:8">
      <c r="B19" s="2" t="s">
        <v>820</v>
      </c>
      <c r="C19" s="9" t="s">
        <v>13</v>
      </c>
      <c r="D19" s="2" t="s">
        <v>784</v>
      </c>
      <c r="E19" s="2" t="s">
        <v>821</v>
      </c>
      <c r="F19" s="12">
        <v>4923000</v>
      </c>
      <c r="G19" s="12">
        <v>49042.93</v>
      </c>
      <c r="H19" s="12">
        <v>5.41</v>
      </c>
    </row>
    <row r="20" spans="2:8">
      <c r="B20" s="2" t="s">
        <v>779</v>
      </c>
      <c r="C20" s="9" t="s">
        <v>13</v>
      </c>
      <c r="D20" s="2" t="s">
        <v>74</v>
      </c>
      <c r="E20" s="2" t="s">
        <v>780</v>
      </c>
      <c r="F20" s="12">
        <v>1998000</v>
      </c>
      <c r="G20" s="12">
        <v>43977.98</v>
      </c>
      <c r="H20" s="12">
        <v>4.8499999999999996</v>
      </c>
    </row>
    <row r="21" spans="2:8">
      <c r="B21" s="2" t="s">
        <v>783</v>
      </c>
      <c r="C21" s="9" t="s">
        <v>13</v>
      </c>
      <c r="D21" s="2" t="s">
        <v>784</v>
      </c>
      <c r="E21" s="2" t="s">
        <v>785</v>
      </c>
      <c r="F21" s="12">
        <v>1143000</v>
      </c>
      <c r="G21" s="12">
        <v>43567.73</v>
      </c>
      <c r="H21" s="12">
        <v>4.8099999999999996</v>
      </c>
    </row>
    <row r="22" spans="2:8">
      <c r="B22" s="2" t="s">
        <v>1298</v>
      </c>
      <c r="C22" s="9" t="s">
        <v>13</v>
      </c>
      <c r="D22" s="2" t="s">
        <v>126</v>
      </c>
      <c r="E22" s="2" t="s">
        <v>1299</v>
      </c>
      <c r="F22" s="12">
        <v>9708707</v>
      </c>
      <c r="G22" s="12">
        <v>40655.21</v>
      </c>
      <c r="H22" s="12">
        <v>4.49</v>
      </c>
    </row>
    <row r="23" spans="2:8">
      <c r="B23" s="2" t="s">
        <v>2150</v>
      </c>
      <c r="C23" s="9" t="s">
        <v>13</v>
      </c>
      <c r="D23" s="2" t="s">
        <v>761</v>
      </c>
      <c r="E23" s="2" t="s">
        <v>2151</v>
      </c>
      <c r="F23" s="12">
        <v>3933000</v>
      </c>
      <c r="G23" s="12">
        <v>33656.65</v>
      </c>
      <c r="H23" s="12">
        <v>3.71</v>
      </c>
    </row>
    <row r="24" spans="2:8">
      <c r="B24" s="2" t="s">
        <v>2412</v>
      </c>
      <c r="C24" s="9" t="s">
        <v>13</v>
      </c>
      <c r="D24" s="2" t="s">
        <v>755</v>
      </c>
      <c r="E24" s="2" t="s">
        <v>2413</v>
      </c>
      <c r="F24" s="12">
        <v>12105000</v>
      </c>
      <c r="G24" s="12">
        <v>31870.04</v>
      </c>
      <c r="H24" s="12">
        <v>3.52</v>
      </c>
    </row>
    <row r="25" spans="2:8">
      <c r="B25" s="2" t="s">
        <v>757</v>
      </c>
      <c r="C25" s="9" t="s">
        <v>13</v>
      </c>
      <c r="D25" s="2" t="s">
        <v>758</v>
      </c>
      <c r="E25" s="2" t="s">
        <v>759</v>
      </c>
      <c r="F25" s="12">
        <v>943566</v>
      </c>
      <c r="G25" s="12">
        <v>31122.58</v>
      </c>
      <c r="H25" s="12">
        <v>3.43</v>
      </c>
    </row>
    <row r="26" spans="2:8">
      <c r="B26" s="2" t="s">
        <v>1162</v>
      </c>
      <c r="C26" s="9" t="s">
        <v>13</v>
      </c>
      <c r="D26" s="2" t="s">
        <v>91</v>
      </c>
      <c r="E26" s="2" t="s">
        <v>1163</v>
      </c>
      <c r="F26" s="12">
        <v>522000</v>
      </c>
      <c r="G26" s="12">
        <v>30124.62</v>
      </c>
      <c r="H26" s="12">
        <v>3.32</v>
      </c>
    </row>
    <row r="27" spans="2:8">
      <c r="B27" s="2" t="s">
        <v>1460</v>
      </c>
      <c r="C27" s="9" t="s">
        <v>13</v>
      </c>
      <c r="D27" s="2" t="s">
        <v>1461</v>
      </c>
      <c r="E27" s="2" t="s">
        <v>1462</v>
      </c>
      <c r="F27" s="12">
        <v>7320619</v>
      </c>
      <c r="G27" s="12">
        <v>29209.27</v>
      </c>
      <c r="H27" s="12">
        <v>3.22</v>
      </c>
    </row>
    <row r="28" spans="2:8">
      <c r="B28" s="2" t="s">
        <v>106</v>
      </c>
      <c r="C28" s="9" t="s">
        <v>13</v>
      </c>
      <c r="D28" s="2" t="s">
        <v>107</v>
      </c>
      <c r="E28" s="2" t="s">
        <v>108</v>
      </c>
      <c r="F28" s="12">
        <v>6585000</v>
      </c>
      <c r="G28" s="12">
        <v>21700.87</v>
      </c>
      <c r="H28" s="12">
        <v>2.4</v>
      </c>
    </row>
    <row r="29" spans="2:8">
      <c r="B29" s="2" t="s">
        <v>1334</v>
      </c>
      <c r="C29" s="9" t="s">
        <v>13</v>
      </c>
      <c r="D29" s="2" t="s">
        <v>784</v>
      </c>
      <c r="E29" s="2" t="s">
        <v>1335</v>
      </c>
      <c r="F29" s="12">
        <v>2238166</v>
      </c>
      <c r="G29" s="12">
        <v>21296.15</v>
      </c>
      <c r="H29" s="12">
        <v>2.35</v>
      </c>
    </row>
    <row r="30" spans="2:8">
      <c r="B30" s="2" t="s">
        <v>1259</v>
      </c>
      <c r="C30" s="9" t="s">
        <v>13</v>
      </c>
      <c r="D30" s="2" t="s">
        <v>1255</v>
      </c>
      <c r="E30" s="2" t="s">
        <v>1260</v>
      </c>
      <c r="F30" s="12">
        <v>405000</v>
      </c>
      <c r="G30" s="12">
        <v>17774.240000000002</v>
      </c>
      <c r="H30" s="12">
        <v>1.96</v>
      </c>
    </row>
    <row r="31" spans="2:8">
      <c r="B31" s="2" t="s">
        <v>1122</v>
      </c>
      <c r="C31" s="9" t="s">
        <v>13</v>
      </c>
      <c r="D31" s="2" t="s">
        <v>74</v>
      </c>
      <c r="E31" s="2" t="s">
        <v>1123</v>
      </c>
      <c r="F31" s="12">
        <v>1800000</v>
      </c>
      <c r="G31" s="12">
        <v>17679.599999999999</v>
      </c>
      <c r="H31" s="12">
        <v>1.95</v>
      </c>
    </row>
    <row r="32" spans="2:8">
      <c r="B32" s="2" t="s">
        <v>86</v>
      </c>
      <c r="C32" s="9" t="s">
        <v>13</v>
      </c>
      <c r="D32" s="2" t="s">
        <v>87</v>
      </c>
      <c r="E32" s="2" t="s">
        <v>88</v>
      </c>
      <c r="F32" s="12">
        <v>4039048</v>
      </c>
      <c r="G32" s="12">
        <v>17139.7</v>
      </c>
      <c r="H32" s="12">
        <v>1.89</v>
      </c>
    </row>
    <row r="33" spans="2:8">
      <c r="B33" s="2" t="s">
        <v>3346</v>
      </c>
      <c r="C33" s="9" t="s">
        <v>13</v>
      </c>
      <c r="D33" s="2" t="s">
        <v>85</v>
      </c>
      <c r="E33" s="2" t="s">
        <v>3347</v>
      </c>
      <c r="F33" s="12">
        <v>438507</v>
      </c>
      <c r="G33" s="12">
        <v>16718.52</v>
      </c>
      <c r="H33" s="12">
        <v>1.85</v>
      </c>
    </row>
    <row r="34" spans="2:8">
      <c r="B34" s="2" t="s">
        <v>752</v>
      </c>
      <c r="C34" s="9" t="s">
        <v>13</v>
      </c>
      <c r="D34" s="2" t="s">
        <v>79</v>
      </c>
      <c r="E34" s="2" t="s">
        <v>753</v>
      </c>
      <c r="F34" s="12">
        <v>5940000</v>
      </c>
      <c r="G34" s="12">
        <v>16516.169999999998</v>
      </c>
      <c r="H34" s="12">
        <v>1.82</v>
      </c>
    </row>
    <row r="35" spans="2:8">
      <c r="B35" s="2" t="s">
        <v>1142</v>
      </c>
      <c r="C35" s="9" t="s">
        <v>13</v>
      </c>
      <c r="D35" s="2" t="s">
        <v>1143</v>
      </c>
      <c r="E35" s="2" t="s">
        <v>1144</v>
      </c>
      <c r="F35" s="12">
        <v>2700000</v>
      </c>
      <c r="G35" s="12">
        <v>16318.8</v>
      </c>
      <c r="H35" s="12">
        <v>1.8</v>
      </c>
    </row>
    <row r="36" spans="2:8">
      <c r="B36" s="2" t="s">
        <v>754</v>
      </c>
      <c r="C36" s="9" t="s">
        <v>13</v>
      </c>
      <c r="D36" s="2" t="s">
        <v>755</v>
      </c>
      <c r="E36" s="2" t="s">
        <v>756</v>
      </c>
      <c r="F36" s="12">
        <v>485326</v>
      </c>
      <c r="G36" s="12">
        <v>15560.52</v>
      </c>
      <c r="H36" s="12">
        <v>1.72</v>
      </c>
    </row>
    <row r="37" spans="2:8">
      <c r="B37" s="2" t="s">
        <v>1366</v>
      </c>
      <c r="C37" s="9" t="s">
        <v>13</v>
      </c>
      <c r="D37" s="2" t="s">
        <v>107</v>
      </c>
      <c r="E37" s="2" t="s">
        <v>1367</v>
      </c>
      <c r="F37" s="12">
        <v>5730000</v>
      </c>
      <c r="G37" s="12">
        <v>15161.58</v>
      </c>
      <c r="H37" s="12">
        <v>1.67</v>
      </c>
    </row>
    <row r="38" spans="2:8">
      <c r="B38" s="2" t="s">
        <v>1120</v>
      </c>
      <c r="C38" s="9" t="s">
        <v>13</v>
      </c>
      <c r="D38" s="2" t="s">
        <v>755</v>
      </c>
      <c r="E38" s="2" t="s">
        <v>1121</v>
      </c>
      <c r="F38" s="12">
        <v>866081</v>
      </c>
      <c r="G38" s="12">
        <v>13990.67</v>
      </c>
      <c r="H38" s="12">
        <v>1.54</v>
      </c>
    </row>
    <row r="39" spans="2:8">
      <c r="B39" s="2" t="s">
        <v>2960</v>
      </c>
      <c r="C39" s="9" t="s">
        <v>13</v>
      </c>
      <c r="D39" s="2" t="s">
        <v>761</v>
      </c>
      <c r="E39" s="2" t="s">
        <v>2961</v>
      </c>
      <c r="F39" s="12">
        <v>1184804</v>
      </c>
      <c r="G39" s="12">
        <v>13382.36</v>
      </c>
      <c r="H39" s="12">
        <v>1.48</v>
      </c>
    </row>
    <row r="40" spans="2:8">
      <c r="B40" s="2" t="s">
        <v>2057</v>
      </c>
      <c r="C40" s="9" t="s">
        <v>13</v>
      </c>
      <c r="D40" s="2" t="s">
        <v>79</v>
      </c>
      <c r="E40" s="2" t="s">
        <v>2058</v>
      </c>
      <c r="F40" s="12">
        <v>441000</v>
      </c>
      <c r="G40" s="12">
        <v>12463.54</v>
      </c>
      <c r="H40" s="12">
        <v>1.38</v>
      </c>
    </row>
    <row r="41" spans="2:8">
      <c r="B41" s="2" t="s">
        <v>2238</v>
      </c>
      <c r="C41" s="9" t="s">
        <v>13</v>
      </c>
      <c r="D41" s="2" t="s">
        <v>2055</v>
      </c>
      <c r="E41" s="2" t="s">
        <v>2239</v>
      </c>
      <c r="F41" s="12">
        <v>1945000</v>
      </c>
      <c r="G41" s="12">
        <v>11427.85</v>
      </c>
      <c r="H41" s="12">
        <v>1.26</v>
      </c>
    </row>
    <row r="42" spans="2:8">
      <c r="B42" s="2" t="s">
        <v>1423</v>
      </c>
      <c r="C42" s="9" t="s">
        <v>13</v>
      </c>
      <c r="D42" s="2" t="s">
        <v>1419</v>
      </c>
      <c r="E42" s="2" t="s">
        <v>1424</v>
      </c>
      <c r="F42" s="12">
        <v>500000</v>
      </c>
      <c r="G42" s="12">
        <v>9128</v>
      </c>
      <c r="H42" s="12">
        <v>1.01</v>
      </c>
    </row>
    <row r="43" spans="2:8">
      <c r="B43" s="2" t="s">
        <v>2059</v>
      </c>
      <c r="C43" s="9" t="s">
        <v>13</v>
      </c>
      <c r="D43" s="2" t="s">
        <v>115</v>
      </c>
      <c r="E43" s="2" t="s">
        <v>2060</v>
      </c>
      <c r="F43" s="12">
        <v>515940</v>
      </c>
      <c r="G43" s="12">
        <v>8965.49</v>
      </c>
      <c r="H43" s="12">
        <v>0.99</v>
      </c>
    </row>
    <row r="44" spans="2:8">
      <c r="B44" s="2" t="s">
        <v>1282</v>
      </c>
      <c r="C44" s="9" t="s">
        <v>13</v>
      </c>
      <c r="D44" s="2" t="s">
        <v>784</v>
      </c>
      <c r="E44" s="2" t="s">
        <v>1283</v>
      </c>
      <c r="F44" s="12">
        <v>2366061</v>
      </c>
      <c r="G44" s="12">
        <v>8408.98</v>
      </c>
      <c r="H44" s="12">
        <v>0.93</v>
      </c>
    </row>
    <row r="45" spans="2:8">
      <c r="B45" s="2" t="s">
        <v>1317</v>
      </c>
      <c r="C45" s="9" t="s">
        <v>13</v>
      </c>
      <c r="D45" s="2" t="s">
        <v>1318</v>
      </c>
      <c r="E45" s="2" t="s">
        <v>1319</v>
      </c>
      <c r="F45" s="12">
        <v>10000000</v>
      </c>
      <c r="G45" s="12">
        <v>8317</v>
      </c>
      <c r="H45" s="12">
        <v>0.92</v>
      </c>
    </row>
    <row r="46" spans="2:8">
      <c r="B46" s="2" t="s">
        <v>3348</v>
      </c>
      <c r="C46" s="9" t="s">
        <v>13</v>
      </c>
      <c r="D46" s="2" t="s">
        <v>797</v>
      </c>
      <c r="E46" s="2" t="s">
        <v>3349</v>
      </c>
      <c r="F46" s="12">
        <v>3728185</v>
      </c>
      <c r="G46" s="12">
        <v>7502.6</v>
      </c>
      <c r="H46" s="12">
        <v>0.83</v>
      </c>
    </row>
    <row r="47" spans="2:8">
      <c r="B47" s="2" t="s">
        <v>3111</v>
      </c>
      <c r="C47" s="9" t="s">
        <v>13</v>
      </c>
      <c r="D47" s="2" t="s">
        <v>1136</v>
      </c>
      <c r="E47" s="2" t="s">
        <v>3112</v>
      </c>
      <c r="F47" s="12">
        <v>825000</v>
      </c>
      <c r="G47" s="12">
        <v>7450.16</v>
      </c>
      <c r="H47" s="12">
        <v>0.82</v>
      </c>
    </row>
    <row r="48" spans="2:8">
      <c r="B48" s="2" t="s">
        <v>772</v>
      </c>
      <c r="C48" s="9" t="s">
        <v>13</v>
      </c>
      <c r="D48" s="2" t="s">
        <v>773</v>
      </c>
      <c r="E48" s="2" t="s">
        <v>774</v>
      </c>
      <c r="F48" s="12">
        <v>765000</v>
      </c>
      <c r="G48" s="12">
        <v>5735.97</v>
      </c>
      <c r="H48" s="12">
        <v>0.63</v>
      </c>
    </row>
    <row r="49" spans="2:8">
      <c r="B49" s="2" t="s">
        <v>3281</v>
      </c>
      <c r="C49" s="9" t="s">
        <v>13</v>
      </c>
      <c r="D49" s="2" t="s">
        <v>792</v>
      </c>
      <c r="E49" s="2" t="s">
        <v>3282</v>
      </c>
      <c r="F49" s="12">
        <v>3000000</v>
      </c>
      <c r="G49" s="12">
        <v>5640.3</v>
      </c>
      <c r="H49" s="12">
        <v>0.62</v>
      </c>
    </row>
    <row r="50" spans="2:8" ht="13">
      <c r="B50" s="6" t="s">
        <v>95</v>
      </c>
      <c r="C50" s="11"/>
      <c r="D50" s="6"/>
      <c r="E50" s="6"/>
      <c r="F50" s="14"/>
      <c r="G50" s="14">
        <f>SUM(G12:G49)</f>
        <v>847973.91000000015</v>
      </c>
      <c r="H50" s="14">
        <f>SUM(H12:H49)</f>
        <v>93.57</v>
      </c>
    </row>
    <row r="51" spans="2:8" ht="13">
      <c r="B51" s="6" t="s">
        <v>2154</v>
      </c>
      <c r="C51" s="11"/>
      <c r="D51" s="6"/>
      <c r="E51" s="6"/>
      <c r="F51" s="14"/>
      <c r="G51" s="14">
        <v>255.77</v>
      </c>
      <c r="H51" s="14">
        <v>0.03</v>
      </c>
    </row>
    <row r="52" spans="2:8" ht="13">
      <c r="B52" s="6" t="s">
        <v>15</v>
      </c>
      <c r="C52" s="11"/>
      <c r="D52" s="6"/>
      <c r="E52" s="6"/>
      <c r="F52" s="14"/>
      <c r="G52" s="14">
        <v>848229.68</v>
      </c>
      <c r="H52" s="14">
        <v>93.6</v>
      </c>
    </row>
    <row r="53" spans="2:8" ht="13">
      <c r="B53" s="6" t="s">
        <v>16</v>
      </c>
      <c r="C53" s="11"/>
      <c r="D53" s="6"/>
      <c r="E53" s="6"/>
      <c r="F53" s="14"/>
      <c r="G53" s="14">
        <v>57828.029194799972</v>
      </c>
      <c r="H53" s="14">
        <v>6.4000000000000057</v>
      </c>
    </row>
    <row r="54" spans="2:8" ht="13">
      <c r="B54" s="6" t="s">
        <v>17</v>
      </c>
      <c r="C54" s="11"/>
      <c r="D54" s="6"/>
      <c r="E54" s="6"/>
      <c r="F54" s="14"/>
      <c r="G54" s="14">
        <v>906057.7091948</v>
      </c>
      <c r="H54" s="14">
        <v>100</v>
      </c>
    </row>
    <row r="55" spans="2:8">
      <c r="B55" s="2" t="s">
        <v>18</v>
      </c>
    </row>
    <row r="56" spans="2:8" ht="13">
      <c r="B56" s="6" t="s">
        <v>19</v>
      </c>
    </row>
    <row r="57" spans="2:8" ht="13">
      <c r="B57" s="6" t="s">
        <v>20</v>
      </c>
      <c r="C57" s="9" t="s">
        <v>355</v>
      </c>
    </row>
    <row r="58" spans="2:8" ht="13">
      <c r="B58" s="6" t="s">
        <v>23</v>
      </c>
      <c r="C58" s="9" t="s">
        <v>22</v>
      </c>
    </row>
    <row r="59" spans="2:8" ht="13">
      <c r="B59" s="6" t="s">
        <v>147</v>
      </c>
      <c r="C59" s="9" t="s">
        <v>22</v>
      </c>
    </row>
    <row r="60" spans="2:8" ht="13">
      <c r="B60" s="6" t="s">
        <v>24</v>
      </c>
      <c r="C60" s="9" t="s">
        <v>25</v>
      </c>
    </row>
    <row r="61" spans="2:8" ht="13">
      <c r="B61" s="6" t="s">
        <v>3350</v>
      </c>
      <c r="C61" s="11"/>
    </row>
    <row r="62" spans="2:8" ht="13">
      <c r="B62" s="6" t="s">
        <v>3351</v>
      </c>
      <c r="C62" s="11"/>
    </row>
    <row r="63" spans="2:8" ht="13">
      <c r="B63" s="6" t="s">
        <v>3352</v>
      </c>
      <c r="C63" s="11"/>
    </row>
    <row r="64" spans="2:8" ht="13">
      <c r="B64" s="6" t="s">
        <v>3353</v>
      </c>
      <c r="C64" s="11"/>
    </row>
    <row r="65" spans="2:3" ht="13">
      <c r="B65" s="6" t="s">
        <v>3354</v>
      </c>
      <c r="C65" s="11"/>
    </row>
    <row r="66" spans="2:3" ht="13">
      <c r="B66" s="6" t="s">
        <v>3355</v>
      </c>
      <c r="C66" s="11"/>
    </row>
    <row r="67" spans="2:3" ht="13">
      <c r="B67" s="6" t="s">
        <v>3356</v>
      </c>
      <c r="C67" s="11"/>
    </row>
    <row r="68" spans="2:3" ht="13">
      <c r="B68" s="6" t="s">
        <v>3357</v>
      </c>
      <c r="C68" s="11"/>
    </row>
    <row r="69" spans="2:3" ht="13">
      <c r="B69" s="6" t="s">
        <v>3358</v>
      </c>
      <c r="C69" s="11"/>
    </row>
    <row r="70" spans="2:3" ht="13">
      <c r="B70" s="6" t="s">
        <v>3359</v>
      </c>
      <c r="C70" s="11"/>
    </row>
    <row r="71" spans="2:3" ht="13">
      <c r="B71" s="6" t="s">
        <v>3360</v>
      </c>
      <c r="C71" s="11"/>
    </row>
    <row r="72" spans="2:3" ht="13">
      <c r="B72" s="6" t="s">
        <v>3361</v>
      </c>
      <c r="C72" s="11"/>
    </row>
    <row r="73" spans="2:3" ht="13">
      <c r="B73" s="6" t="s">
        <v>3252</v>
      </c>
      <c r="C73" s="11"/>
    </row>
    <row r="74" spans="2:3">
      <c r="B74" s="2" t="s">
        <v>26</v>
      </c>
    </row>
    <row r="75" spans="2:3">
      <c r="B75" s="2" t="s">
        <v>1230</v>
      </c>
    </row>
    <row r="78" spans="2:3" ht="14.5">
      <c r="B78" s="44" t="s">
        <v>1231</v>
      </c>
      <c r="C78" s="62"/>
    </row>
    <row r="79" spans="2:3" ht="14.5">
      <c r="B79" s="44" t="s">
        <v>4074</v>
      </c>
      <c r="C79" s="63" t="s">
        <v>1232</v>
      </c>
    </row>
    <row r="80" spans="2:3" ht="14.5">
      <c r="B80" s="4" t="s">
        <v>1233</v>
      </c>
      <c r="C80" s="5" t="s">
        <v>1234</v>
      </c>
    </row>
    <row r="81" spans="2:7" ht="14.5">
      <c r="B81" s="4" t="s">
        <v>1235</v>
      </c>
      <c r="C81" s="5" t="s">
        <v>1234</v>
      </c>
    </row>
    <row r="82" spans="2:7" ht="14.5">
      <c r="B82" s="4" t="s">
        <v>1236</v>
      </c>
      <c r="C82" s="5" t="s">
        <v>1234</v>
      </c>
    </row>
    <row r="83" spans="2:7" ht="14.5">
      <c r="B83" s="4" t="s">
        <v>1237</v>
      </c>
      <c r="C83" s="5" t="s">
        <v>1234</v>
      </c>
    </row>
    <row r="84" spans="2:7" ht="14.5">
      <c r="B84" s="4" t="s">
        <v>1238</v>
      </c>
      <c r="C84" s="5" t="s">
        <v>1234</v>
      </c>
    </row>
    <row r="85" spans="2:7" ht="14.5">
      <c r="B85" s="4" t="s">
        <v>1239</v>
      </c>
      <c r="C85" s="5" t="s">
        <v>1234</v>
      </c>
    </row>
    <row r="86" spans="2:7" ht="14.5">
      <c r="B86" s="44" t="s">
        <v>1240</v>
      </c>
      <c r="C86" s="62" t="s">
        <v>1234</v>
      </c>
    </row>
    <row r="88" spans="2:7" ht="14.5">
      <c r="B88" s="4" t="s">
        <v>35</v>
      </c>
      <c r="C88" s="5"/>
      <c r="D88" s="4"/>
    </row>
    <row r="89" spans="2:7" ht="29">
      <c r="B89" s="20" t="s">
        <v>36</v>
      </c>
      <c r="C89" s="18" t="s">
        <v>37</v>
      </c>
      <c r="D89" s="20" t="s">
        <v>38</v>
      </c>
    </row>
    <row r="90" spans="2:7" ht="14.5">
      <c r="B90" s="4" t="s">
        <v>22</v>
      </c>
      <c r="C90" s="5" t="s">
        <v>22</v>
      </c>
      <c r="D90" s="4" t="s">
        <v>22</v>
      </c>
    </row>
    <row r="92" spans="2:7" ht="13">
      <c r="B92" s="24" t="s">
        <v>39</v>
      </c>
      <c r="C92" s="25">
        <v>46022</v>
      </c>
      <c r="D92" s="16"/>
      <c r="E92" s="15"/>
      <c r="F92" s="30"/>
    </row>
    <row r="93" spans="2:7" ht="13">
      <c r="B93" s="24" t="s">
        <v>40</v>
      </c>
      <c r="C93" s="26" t="s">
        <v>41</v>
      </c>
      <c r="D93" s="24" t="s">
        <v>42</v>
      </c>
      <c r="E93" s="27" t="s">
        <v>43</v>
      </c>
      <c r="F93" s="29" t="s">
        <v>44</v>
      </c>
      <c r="G93" s="14"/>
    </row>
    <row r="94" spans="2:7">
      <c r="B94" s="22" t="s">
        <v>22</v>
      </c>
      <c r="C94" s="23" t="s">
        <v>22</v>
      </c>
      <c r="D94" s="22" t="s">
        <v>22</v>
      </c>
      <c r="E94" s="19" t="s">
        <v>22</v>
      </c>
      <c r="F94" s="28" t="s">
        <v>22</v>
      </c>
    </row>
    <row r="97" spans="2:4" ht="13">
      <c r="B97" s="6" t="s">
        <v>45</v>
      </c>
    </row>
    <row r="98" spans="2:4" ht="13">
      <c r="B98" s="6"/>
    </row>
    <row r="99" spans="2:4" ht="13">
      <c r="B99" s="6" t="s">
        <v>372</v>
      </c>
    </row>
    <row r="100" spans="2:4" ht="13">
      <c r="B100" s="24" t="s">
        <v>46</v>
      </c>
      <c r="C100" s="26" t="s">
        <v>47</v>
      </c>
      <c r="D100" s="6"/>
    </row>
    <row r="101" spans="2:4">
      <c r="B101" s="16" t="s">
        <v>22</v>
      </c>
      <c r="C101" s="17" t="s">
        <v>22</v>
      </c>
    </row>
    <row r="103" spans="2:4" ht="13">
      <c r="B103" s="24" t="s">
        <v>48</v>
      </c>
      <c r="C103" s="26" t="s">
        <v>47</v>
      </c>
    </row>
    <row r="104" spans="2:4">
      <c r="B104" s="16" t="s">
        <v>22</v>
      </c>
      <c r="C104" s="17" t="s">
        <v>22</v>
      </c>
    </row>
    <row r="106" spans="2:4" ht="13">
      <c r="B106" s="24" t="s">
        <v>49</v>
      </c>
      <c r="C106" s="26" t="s">
        <v>50</v>
      </c>
    </row>
    <row r="107" spans="2:4">
      <c r="B107" s="16" t="s">
        <v>22</v>
      </c>
      <c r="C107" s="17" t="s">
        <v>22</v>
      </c>
    </row>
    <row r="109" spans="2:4" ht="13">
      <c r="B109" s="27" t="s">
        <v>51</v>
      </c>
      <c r="C109" s="26" t="s">
        <v>50</v>
      </c>
    </row>
    <row r="110" spans="2:4">
      <c r="B110" s="15" t="s">
        <v>22</v>
      </c>
      <c r="C110" s="17" t="s">
        <v>22</v>
      </c>
    </row>
    <row r="112" spans="2:4" ht="13">
      <c r="B112" s="24" t="s">
        <v>52</v>
      </c>
      <c r="C112" s="26" t="s">
        <v>22</v>
      </c>
    </row>
    <row r="114" spans="2:7" ht="13">
      <c r="B114" s="24" t="s">
        <v>53</v>
      </c>
      <c r="C114" s="25">
        <v>46022</v>
      </c>
      <c r="D114" s="16"/>
      <c r="E114" s="15"/>
      <c r="F114" s="30"/>
    </row>
    <row r="115" spans="2:7" ht="13">
      <c r="B115" s="24" t="s">
        <v>40</v>
      </c>
      <c r="C115" s="26" t="s">
        <v>41</v>
      </c>
      <c r="D115" s="24" t="s">
        <v>42</v>
      </c>
      <c r="E115" s="27" t="s">
        <v>43</v>
      </c>
      <c r="F115" s="29" t="s">
        <v>44</v>
      </c>
      <c r="G115" s="14"/>
    </row>
    <row r="116" spans="2:7">
      <c r="B116" s="22" t="s">
        <v>22</v>
      </c>
      <c r="C116" s="23" t="s">
        <v>22</v>
      </c>
      <c r="D116" s="22" t="s">
        <v>22</v>
      </c>
      <c r="E116" s="19" t="s">
        <v>22</v>
      </c>
      <c r="F116" s="28" t="s">
        <v>22</v>
      </c>
    </row>
    <row r="117" spans="2:7" ht="13">
      <c r="B117" s="6" t="s">
        <v>45</v>
      </c>
    </row>
    <row r="118" spans="2:7" ht="13">
      <c r="B118" s="6"/>
    </row>
    <row r="119" spans="2:7" ht="13">
      <c r="B119" s="6" t="s">
        <v>372</v>
      </c>
    </row>
    <row r="120" spans="2:7" ht="13">
      <c r="B120" s="24" t="s">
        <v>46</v>
      </c>
      <c r="C120" s="26" t="s">
        <v>47</v>
      </c>
      <c r="D120" s="6"/>
    </row>
    <row r="121" spans="2:7">
      <c r="B121" s="16" t="s">
        <v>22</v>
      </c>
      <c r="C121" s="17" t="s">
        <v>22</v>
      </c>
    </row>
    <row r="123" spans="2:7" ht="13">
      <c r="B123" s="24" t="s">
        <v>48</v>
      </c>
      <c r="C123" s="26" t="s">
        <v>47</v>
      </c>
    </row>
    <row r="124" spans="2:7">
      <c r="B124" s="16" t="s">
        <v>22</v>
      </c>
      <c r="C124" s="17" t="s">
        <v>22</v>
      </c>
    </row>
    <row r="126" spans="2:7" ht="13">
      <c r="B126" s="24" t="s">
        <v>49</v>
      </c>
      <c r="C126" s="26" t="s">
        <v>50</v>
      </c>
    </row>
    <row r="127" spans="2:7">
      <c r="B127" s="16" t="s">
        <v>22</v>
      </c>
      <c r="C127" s="17" t="s">
        <v>22</v>
      </c>
    </row>
    <row r="129" spans="2:80" ht="13">
      <c r="B129" s="27" t="s">
        <v>51</v>
      </c>
      <c r="C129" s="26" t="s">
        <v>50</v>
      </c>
    </row>
    <row r="130" spans="2:80">
      <c r="B130" s="15" t="s">
        <v>22</v>
      </c>
      <c r="C130" s="17" t="s">
        <v>22</v>
      </c>
    </row>
    <row r="132" spans="2:80" ht="13">
      <c r="B132" s="24" t="s">
        <v>52</v>
      </c>
      <c r="C132" s="26" t="s">
        <v>22</v>
      </c>
    </row>
    <row r="135" spans="2:80" ht="13">
      <c r="B135" s="6" t="s">
        <v>373</v>
      </c>
    </row>
    <row r="137" spans="2:80" ht="13">
      <c r="B137" s="24" t="s">
        <v>40</v>
      </c>
      <c r="C137" s="26" t="s">
        <v>54</v>
      </c>
      <c r="D137" s="24" t="s">
        <v>55</v>
      </c>
      <c r="E137" s="24" t="s">
        <v>56</v>
      </c>
      <c r="F137" s="14"/>
    </row>
    <row r="138" spans="2:80">
      <c r="B138" s="16" t="s">
        <v>22</v>
      </c>
      <c r="C138" s="17" t="s">
        <v>22</v>
      </c>
      <c r="D138" s="16" t="s">
        <v>22</v>
      </c>
      <c r="E138" s="16" t="s">
        <v>22</v>
      </c>
    </row>
    <row r="141" spans="2:80" ht="13">
      <c r="B141" s="6" t="s">
        <v>57</v>
      </c>
      <c r="C141" s="11" t="s">
        <v>22</v>
      </c>
      <c r="D141" s="6"/>
      <c r="E141" s="6"/>
      <c r="F141" s="14"/>
      <c r="G141" s="14"/>
      <c r="H141" s="14"/>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row>
    <row r="143" spans="2:80" ht="13">
      <c r="B143" s="6" t="s">
        <v>374</v>
      </c>
    </row>
    <row r="145" spans="2:7" ht="13">
      <c r="B145" s="24" t="s">
        <v>58</v>
      </c>
      <c r="C145" s="26" t="s">
        <v>47</v>
      </c>
      <c r="D145" s="6"/>
    </row>
    <row r="146" spans="2:7">
      <c r="B146" s="16" t="s">
        <v>22</v>
      </c>
      <c r="C146" s="17" t="s">
        <v>22</v>
      </c>
    </row>
    <row r="149" spans="2:7" ht="13">
      <c r="B149" s="24" t="s">
        <v>59</v>
      </c>
      <c r="C149" s="26" t="s">
        <v>60</v>
      </c>
      <c r="D149" s="6"/>
    </row>
    <row r="150" spans="2:7">
      <c r="B150" s="16" t="s">
        <v>22</v>
      </c>
      <c r="C150" s="17" t="s">
        <v>22</v>
      </c>
    </row>
    <row r="153" spans="2:7" ht="13">
      <c r="B153" s="6" t="s">
        <v>61</v>
      </c>
    </row>
    <row r="156" spans="2:7" ht="13">
      <c r="B156" s="6" t="s">
        <v>375</v>
      </c>
    </row>
    <row r="158" spans="2:7" ht="13">
      <c r="B158" s="24" t="s">
        <v>40</v>
      </c>
      <c r="C158" s="26" t="s">
        <v>62</v>
      </c>
      <c r="D158" s="24" t="s">
        <v>54</v>
      </c>
      <c r="E158" s="24" t="s">
        <v>55</v>
      </c>
      <c r="F158" s="29" t="s">
        <v>56</v>
      </c>
      <c r="G158" s="14"/>
    </row>
    <row r="159" spans="2:7">
      <c r="B159" s="16" t="s">
        <v>22</v>
      </c>
      <c r="C159" s="17" t="s">
        <v>22</v>
      </c>
      <c r="D159" s="16" t="s">
        <v>22</v>
      </c>
      <c r="E159" s="16" t="s">
        <v>22</v>
      </c>
      <c r="F159" s="21" t="s">
        <v>22</v>
      </c>
    </row>
    <row r="162" spans="2:80" ht="13">
      <c r="B162" s="6" t="s">
        <v>57</v>
      </c>
      <c r="C162" s="11" t="s">
        <v>22</v>
      </c>
      <c r="D162" s="6"/>
      <c r="E162" s="6"/>
      <c r="F162" s="14"/>
      <c r="G162" s="14"/>
      <c r="H162" s="14"/>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row>
    <row r="164" spans="2:80" ht="13">
      <c r="B164" s="6" t="s">
        <v>374</v>
      </c>
    </row>
    <row r="166" spans="2:80" ht="13">
      <c r="B166" s="24" t="s">
        <v>58</v>
      </c>
      <c r="C166" s="26" t="s">
        <v>47</v>
      </c>
      <c r="D166" s="6"/>
    </row>
    <row r="167" spans="2:80">
      <c r="B167" s="16" t="s">
        <v>22</v>
      </c>
      <c r="C167" s="17" t="s">
        <v>22</v>
      </c>
    </row>
    <row r="170" spans="2:80" ht="13">
      <c r="B170" s="24" t="s">
        <v>59</v>
      </c>
      <c r="C170" s="26" t="s">
        <v>60</v>
      </c>
      <c r="D170" s="6"/>
    </row>
    <row r="171" spans="2:80">
      <c r="B171" s="16" t="s">
        <v>22</v>
      </c>
      <c r="C171" s="17" t="s">
        <v>22</v>
      </c>
    </row>
    <row r="174" spans="2:80" ht="13">
      <c r="B174" s="6" t="s">
        <v>61</v>
      </c>
    </row>
    <row r="177" spans="2:7" ht="13">
      <c r="B177" s="6" t="s">
        <v>376</v>
      </c>
    </row>
    <row r="178" spans="2:7" ht="13">
      <c r="B178" s="24" t="s">
        <v>40</v>
      </c>
      <c r="C178" s="26" t="s">
        <v>63</v>
      </c>
      <c r="D178" s="24" t="s">
        <v>64</v>
      </c>
      <c r="E178" s="24" t="s">
        <v>65</v>
      </c>
      <c r="F178" s="29" t="s">
        <v>66</v>
      </c>
      <c r="G178" s="14"/>
    </row>
    <row r="179" spans="2:7">
      <c r="B179" s="16" t="s">
        <v>22</v>
      </c>
      <c r="C179" s="17" t="s">
        <v>22</v>
      </c>
      <c r="D179" s="16" t="s">
        <v>22</v>
      </c>
      <c r="E179" s="16" t="s">
        <v>22</v>
      </c>
      <c r="F179" s="21" t="s">
        <v>22</v>
      </c>
    </row>
    <row r="180" spans="2:7">
      <c r="B180" s="2" t="s">
        <v>67</v>
      </c>
    </row>
  </sheetData>
  <mergeCells count="3">
    <mergeCell ref="B1:E1"/>
    <mergeCell ref="C3:C7"/>
    <mergeCell ref="D3:D7"/>
  </mergeCells>
  <hyperlinks>
    <hyperlink ref="A1" location="Index!A1" display="Index" xr:uid="{6E249742-A8E5-4978-AD15-5D500AE8929E}"/>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954D-069E-41D7-A54E-FA7D2F7951D2}">
  <sheetPr codeName="Sheet62"/>
  <dimension ref="A1:CB205"/>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3275</v>
      </c>
      <c r="C1" s="226"/>
      <c r="D1" s="226"/>
      <c r="E1" s="226"/>
    </row>
    <row r="3" spans="1:9" ht="14.5">
      <c r="B3" s="31" t="s">
        <v>3276</v>
      </c>
      <c r="C3" s="230"/>
      <c r="D3" s="231"/>
      <c r="E3" s="1"/>
    </row>
    <row r="4" spans="1:9" ht="14.5">
      <c r="B4" s="35" t="s">
        <v>3277</v>
      </c>
      <c r="C4" s="230"/>
      <c r="D4" s="231"/>
      <c r="E4" s="1"/>
    </row>
    <row r="5" spans="1:9" ht="14.5">
      <c r="B5" s="35" t="s">
        <v>151</v>
      </c>
      <c r="C5" s="230"/>
      <c r="D5" s="231"/>
      <c r="E5" s="1"/>
    </row>
    <row r="6" spans="1:9" ht="14.5">
      <c r="B6" s="35" t="s">
        <v>2280</v>
      </c>
      <c r="C6" s="230"/>
      <c r="D6" s="231"/>
      <c r="E6" s="1"/>
    </row>
    <row r="7" spans="1:9" ht="14.5">
      <c r="B7" s="35" t="s">
        <v>3278</v>
      </c>
      <c r="C7" s="230"/>
      <c r="D7" s="231"/>
      <c r="E7" s="1"/>
    </row>
    <row r="8" spans="1:9" ht="29">
      <c r="B8" s="35" t="s">
        <v>154</v>
      </c>
      <c r="C8" s="69" t="s">
        <v>155</v>
      </c>
      <c r="D8" s="69" t="s">
        <v>156</v>
      </c>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818</v>
      </c>
      <c r="C15" s="9" t="s">
        <v>13</v>
      </c>
      <c r="D15" s="2" t="s">
        <v>74</v>
      </c>
      <c r="E15" s="2" t="s">
        <v>819</v>
      </c>
      <c r="F15" s="12">
        <v>59774540</v>
      </c>
      <c r="G15" s="12">
        <v>51172.98</v>
      </c>
      <c r="H15" s="12">
        <v>4.5199999999999996</v>
      </c>
    </row>
    <row r="16" spans="1:9">
      <c r="B16" s="2" t="s">
        <v>2897</v>
      </c>
      <c r="C16" s="9" t="s">
        <v>13</v>
      </c>
      <c r="D16" s="2" t="s">
        <v>792</v>
      </c>
      <c r="E16" s="2" t="s">
        <v>2898</v>
      </c>
      <c r="F16" s="12">
        <v>11003695</v>
      </c>
      <c r="G16" s="12">
        <v>49956.78</v>
      </c>
      <c r="H16" s="12">
        <v>4.41</v>
      </c>
    </row>
    <row r="17" spans="2:8">
      <c r="B17" s="2" t="s">
        <v>1149</v>
      </c>
      <c r="C17" s="9" t="s">
        <v>13</v>
      </c>
      <c r="D17" s="2" t="s">
        <v>1150</v>
      </c>
      <c r="E17" s="2" t="s">
        <v>1151</v>
      </c>
      <c r="F17" s="12">
        <v>2550000</v>
      </c>
      <c r="G17" s="12">
        <v>49742.85</v>
      </c>
      <c r="H17" s="12">
        <v>4.3899999999999997</v>
      </c>
    </row>
    <row r="18" spans="2:8">
      <c r="B18" s="2" t="s">
        <v>2799</v>
      </c>
      <c r="C18" s="9" t="s">
        <v>13</v>
      </c>
      <c r="D18" s="2" t="s">
        <v>82</v>
      </c>
      <c r="E18" s="2" t="s">
        <v>2800</v>
      </c>
      <c r="F18" s="12">
        <v>4757212</v>
      </c>
      <c r="G18" s="12">
        <v>45084.1</v>
      </c>
      <c r="H18" s="12">
        <v>3.98</v>
      </c>
    </row>
    <row r="19" spans="2:8">
      <c r="B19" s="2" t="s">
        <v>822</v>
      </c>
      <c r="C19" s="9" t="s">
        <v>13</v>
      </c>
      <c r="D19" s="2" t="s">
        <v>792</v>
      </c>
      <c r="E19" s="2" t="s">
        <v>823</v>
      </c>
      <c r="F19" s="12">
        <v>4054767</v>
      </c>
      <c r="G19" s="12">
        <v>42972.42</v>
      </c>
      <c r="H19" s="12">
        <v>3.79</v>
      </c>
    </row>
    <row r="20" spans="2:8">
      <c r="B20" s="2" t="s">
        <v>830</v>
      </c>
      <c r="C20" s="9" t="s">
        <v>13</v>
      </c>
      <c r="D20" s="2" t="s">
        <v>831</v>
      </c>
      <c r="E20" s="2" t="s">
        <v>832</v>
      </c>
      <c r="F20" s="12">
        <v>3930913</v>
      </c>
      <c r="G20" s="12">
        <v>39403.47</v>
      </c>
      <c r="H20" s="12">
        <v>3.48</v>
      </c>
    </row>
    <row r="21" spans="2:8">
      <c r="B21" s="2" t="s">
        <v>3279</v>
      </c>
      <c r="C21" s="9" t="s">
        <v>13</v>
      </c>
      <c r="D21" s="2" t="s">
        <v>755</v>
      </c>
      <c r="E21" s="2" t="s">
        <v>3280</v>
      </c>
      <c r="F21" s="12">
        <v>1850822</v>
      </c>
      <c r="G21" s="12">
        <v>31967.4</v>
      </c>
      <c r="H21" s="12">
        <v>2.82</v>
      </c>
    </row>
    <row r="22" spans="2:8">
      <c r="B22" s="2" t="s">
        <v>2797</v>
      </c>
      <c r="C22" s="9" t="s">
        <v>13</v>
      </c>
      <c r="D22" s="2" t="s">
        <v>82</v>
      </c>
      <c r="E22" s="2" t="s">
        <v>2798</v>
      </c>
      <c r="F22" s="12">
        <v>763051</v>
      </c>
      <c r="G22" s="12">
        <v>30203.08</v>
      </c>
      <c r="H22" s="12">
        <v>2.67</v>
      </c>
    </row>
    <row r="23" spans="2:8">
      <c r="B23" s="2" t="s">
        <v>2684</v>
      </c>
      <c r="C23" s="9" t="s">
        <v>13</v>
      </c>
      <c r="D23" s="2" t="s">
        <v>1136</v>
      </c>
      <c r="E23" s="2" t="s">
        <v>2685</v>
      </c>
      <c r="F23" s="12">
        <v>2020053</v>
      </c>
      <c r="G23" s="12">
        <v>29214.01</v>
      </c>
      <c r="H23" s="12">
        <v>2.58</v>
      </c>
    </row>
    <row r="24" spans="2:8">
      <c r="B24" s="2" t="s">
        <v>3281</v>
      </c>
      <c r="C24" s="9" t="s">
        <v>13</v>
      </c>
      <c r="D24" s="2" t="s">
        <v>792</v>
      </c>
      <c r="E24" s="2" t="s">
        <v>3282</v>
      </c>
      <c r="F24" s="12">
        <v>14203058</v>
      </c>
      <c r="G24" s="12">
        <v>26703.17</v>
      </c>
      <c r="H24" s="12">
        <v>2.36</v>
      </c>
    </row>
    <row r="25" spans="2:8">
      <c r="B25" s="2" t="s">
        <v>2501</v>
      </c>
      <c r="C25" s="9" t="s">
        <v>13</v>
      </c>
      <c r="D25" s="2" t="s">
        <v>792</v>
      </c>
      <c r="E25" s="2" t="s">
        <v>2502</v>
      </c>
      <c r="F25" s="12">
        <v>3757727</v>
      </c>
      <c r="G25" s="12">
        <v>24113.33</v>
      </c>
      <c r="H25" s="12">
        <v>2.13</v>
      </c>
    </row>
    <row r="26" spans="2:8">
      <c r="B26" s="2" t="s">
        <v>3283</v>
      </c>
      <c r="C26" s="9" t="s">
        <v>13</v>
      </c>
      <c r="D26" s="2" t="s">
        <v>1311</v>
      </c>
      <c r="E26" s="2" t="s">
        <v>3284</v>
      </c>
      <c r="F26" s="12">
        <v>4300000</v>
      </c>
      <c r="G26" s="12">
        <v>22583.599999999999</v>
      </c>
      <c r="H26" s="12">
        <v>1.99</v>
      </c>
    </row>
    <row r="27" spans="2:8">
      <c r="B27" s="2" t="s">
        <v>3285</v>
      </c>
      <c r="C27" s="9" t="s">
        <v>13</v>
      </c>
      <c r="D27" s="2" t="s">
        <v>1311</v>
      </c>
      <c r="E27" s="2" t="s">
        <v>3286</v>
      </c>
      <c r="F27" s="12">
        <v>11907432</v>
      </c>
      <c r="G27" s="12">
        <v>21775.119999999999</v>
      </c>
      <c r="H27" s="12">
        <v>1.92</v>
      </c>
    </row>
    <row r="28" spans="2:8">
      <c r="B28" s="2" t="s">
        <v>2803</v>
      </c>
      <c r="C28" s="9" t="s">
        <v>13</v>
      </c>
      <c r="D28" s="2" t="s">
        <v>2044</v>
      </c>
      <c r="E28" s="2" t="s">
        <v>2804</v>
      </c>
      <c r="F28" s="12">
        <v>1532500</v>
      </c>
      <c r="G28" s="12">
        <v>21427.42</v>
      </c>
      <c r="H28" s="12">
        <v>1.89</v>
      </c>
    </row>
    <row r="29" spans="2:8">
      <c r="B29" s="2" t="s">
        <v>2057</v>
      </c>
      <c r="C29" s="9" t="s">
        <v>13</v>
      </c>
      <c r="D29" s="2" t="s">
        <v>79</v>
      </c>
      <c r="E29" s="2" t="s">
        <v>2058</v>
      </c>
      <c r="F29" s="12">
        <v>723809</v>
      </c>
      <c r="G29" s="12">
        <v>20456.29</v>
      </c>
      <c r="H29" s="12">
        <v>1.81</v>
      </c>
    </row>
    <row r="30" spans="2:8">
      <c r="B30" s="2" t="s">
        <v>2566</v>
      </c>
      <c r="C30" s="9" t="s">
        <v>13</v>
      </c>
      <c r="D30" s="2" t="s">
        <v>792</v>
      </c>
      <c r="E30" s="2" t="s">
        <v>2567</v>
      </c>
      <c r="F30" s="12">
        <v>2389281</v>
      </c>
      <c r="G30" s="12">
        <v>20449.86</v>
      </c>
      <c r="H30" s="12">
        <v>1.81</v>
      </c>
    </row>
    <row r="31" spans="2:8">
      <c r="B31" s="2" t="s">
        <v>3287</v>
      </c>
      <c r="C31" s="9" t="s">
        <v>13</v>
      </c>
      <c r="D31" s="2" t="s">
        <v>79</v>
      </c>
      <c r="E31" s="2" t="s">
        <v>3288</v>
      </c>
      <c r="F31" s="12">
        <v>5272484</v>
      </c>
      <c r="G31" s="12">
        <v>20293.79</v>
      </c>
      <c r="H31" s="12">
        <v>1.79</v>
      </c>
    </row>
    <row r="32" spans="2:8">
      <c r="B32" s="2" t="s">
        <v>2801</v>
      </c>
      <c r="C32" s="9" t="s">
        <v>13</v>
      </c>
      <c r="D32" s="2" t="s">
        <v>82</v>
      </c>
      <c r="E32" s="2" t="s">
        <v>2802</v>
      </c>
      <c r="F32" s="12">
        <v>209256</v>
      </c>
      <c r="G32" s="12">
        <v>20033.02</v>
      </c>
      <c r="H32" s="12">
        <v>1.77</v>
      </c>
    </row>
    <row r="33" spans="2:8">
      <c r="B33" s="2" t="s">
        <v>3289</v>
      </c>
      <c r="C33" s="9" t="s">
        <v>13</v>
      </c>
      <c r="D33" s="2" t="s">
        <v>792</v>
      </c>
      <c r="E33" s="2" t="s">
        <v>3290</v>
      </c>
      <c r="F33" s="12">
        <v>4158187</v>
      </c>
      <c r="G33" s="12">
        <v>20002.96</v>
      </c>
      <c r="H33" s="12">
        <v>1.77</v>
      </c>
    </row>
    <row r="34" spans="2:8">
      <c r="B34" s="2" t="s">
        <v>1177</v>
      </c>
      <c r="C34" s="9" t="s">
        <v>13</v>
      </c>
      <c r="D34" s="2" t="s">
        <v>89</v>
      </c>
      <c r="E34" s="2" t="s">
        <v>1178</v>
      </c>
      <c r="F34" s="12">
        <v>3639258</v>
      </c>
      <c r="G34" s="12">
        <v>19917.66</v>
      </c>
      <c r="H34" s="12">
        <v>1.76</v>
      </c>
    </row>
    <row r="35" spans="2:8">
      <c r="B35" s="2" t="s">
        <v>2742</v>
      </c>
      <c r="C35" s="9" t="s">
        <v>13</v>
      </c>
      <c r="D35" s="2" t="s">
        <v>802</v>
      </c>
      <c r="E35" s="2" t="s">
        <v>2743</v>
      </c>
      <c r="F35" s="12">
        <v>10859605</v>
      </c>
      <c r="G35" s="12">
        <v>19767.740000000002</v>
      </c>
      <c r="H35" s="12">
        <v>1.75</v>
      </c>
    </row>
    <row r="36" spans="2:8">
      <c r="B36" s="2" t="s">
        <v>2142</v>
      </c>
      <c r="C36" s="9" t="s">
        <v>13</v>
      </c>
      <c r="D36" s="2" t="s">
        <v>74</v>
      </c>
      <c r="E36" s="2" t="s">
        <v>2143</v>
      </c>
      <c r="F36" s="12">
        <v>11340118</v>
      </c>
      <c r="G36" s="12">
        <v>19516.34</v>
      </c>
      <c r="H36" s="12">
        <v>1.72</v>
      </c>
    </row>
    <row r="37" spans="2:8">
      <c r="B37" s="2" t="s">
        <v>2805</v>
      </c>
      <c r="C37" s="9" t="s">
        <v>13</v>
      </c>
      <c r="D37" s="2" t="s">
        <v>2384</v>
      </c>
      <c r="E37" s="2" t="s">
        <v>2806</v>
      </c>
      <c r="F37" s="12">
        <v>9215000</v>
      </c>
      <c r="G37" s="12">
        <v>18945.12</v>
      </c>
      <c r="H37" s="12">
        <v>1.67</v>
      </c>
    </row>
    <row r="38" spans="2:8">
      <c r="B38" s="2" t="s">
        <v>2379</v>
      </c>
      <c r="C38" s="9" t="s">
        <v>13</v>
      </c>
      <c r="D38" s="2" t="s">
        <v>84</v>
      </c>
      <c r="E38" s="2" t="s">
        <v>2380</v>
      </c>
      <c r="F38" s="12">
        <v>7000830</v>
      </c>
      <c r="G38" s="12">
        <v>18790.23</v>
      </c>
      <c r="H38" s="12">
        <v>1.66</v>
      </c>
    </row>
    <row r="39" spans="2:8">
      <c r="B39" s="2" t="s">
        <v>3291</v>
      </c>
      <c r="C39" s="9" t="s">
        <v>13</v>
      </c>
      <c r="D39" s="2" t="s">
        <v>90</v>
      </c>
      <c r="E39" s="2" t="s">
        <v>3292</v>
      </c>
      <c r="F39" s="12">
        <v>2572211</v>
      </c>
      <c r="G39" s="12">
        <v>18554.64</v>
      </c>
      <c r="H39" s="12">
        <v>1.64</v>
      </c>
    </row>
    <row r="40" spans="2:8">
      <c r="B40" s="2" t="s">
        <v>3293</v>
      </c>
      <c r="C40" s="9" t="s">
        <v>13</v>
      </c>
      <c r="D40" s="2" t="s">
        <v>85</v>
      </c>
      <c r="E40" s="2" t="s">
        <v>3294</v>
      </c>
      <c r="F40" s="12">
        <v>1507381</v>
      </c>
      <c r="G40" s="12">
        <v>18444.310000000001</v>
      </c>
      <c r="H40" s="12">
        <v>1.63</v>
      </c>
    </row>
    <row r="41" spans="2:8">
      <c r="B41" s="2" t="s">
        <v>2395</v>
      </c>
      <c r="C41" s="9" t="s">
        <v>13</v>
      </c>
      <c r="D41" s="2" t="s">
        <v>84</v>
      </c>
      <c r="E41" s="2" t="s">
        <v>2396</v>
      </c>
      <c r="F41" s="12">
        <v>4692204</v>
      </c>
      <c r="G41" s="12">
        <v>17947.68</v>
      </c>
      <c r="H41" s="12">
        <v>1.58</v>
      </c>
    </row>
    <row r="42" spans="2:8">
      <c r="B42" s="2" t="s">
        <v>2444</v>
      </c>
      <c r="C42" s="9" t="s">
        <v>13</v>
      </c>
      <c r="D42" s="2" t="s">
        <v>2384</v>
      </c>
      <c r="E42" s="2" t="s">
        <v>2445</v>
      </c>
      <c r="F42" s="12">
        <v>6466218</v>
      </c>
      <c r="G42" s="12">
        <v>17610.740000000002</v>
      </c>
      <c r="H42" s="12">
        <v>1.56</v>
      </c>
    </row>
    <row r="43" spans="2:8">
      <c r="B43" s="2" t="s">
        <v>2740</v>
      </c>
      <c r="C43" s="9" t="s">
        <v>13</v>
      </c>
      <c r="D43" s="2" t="s">
        <v>792</v>
      </c>
      <c r="E43" s="2" t="s">
        <v>2741</v>
      </c>
      <c r="F43" s="12">
        <v>2207604</v>
      </c>
      <c r="G43" s="12">
        <v>16661.89</v>
      </c>
      <c r="H43" s="12">
        <v>1.47</v>
      </c>
    </row>
    <row r="44" spans="2:8">
      <c r="B44" s="2" t="s">
        <v>3295</v>
      </c>
      <c r="C44" s="9" t="s">
        <v>13</v>
      </c>
      <c r="D44" s="2" t="s">
        <v>85</v>
      </c>
      <c r="E44" s="2" t="s">
        <v>3296</v>
      </c>
      <c r="F44" s="12">
        <v>3158073</v>
      </c>
      <c r="G44" s="12">
        <v>15116.12</v>
      </c>
      <c r="H44" s="12">
        <v>1.33</v>
      </c>
    </row>
    <row r="45" spans="2:8">
      <c r="B45" s="2" t="s">
        <v>2642</v>
      </c>
      <c r="C45" s="9" t="s">
        <v>13</v>
      </c>
      <c r="D45" s="2" t="s">
        <v>89</v>
      </c>
      <c r="E45" s="2" t="s">
        <v>2643</v>
      </c>
      <c r="F45" s="12">
        <v>2734324</v>
      </c>
      <c r="G45" s="12">
        <v>14401.68</v>
      </c>
      <c r="H45" s="12">
        <v>1.27</v>
      </c>
    </row>
    <row r="46" spans="2:8">
      <c r="B46" s="2" t="s">
        <v>2345</v>
      </c>
      <c r="C46" s="9" t="s">
        <v>13</v>
      </c>
      <c r="D46" s="2" t="s">
        <v>107</v>
      </c>
      <c r="E46" s="2" t="s">
        <v>2346</v>
      </c>
      <c r="F46" s="12">
        <v>5911077</v>
      </c>
      <c r="G46" s="12">
        <v>14038.22</v>
      </c>
      <c r="H46" s="12">
        <v>1.24</v>
      </c>
    </row>
    <row r="47" spans="2:8">
      <c r="B47" s="2" t="s">
        <v>2386</v>
      </c>
      <c r="C47" s="9" t="s">
        <v>13</v>
      </c>
      <c r="D47" s="2" t="s">
        <v>85</v>
      </c>
      <c r="E47" s="2" t="s">
        <v>2387</v>
      </c>
      <c r="F47" s="12">
        <v>3232701</v>
      </c>
      <c r="G47" s="12">
        <v>13722.82</v>
      </c>
      <c r="H47" s="12">
        <v>1.21</v>
      </c>
    </row>
    <row r="48" spans="2:8">
      <c r="B48" s="2" t="s">
        <v>2680</v>
      </c>
      <c r="C48" s="9" t="s">
        <v>13</v>
      </c>
      <c r="D48" s="2" t="s">
        <v>82</v>
      </c>
      <c r="E48" s="2" t="s">
        <v>2681</v>
      </c>
      <c r="F48" s="12">
        <v>4332988</v>
      </c>
      <c r="G48" s="12">
        <v>13063.96</v>
      </c>
      <c r="H48" s="12">
        <v>1.1499999999999999</v>
      </c>
    </row>
    <row r="49" spans="2:8">
      <c r="B49" s="2" t="s">
        <v>3297</v>
      </c>
      <c r="C49" s="9" t="s">
        <v>13</v>
      </c>
      <c r="D49" s="2" t="s">
        <v>83</v>
      </c>
      <c r="E49" s="2" t="s">
        <v>3298</v>
      </c>
      <c r="F49" s="12">
        <v>1782421</v>
      </c>
      <c r="G49" s="12">
        <v>12255.04</v>
      </c>
      <c r="H49" s="12">
        <v>1.08</v>
      </c>
    </row>
    <row r="50" spans="2:8">
      <c r="B50" s="2" t="s">
        <v>3299</v>
      </c>
      <c r="C50" s="9" t="s">
        <v>13</v>
      </c>
      <c r="D50" s="2" t="s">
        <v>1150</v>
      </c>
      <c r="E50" s="2" t="s">
        <v>3300</v>
      </c>
      <c r="F50" s="12">
        <v>521006</v>
      </c>
      <c r="G50" s="12">
        <v>12243.12</v>
      </c>
      <c r="H50" s="12">
        <v>1.08</v>
      </c>
    </row>
    <row r="51" spans="2:8">
      <c r="B51" s="2" t="s">
        <v>3301</v>
      </c>
      <c r="C51" s="9" t="s">
        <v>13</v>
      </c>
      <c r="D51" s="2" t="s">
        <v>110</v>
      </c>
      <c r="E51" s="2" t="s">
        <v>3302</v>
      </c>
      <c r="F51" s="12">
        <v>1503967</v>
      </c>
      <c r="G51" s="12">
        <v>11160.94</v>
      </c>
      <c r="H51" s="12">
        <v>0.99</v>
      </c>
    </row>
    <row r="52" spans="2:8">
      <c r="B52" s="2" t="s">
        <v>3303</v>
      </c>
      <c r="C52" s="9" t="s">
        <v>13</v>
      </c>
      <c r="D52" s="2" t="s">
        <v>2384</v>
      </c>
      <c r="E52" s="2" t="s">
        <v>3304</v>
      </c>
      <c r="F52" s="12">
        <v>2168435</v>
      </c>
      <c r="G52" s="12">
        <v>10728.33</v>
      </c>
      <c r="H52" s="12">
        <v>0.95</v>
      </c>
    </row>
    <row r="53" spans="2:8">
      <c r="B53" s="2" t="s">
        <v>2271</v>
      </c>
      <c r="C53" s="9" t="s">
        <v>13</v>
      </c>
      <c r="D53" s="2" t="s">
        <v>84</v>
      </c>
      <c r="E53" s="2" t="s">
        <v>2272</v>
      </c>
      <c r="F53" s="12">
        <v>1692675</v>
      </c>
      <c r="G53" s="12">
        <v>9176.84</v>
      </c>
      <c r="H53" s="12">
        <v>0.81</v>
      </c>
    </row>
    <row r="54" spans="2:8">
      <c r="B54" s="2" t="s">
        <v>2257</v>
      </c>
      <c r="C54" s="9" t="s">
        <v>13</v>
      </c>
      <c r="D54" s="2" t="s">
        <v>84</v>
      </c>
      <c r="E54" s="2" t="s">
        <v>2258</v>
      </c>
      <c r="F54" s="12">
        <v>287484</v>
      </c>
      <c r="G54" s="12">
        <v>9134.23</v>
      </c>
      <c r="H54" s="12">
        <v>0.81</v>
      </c>
    </row>
    <row r="55" spans="2:8">
      <c r="B55" s="2" t="s">
        <v>3305</v>
      </c>
      <c r="C55" s="9" t="s">
        <v>13</v>
      </c>
      <c r="D55" s="2" t="s">
        <v>83</v>
      </c>
      <c r="E55" s="2" t="s">
        <v>3306</v>
      </c>
      <c r="F55" s="12">
        <v>2000000</v>
      </c>
      <c r="G55" s="12">
        <v>8888</v>
      </c>
      <c r="H55" s="12">
        <v>0.78</v>
      </c>
    </row>
    <row r="56" spans="2:8">
      <c r="B56" s="2" t="s">
        <v>2899</v>
      </c>
      <c r="C56" s="9" t="s">
        <v>13</v>
      </c>
      <c r="D56" s="2" t="s">
        <v>1268</v>
      </c>
      <c r="E56" s="2" t="s">
        <v>2900</v>
      </c>
      <c r="F56" s="12">
        <v>782332</v>
      </c>
      <c r="G56" s="12">
        <v>8433.5400000000009</v>
      </c>
      <c r="H56" s="12">
        <v>0.74</v>
      </c>
    </row>
    <row r="57" spans="2:8">
      <c r="B57" s="2" t="s">
        <v>2640</v>
      </c>
      <c r="C57" s="9" t="s">
        <v>13</v>
      </c>
      <c r="D57" s="2" t="s">
        <v>792</v>
      </c>
      <c r="E57" s="2" t="s">
        <v>2641</v>
      </c>
      <c r="F57" s="12">
        <v>515772</v>
      </c>
      <c r="G57" s="12">
        <v>7492.62</v>
      </c>
      <c r="H57" s="12">
        <v>0.66</v>
      </c>
    </row>
    <row r="58" spans="2:8">
      <c r="B58" s="2" t="s">
        <v>2720</v>
      </c>
      <c r="C58" s="9" t="s">
        <v>13</v>
      </c>
      <c r="D58" s="2" t="s">
        <v>1136</v>
      </c>
      <c r="E58" s="2" t="s">
        <v>2721</v>
      </c>
      <c r="F58" s="12">
        <v>3300000</v>
      </c>
      <c r="G58" s="12">
        <v>7485.39</v>
      </c>
      <c r="H58" s="12">
        <v>0.66</v>
      </c>
    </row>
    <row r="59" spans="2:8">
      <c r="B59" s="2" t="s">
        <v>3307</v>
      </c>
      <c r="C59" s="9" t="s">
        <v>13</v>
      </c>
      <c r="D59" s="2" t="s">
        <v>1136</v>
      </c>
      <c r="E59" s="2" t="s">
        <v>3308</v>
      </c>
      <c r="F59" s="12">
        <v>806867</v>
      </c>
      <c r="G59" s="12">
        <v>7395.74</v>
      </c>
      <c r="H59" s="12">
        <v>0.65</v>
      </c>
    </row>
    <row r="60" spans="2:8">
      <c r="B60" s="2" t="s">
        <v>3309</v>
      </c>
      <c r="C60" s="9" t="s">
        <v>13</v>
      </c>
      <c r="D60" s="2" t="s">
        <v>3310</v>
      </c>
      <c r="E60" s="2" t="s">
        <v>3311</v>
      </c>
      <c r="F60" s="12">
        <v>2281581</v>
      </c>
      <c r="G60" s="12">
        <v>7105.98</v>
      </c>
      <c r="H60" s="12">
        <v>0.63</v>
      </c>
    </row>
    <row r="61" spans="2:8">
      <c r="B61" s="2" t="s">
        <v>3312</v>
      </c>
      <c r="C61" s="9" t="s">
        <v>13</v>
      </c>
      <c r="D61" s="2" t="s">
        <v>84</v>
      </c>
      <c r="E61" s="2" t="s">
        <v>3313</v>
      </c>
      <c r="F61" s="12">
        <v>1121339</v>
      </c>
      <c r="G61" s="12">
        <v>6938.85</v>
      </c>
      <c r="H61" s="12">
        <v>0.61</v>
      </c>
    </row>
    <row r="62" spans="2:8">
      <c r="B62" s="2" t="s">
        <v>3314</v>
      </c>
      <c r="C62" s="9" t="s">
        <v>13</v>
      </c>
      <c r="D62" s="2" t="s">
        <v>792</v>
      </c>
      <c r="E62" s="2" t="s">
        <v>3315</v>
      </c>
      <c r="F62" s="12">
        <v>2378601</v>
      </c>
      <c r="G62" s="12">
        <v>6763.55</v>
      </c>
      <c r="H62" s="12">
        <v>0.6</v>
      </c>
    </row>
    <row r="63" spans="2:8">
      <c r="B63" s="2" t="s">
        <v>3187</v>
      </c>
      <c r="C63" s="9" t="s">
        <v>13</v>
      </c>
      <c r="D63" s="2" t="s">
        <v>792</v>
      </c>
      <c r="E63" s="2" t="s">
        <v>3188</v>
      </c>
      <c r="F63" s="12">
        <v>900700</v>
      </c>
      <c r="G63" s="12">
        <v>6752.55</v>
      </c>
      <c r="H63" s="12">
        <v>0.6</v>
      </c>
    </row>
    <row r="64" spans="2:8">
      <c r="B64" s="2" t="s">
        <v>2807</v>
      </c>
      <c r="C64" s="9" t="s">
        <v>13</v>
      </c>
      <c r="D64" s="2" t="s">
        <v>2044</v>
      </c>
      <c r="E64" s="2" t="s">
        <v>2808</v>
      </c>
      <c r="F64" s="12">
        <v>4804600</v>
      </c>
      <c r="G64" s="12">
        <v>6346.88</v>
      </c>
      <c r="H64" s="12">
        <v>0.56000000000000005</v>
      </c>
    </row>
    <row r="65" spans="2:8">
      <c r="B65" s="2" t="s">
        <v>3316</v>
      </c>
      <c r="C65" s="9" t="s">
        <v>13</v>
      </c>
      <c r="D65" s="2" t="s">
        <v>764</v>
      </c>
      <c r="E65" s="2" t="s">
        <v>3317</v>
      </c>
      <c r="F65" s="12">
        <v>1772916</v>
      </c>
      <c r="G65" s="12">
        <v>5828.46</v>
      </c>
      <c r="H65" s="12">
        <v>0.51</v>
      </c>
    </row>
    <row r="66" spans="2:8">
      <c r="B66" s="2" t="s">
        <v>3318</v>
      </c>
      <c r="C66" s="9" t="s">
        <v>13</v>
      </c>
      <c r="D66" s="2" t="s">
        <v>85</v>
      </c>
      <c r="E66" s="2" t="s">
        <v>3319</v>
      </c>
      <c r="F66" s="12">
        <v>1576286</v>
      </c>
      <c r="G66" s="12">
        <v>5715.61</v>
      </c>
      <c r="H66" s="12">
        <v>0.5</v>
      </c>
    </row>
    <row r="67" spans="2:8">
      <c r="B67" s="2" t="s">
        <v>2809</v>
      </c>
      <c r="C67" s="9" t="s">
        <v>13</v>
      </c>
      <c r="D67" s="2" t="s">
        <v>2384</v>
      </c>
      <c r="E67" s="2" t="s">
        <v>2810</v>
      </c>
      <c r="F67" s="12">
        <v>8360577</v>
      </c>
      <c r="G67" s="12">
        <v>5561.46</v>
      </c>
      <c r="H67" s="12">
        <v>0.49</v>
      </c>
    </row>
    <row r="68" spans="2:8">
      <c r="B68" s="2" t="s">
        <v>3111</v>
      </c>
      <c r="C68" s="9" t="s">
        <v>13</v>
      </c>
      <c r="D68" s="2" t="s">
        <v>1136</v>
      </c>
      <c r="E68" s="2" t="s">
        <v>3112</v>
      </c>
      <c r="F68" s="12">
        <v>549064</v>
      </c>
      <c r="G68" s="12">
        <v>4958.32</v>
      </c>
      <c r="H68" s="12">
        <v>0.44</v>
      </c>
    </row>
    <row r="69" spans="2:8">
      <c r="B69" s="2" t="s">
        <v>3234</v>
      </c>
      <c r="C69" s="9" t="s">
        <v>13</v>
      </c>
      <c r="D69" s="2" t="s">
        <v>110</v>
      </c>
      <c r="E69" s="2" t="s">
        <v>3235</v>
      </c>
      <c r="F69" s="12">
        <v>578704</v>
      </c>
      <c r="G69" s="12">
        <v>4922.17</v>
      </c>
      <c r="H69" s="12">
        <v>0.43</v>
      </c>
    </row>
    <row r="70" spans="2:8">
      <c r="B70" s="2" t="s">
        <v>3320</v>
      </c>
      <c r="C70" s="9" t="s">
        <v>13</v>
      </c>
      <c r="D70" s="2" t="s">
        <v>89</v>
      </c>
      <c r="E70" s="2" t="s">
        <v>3321</v>
      </c>
      <c r="F70" s="12">
        <v>2777562</v>
      </c>
      <c r="G70" s="12">
        <v>4424.93</v>
      </c>
      <c r="H70" s="12">
        <v>0.39</v>
      </c>
    </row>
    <row r="71" spans="2:8">
      <c r="B71" s="2" t="s">
        <v>3322</v>
      </c>
      <c r="C71" s="9" t="s">
        <v>13</v>
      </c>
      <c r="D71" s="2" t="s">
        <v>1268</v>
      </c>
      <c r="F71" s="12">
        <v>17112968</v>
      </c>
      <c r="G71" s="12">
        <v>3763.14</v>
      </c>
      <c r="H71" s="12">
        <v>0.33</v>
      </c>
    </row>
    <row r="72" spans="2:8">
      <c r="B72" s="2" t="s">
        <v>3323</v>
      </c>
      <c r="C72" s="9" t="s">
        <v>13</v>
      </c>
      <c r="D72" s="2" t="s">
        <v>85</v>
      </c>
      <c r="E72" s="2" t="s">
        <v>3324</v>
      </c>
      <c r="F72" s="12">
        <v>143392</v>
      </c>
      <c r="G72" s="12">
        <v>2699.35</v>
      </c>
      <c r="H72" s="12">
        <v>0.24</v>
      </c>
    </row>
    <row r="73" spans="2:8">
      <c r="B73" s="2" t="s">
        <v>3325</v>
      </c>
      <c r="C73" s="9" t="s">
        <v>13</v>
      </c>
      <c r="D73" s="2" t="s">
        <v>1268</v>
      </c>
      <c r="E73" s="2" t="s">
        <v>3326</v>
      </c>
      <c r="F73" s="12">
        <v>17112968</v>
      </c>
      <c r="G73" s="12">
        <v>1735.25</v>
      </c>
      <c r="H73" s="12">
        <v>0.15</v>
      </c>
    </row>
    <row r="74" spans="2:8">
      <c r="B74" s="2" t="s">
        <v>3327</v>
      </c>
      <c r="C74" s="9" t="s">
        <v>13</v>
      </c>
      <c r="D74" s="2" t="s">
        <v>1133</v>
      </c>
      <c r="E74" s="2" t="s">
        <v>3328</v>
      </c>
      <c r="F74" s="12">
        <v>540349</v>
      </c>
      <c r="G74" s="12">
        <v>1512.98</v>
      </c>
      <c r="H74" s="12">
        <v>0.13</v>
      </c>
    </row>
    <row r="75" spans="2:8">
      <c r="B75" s="2" t="s">
        <v>3329</v>
      </c>
      <c r="C75" s="9" t="s">
        <v>13</v>
      </c>
      <c r="D75" s="2" t="s">
        <v>1268</v>
      </c>
      <c r="E75" s="2" t="s">
        <v>3330</v>
      </c>
      <c r="F75" s="12">
        <v>3095712</v>
      </c>
      <c r="G75" s="12">
        <v>891.87</v>
      </c>
      <c r="H75" s="12">
        <v>0.08</v>
      </c>
    </row>
    <row r="76" spans="2:8" ht="13">
      <c r="B76" s="6" t="s">
        <v>95</v>
      </c>
      <c r="C76" s="11"/>
      <c r="D76" s="6"/>
      <c r="E76" s="6"/>
      <c r="F76" s="14"/>
      <c r="G76" s="14">
        <f>SUM(G12:G75)</f>
        <v>1024369.94</v>
      </c>
      <c r="H76" s="14">
        <f>SUM(H12:H75)</f>
        <v>90.419999999999987</v>
      </c>
    </row>
    <row r="77" spans="2:8" ht="13">
      <c r="B77" s="6" t="s">
        <v>3844</v>
      </c>
    </row>
    <row r="78" spans="2:8">
      <c r="B78" s="2" t="s">
        <v>3331</v>
      </c>
      <c r="C78" s="9" t="s">
        <v>13</v>
      </c>
      <c r="D78" s="2" t="s">
        <v>107</v>
      </c>
      <c r="E78" s="2" t="s">
        <v>3332</v>
      </c>
      <c r="F78" s="12">
        <v>1043500</v>
      </c>
      <c r="G78" s="12">
        <v>932.47</v>
      </c>
      <c r="H78" s="12">
        <v>0.08</v>
      </c>
    </row>
    <row r="79" spans="2:8" ht="13">
      <c r="B79" s="6" t="s">
        <v>3845</v>
      </c>
      <c r="G79" s="14">
        <f>G78</f>
        <v>932.47</v>
      </c>
      <c r="H79" s="14">
        <f>H78</f>
        <v>0.08</v>
      </c>
    </row>
    <row r="80" spans="2:8" ht="13">
      <c r="B80" s="6" t="s">
        <v>2154</v>
      </c>
      <c r="C80" s="11"/>
      <c r="D80" s="6"/>
      <c r="E80" s="6"/>
      <c r="F80" s="14"/>
      <c r="G80" s="14">
        <v>41490.39</v>
      </c>
      <c r="H80" s="14">
        <v>3.66</v>
      </c>
    </row>
    <row r="81" spans="2:8" ht="13">
      <c r="B81" s="6" t="s">
        <v>15</v>
      </c>
      <c r="C81" s="11"/>
      <c r="D81" s="6"/>
      <c r="E81" s="6"/>
      <c r="F81" s="14"/>
      <c r="G81" s="14">
        <f>G80+G79+G76</f>
        <v>1066792.8</v>
      </c>
      <c r="H81" s="14">
        <f>H80+H79+H76</f>
        <v>94.159999999999982</v>
      </c>
    </row>
    <row r="82" spans="2:8" ht="13">
      <c r="B82" s="6" t="s">
        <v>16</v>
      </c>
      <c r="C82" s="11"/>
      <c r="D82" s="6"/>
      <c r="E82" s="6"/>
      <c r="F82" s="14"/>
      <c r="G82" s="14">
        <f>G83-G81</f>
        <v>65633.061277709901</v>
      </c>
      <c r="H82" s="14">
        <f>H83-H81</f>
        <v>5.8400000000000176</v>
      </c>
    </row>
    <row r="83" spans="2:8" ht="13">
      <c r="B83" s="6" t="s">
        <v>17</v>
      </c>
      <c r="C83" s="11"/>
      <c r="D83" s="6"/>
      <c r="E83" s="6"/>
      <c r="F83" s="14"/>
      <c r="G83" s="14">
        <v>1132425.8612777099</v>
      </c>
      <c r="H83" s="14">
        <v>100</v>
      </c>
    </row>
    <row r="84" spans="2:8">
      <c r="B84" s="2" t="s">
        <v>18</v>
      </c>
    </row>
    <row r="85" spans="2:8" ht="13">
      <c r="B85" s="6" t="s">
        <v>19</v>
      </c>
    </row>
    <row r="86" spans="2:8" ht="13">
      <c r="B86" s="6" t="s">
        <v>20</v>
      </c>
      <c r="C86" s="9" t="s">
        <v>355</v>
      </c>
    </row>
    <row r="87" spans="2:8" ht="13">
      <c r="B87" s="6" t="s">
        <v>23</v>
      </c>
      <c r="C87" s="9" t="s">
        <v>22</v>
      </c>
    </row>
    <row r="88" spans="2:8" ht="13">
      <c r="B88" s="6" t="s">
        <v>147</v>
      </c>
      <c r="C88" s="9" t="s">
        <v>22</v>
      </c>
    </row>
    <row r="89" spans="2:8" ht="13">
      <c r="B89" s="6" t="s">
        <v>24</v>
      </c>
      <c r="C89" s="9" t="s">
        <v>25</v>
      </c>
    </row>
    <row r="90" spans="2:8" ht="13">
      <c r="B90" s="6" t="s">
        <v>3333</v>
      </c>
      <c r="C90" s="11"/>
    </row>
    <row r="91" spans="2:8" ht="13">
      <c r="B91" s="6" t="s">
        <v>3334</v>
      </c>
      <c r="C91" s="11"/>
    </row>
    <row r="92" spans="2:8" ht="13">
      <c r="B92" s="6" t="s">
        <v>3335</v>
      </c>
      <c r="C92" s="11"/>
    </row>
    <row r="93" spans="2:8" ht="13">
      <c r="B93" s="6" t="s">
        <v>3336</v>
      </c>
      <c r="C93" s="11"/>
    </row>
    <row r="94" spans="2:8" ht="13">
      <c r="B94" s="6" t="s">
        <v>3337</v>
      </c>
      <c r="C94" s="11"/>
    </row>
    <row r="95" spans="2:8" ht="13">
      <c r="B95" s="6" t="s">
        <v>3338</v>
      </c>
      <c r="C95" s="11"/>
    </row>
    <row r="96" spans="2:8" ht="13">
      <c r="B96" s="6" t="s">
        <v>3339</v>
      </c>
      <c r="C96" s="11"/>
    </row>
    <row r="97" spans="2:3" ht="13">
      <c r="B97" s="6" t="s">
        <v>3340</v>
      </c>
      <c r="C97" s="11"/>
    </row>
    <row r="98" spans="2:3" ht="13">
      <c r="B98" s="6" t="s">
        <v>4085</v>
      </c>
      <c r="C98" s="11"/>
    </row>
    <row r="99" spans="2:3">
      <c r="B99" s="2" t="s">
        <v>26</v>
      </c>
    </row>
    <row r="100" spans="2:3">
      <c r="B100" s="2" t="s">
        <v>1230</v>
      </c>
    </row>
    <row r="103" spans="2:3" ht="14.5">
      <c r="B103" s="44" t="s">
        <v>1231</v>
      </c>
      <c r="C103" s="62"/>
    </row>
    <row r="104" spans="2:3" ht="14.5">
      <c r="B104" s="44" t="s">
        <v>4074</v>
      </c>
      <c r="C104" s="63" t="s">
        <v>1232</v>
      </c>
    </row>
    <row r="105" spans="2:3" ht="14.5">
      <c r="B105" s="4" t="s">
        <v>1233</v>
      </c>
      <c r="C105" s="5" t="s">
        <v>1234</v>
      </c>
    </row>
    <row r="106" spans="2:3" ht="14.5">
      <c r="B106" s="4" t="s">
        <v>1235</v>
      </c>
      <c r="C106" s="5" t="s">
        <v>1234</v>
      </c>
    </row>
    <row r="107" spans="2:3" ht="14.5">
      <c r="B107" s="4" t="s">
        <v>1236</v>
      </c>
      <c r="C107" s="5" t="s">
        <v>1234</v>
      </c>
    </row>
    <row r="108" spans="2:3" ht="14.5">
      <c r="B108" s="4" t="s">
        <v>1237</v>
      </c>
      <c r="C108" s="5" t="s">
        <v>1234</v>
      </c>
    </row>
    <row r="109" spans="2:3" ht="14.5">
      <c r="B109" s="4" t="s">
        <v>1238</v>
      </c>
      <c r="C109" s="5" t="s">
        <v>1234</v>
      </c>
    </row>
    <row r="110" spans="2:3" ht="14.5">
      <c r="B110" s="4" t="s">
        <v>1239</v>
      </c>
      <c r="C110" s="5" t="s">
        <v>1234</v>
      </c>
    </row>
    <row r="111" spans="2:3" ht="14.5">
      <c r="B111" s="44" t="s">
        <v>1240</v>
      </c>
      <c r="C111" s="62" t="s">
        <v>1234</v>
      </c>
    </row>
    <row r="113" spans="2:7" ht="14.5">
      <c r="B113" s="4" t="s">
        <v>35</v>
      </c>
      <c r="C113" s="5"/>
      <c r="D113" s="4"/>
    </row>
    <row r="114" spans="2:7" ht="29">
      <c r="B114" s="20" t="s">
        <v>36</v>
      </c>
      <c r="C114" s="18" t="s">
        <v>37</v>
      </c>
      <c r="D114" s="20" t="s">
        <v>38</v>
      </c>
    </row>
    <row r="115" spans="2:7" ht="14.5">
      <c r="B115" s="4" t="s">
        <v>22</v>
      </c>
      <c r="C115" s="5" t="s">
        <v>22</v>
      </c>
      <c r="D115" s="4" t="s">
        <v>22</v>
      </c>
    </row>
    <row r="117" spans="2:7" ht="13">
      <c r="B117" s="24" t="s">
        <v>39</v>
      </c>
      <c r="C117" s="25">
        <v>46022</v>
      </c>
      <c r="D117" s="16"/>
      <c r="E117" s="15"/>
      <c r="F117" s="30"/>
    </row>
    <row r="118" spans="2:7" ht="13">
      <c r="B118" s="24" t="s">
        <v>40</v>
      </c>
      <c r="C118" s="26" t="s">
        <v>41</v>
      </c>
      <c r="D118" s="24" t="s">
        <v>42</v>
      </c>
      <c r="E118" s="27" t="s">
        <v>43</v>
      </c>
      <c r="F118" s="29" t="s">
        <v>44</v>
      </c>
      <c r="G118" s="14"/>
    </row>
    <row r="119" spans="2:7">
      <c r="B119" s="22" t="s">
        <v>22</v>
      </c>
      <c r="C119" s="23" t="s">
        <v>22</v>
      </c>
      <c r="D119" s="22" t="s">
        <v>22</v>
      </c>
      <c r="E119" s="19" t="s">
        <v>22</v>
      </c>
      <c r="F119" s="28" t="s">
        <v>22</v>
      </c>
    </row>
    <row r="122" spans="2:7" ht="13">
      <c r="B122" s="6" t="s">
        <v>45</v>
      </c>
    </row>
    <row r="123" spans="2:7" ht="13">
      <c r="B123" s="6"/>
    </row>
    <row r="124" spans="2:7" ht="13">
      <c r="B124" s="6" t="s">
        <v>372</v>
      </c>
    </row>
    <row r="125" spans="2:7" ht="13">
      <c r="B125" s="24" t="s">
        <v>46</v>
      </c>
      <c r="C125" s="26" t="s">
        <v>47</v>
      </c>
      <c r="D125" s="6"/>
    </row>
    <row r="126" spans="2:7">
      <c r="B126" s="16" t="s">
        <v>22</v>
      </c>
      <c r="C126" s="17" t="s">
        <v>22</v>
      </c>
    </row>
    <row r="128" spans="2:7" ht="13">
      <c r="B128" s="24" t="s">
        <v>48</v>
      </c>
      <c r="C128" s="26" t="s">
        <v>47</v>
      </c>
    </row>
    <row r="129" spans="2:7">
      <c r="B129" s="16" t="s">
        <v>22</v>
      </c>
      <c r="C129" s="17" t="s">
        <v>22</v>
      </c>
    </row>
    <row r="131" spans="2:7" ht="13">
      <c r="B131" s="24" t="s">
        <v>49</v>
      </c>
      <c r="C131" s="26" t="s">
        <v>50</v>
      </c>
    </row>
    <row r="132" spans="2:7">
      <c r="B132" s="16" t="s">
        <v>22</v>
      </c>
      <c r="C132" s="17" t="s">
        <v>22</v>
      </c>
    </row>
    <row r="134" spans="2:7" ht="13">
      <c r="B134" s="27" t="s">
        <v>51</v>
      </c>
      <c r="C134" s="26" t="s">
        <v>50</v>
      </c>
    </row>
    <row r="135" spans="2:7">
      <c r="B135" s="15" t="s">
        <v>22</v>
      </c>
      <c r="C135" s="17" t="s">
        <v>22</v>
      </c>
    </row>
    <row r="137" spans="2:7" ht="13">
      <c r="B137" s="24" t="s">
        <v>52</v>
      </c>
      <c r="C137" s="26" t="s">
        <v>22</v>
      </c>
    </row>
    <row r="139" spans="2:7" ht="13">
      <c r="B139" s="24" t="s">
        <v>53</v>
      </c>
      <c r="C139" s="25">
        <v>46022</v>
      </c>
      <c r="D139" s="16"/>
      <c r="E139" s="15"/>
      <c r="F139" s="30"/>
    </row>
    <row r="140" spans="2:7" ht="13">
      <c r="B140" s="24" t="s">
        <v>40</v>
      </c>
      <c r="C140" s="26" t="s">
        <v>41</v>
      </c>
      <c r="D140" s="24" t="s">
        <v>42</v>
      </c>
      <c r="E140" s="27" t="s">
        <v>43</v>
      </c>
      <c r="F140" s="29" t="s">
        <v>44</v>
      </c>
      <c r="G140" s="14"/>
    </row>
    <row r="141" spans="2:7">
      <c r="B141" s="22" t="s">
        <v>22</v>
      </c>
      <c r="C141" s="23" t="s">
        <v>22</v>
      </c>
      <c r="D141" s="22" t="s">
        <v>22</v>
      </c>
      <c r="E141" s="19" t="s">
        <v>22</v>
      </c>
      <c r="F141" s="28" t="s">
        <v>22</v>
      </c>
    </row>
    <row r="142" spans="2:7" ht="13">
      <c r="B142" s="6" t="s">
        <v>45</v>
      </c>
    </row>
    <row r="143" spans="2:7" ht="13">
      <c r="B143" s="6"/>
    </row>
    <row r="144" spans="2:7" ht="13">
      <c r="B144" s="6" t="s">
        <v>372</v>
      </c>
    </row>
    <row r="145" spans="2:4" ht="13">
      <c r="B145" s="24" t="s">
        <v>46</v>
      </c>
      <c r="C145" s="26" t="s">
        <v>47</v>
      </c>
      <c r="D145" s="6"/>
    </row>
    <row r="146" spans="2:4">
      <c r="B146" s="16" t="s">
        <v>22</v>
      </c>
      <c r="C146" s="17" t="s">
        <v>22</v>
      </c>
    </row>
    <row r="148" spans="2:4" ht="13">
      <c r="B148" s="24" t="s">
        <v>48</v>
      </c>
      <c r="C148" s="26" t="s">
        <v>47</v>
      </c>
    </row>
    <row r="149" spans="2:4">
      <c r="B149" s="16" t="s">
        <v>22</v>
      </c>
      <c r="C149" s="17" t="s">
        <v>22</v>
      </c>
    </row>
    <row r="151" spans="2:4" ht="13">
      <c r="B151" s="24" t="s">
        <v>49</v>
      </c>
      <c r="C151" s="26" t="s">
        <v>50</v>
      </c>
    </row>
    <row r="152" spans="2:4">
      <c r="B152" s="16" t="s">
        <v>22</v>
      </c>
      <c r="C152" s="17" t="s">
        <v>22</v>
      </c>
    </row>
    <row r="154" spans="2:4" ht="13">
      <c r="B154" s="27" t="s">
        <v>51</v>
      </c>
      <c r="C154" s="26" t="s">
        <v>50</v>
      </c>
    </row>
    <row r="155" spans="2:4">
      <c r="B155" s="15" t="s">
        <v>22</v>
      </c>
      <c r="C155" s="17" t="s">
        <v>22</v>
      </c>
    </row>
    <row r="157" spans="2:4" ht="13">
      <c r="B157" s="24" t="s">
        <v>52</v>
      </c>
      <c r="C157" s="26" t="s">
        <v>22</v>
      </c>
    </row>
    <row r="160" spans="2:4" ht="13">
      <c r="B160" s="6" t="s">
        <v>373</v>
      </c>
    </row>
    <row r="162" spans="2:80" ht="13">
      <c r="B162" s="24" t="s">
        <v>40</v>
      </c>
      <c r="C162" s="26" t="s">
        <v>54</v>
      </c>
      <c r="D162" s="24" t="s">
        <v>55</v>
      </c>
      <c r="E162" s="24" t="s">
        <v>56</v>
      </c>
      <c r="F162" s="14"/>
    </row>
    <row r="163" spans="2:80">
      <c r="B163" s="16" t="s">
        <v>22</v>
      </c>
      <c r="C163" s="17" t="s">
        <v>22</v>
      </c>
      <c r="D163" s="16" t="s">
        <v>22</v>
      </c>
      <c r="E163" s="16" t="s">
        <v>22</v>
      </c>
    </row>
    <row r="166" spans="2:80" ht="13">
      <c r="B166" s="6" t="s">
        <v>57</v>
      </c>
      <c r="C166" s="11" t="s">
        <v>22</v>
      </c>
      <c r="D166" s="6"/>
      <c r="E166" s="6"/>
      <c r="F166" s="14"/>
      <c r="G166" s="14"/>
      <c r="H166" s="14"/>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row>
    <row r="168" spans="2:80" ht="13">
      <c r="B168" s="6" t="s">
        <v>374</v>
      </c>
    </row>
    <row r="170" spans="2:80" ht="13">
      <c r="B170" s="24" t="s">
        <v>58</v>
      </c>
      <c r="C170" s="26" t="s">
        <v>47</v>
      </c>
      <c r="D170" s="6"/>
    </row>
    <row r="171" spans="2:80">
      <c r="B171" s="16" t="s">
        <v>22</v>
      </c>
      <c r="C171" s="17" t="s">
        <v>22</v>
      </c>
    </row>
    <row r="174" spans="2:80" ht="13">
      <c r="B174" s="24" t="s">
        <v>59</v>
      </c>
      <c r="C174" s="26" t="s">
        <v>60</v>
      </c>
      <c r="D174" s="6"/>
    </row>
    <row r="175" spans="2:80">
      <c r="B175" s="16" t="s">
        <v>22</v>
      </c>
      <c r="C175" s="17" t="s">
        <v>22</v>
      </c>
    </row>
    <row r="178" spans="2:80" ht="13">
      <c r="B178" s="6" t="s">
        <v>61</v>
      </c>
    </row>
    <row r="181" spans="2:80" ht="13">
      <c r="B181" s="6" t="s">
        <v>375</v>
      </c>
    </row>
    <row r="183" spans="2:80" ht="13">
      <c r="B183" s="24" t="s">
        <v>40</v>
      </c>
      <c r="C183" s="26" t="s">
        <v>62</v>
      </c>
      <c r="D183" s="24" t="s">
        <v>54</v>
      </c>
      <c r="E183" s="24" t="s">
        <v>55</v>
      </c>
      <c r="F183" s="29" t="s">
        <v>56</v>
      </c>
      <c r="G183" s="14"/>
    </row>
    <row r="184" spans="2:80">
      <c r="B184" s="16" t="s">
        <v>22</v>
      </c>
      <c r="C184" s="17" t="s">
        <v>22</v>
      </c>
      <c r="D184" s="16" t="s">
        <v>22</v>
      </c>
      <c r="E184" s="16" t="s">
        <v>22</v>
      </c>
      <c r="F184" s="21" t="s">
        <v>22</v>
      </c>
    </row>
    <row r="187" spans="2:80" ht="13">
      <c r="B187" s="6" t="s">
        <v>57</v>
      </c>
      <c r="C187" s="11" t="s">
        <v>22</v>
      </c>
      <c r="D187" s="6"/>
      <c r="E187" s="6"/>
      <c r="F187" s="14"/>
      <c r="G187" s="14"/>
      <c r="H187" s="14"/>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row>
    <row r="189" spans="2:80" ht="13">
      <c r="B189" s="6" t="s">
        <v>374</v>
      </c>
    </row>
    <row r="191" spans="2:80" ht="13">
      <c r="B191" s="24" t="s">
        <v>58</v>
      </c>
      <c r="C191" s="26" t="s">
        <v>47</v>
      </c>
      <c r="D191" s="6"/>
    </row>
    <row r="192" spans="2:80">
      <c r="B192" s="16" t="s">
        <v>22</v>
      </c>
      <c r="C192" s="17" t="s">
        <v>22</v>
      </c>
    </row>
    <row r="195" spans="2:7" ht="13">
      <c r="B195" s="24" t="s">
        <v>59</v>
      </c>
      <c r="C195" s="26" t="s">
        <v>60</v>
      </c>
      <c r="D195" s="6"/>
    </row>
    <row r="196" spans="2:7">
      <c r="B196" s="16" t="s">
        <v>22</v>
      </c>
      <c r="C196" s="17" t="s">
        <v>22</v>
      </c>
    </row>
    <row r="199" spans="2:7" ht="13">
      <c r="B199" s="6" t="s">
        <v>61</v>
      </c>
    </row>
    <row r="202" spans="2:7" ht="13">
      <c r="B202" s="6" t="s">
        <v>376</v>
      </c>
    </row>
    <row r="203" spans="2:7" ht="13">
      <c r="B203" s="24" t="s">
        <v>40</v>
      </c>
      <c r="C203" s="26" t="s">
        <v>63</v>
      </c>
      <c r="D203" s="24" t="s">
        <v>64</v>
      </c>
      <c r="E203" s="24" t="s">
        <v>65</v>
      </c>
      <c r="F203" s="29" t="s">
        <v>66</v>
      </c>
      <c r="G203" s="14"/>
    </row>
    <row r="204" spans="2:7">
      <c r="B204" s="16" t="s">
        <v>22</v>
      </c>
      <c r="C204" s="17" t="s">
        <v>22</v>
      </c>
      <c r="D204" s="16" t="s">
        <v>22</v>
      </c>
      <c r="E204" s="16" t="s">
        <v>22</v>
      </c>
      <c r="F204" s="21" t="s">
        <v>22</v>
      </c>
    </row>
    <row r="205" spans="2:7">
      <c r="B205" s="2" t="s">
        <v>67</v>
      </c>
    </row>
  </sheetData>
  <mergeCells count="3">
    <mergeCell ref="B1:E1"/>
    <mergeCell ref="C3:C7"/>
    <mergeCell ref="D3:D7"/>
  </mergeCells>
  <hyperlinks>
    <hyperlink ref="A1" location="Index!A1" display="Index" xr:uid="{53EB25BB-370B-4311-81AC-31C13B7DB55E}"/>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22CE8-10BC-4A5B-AA74-07B379957EF5}">
  <sheetPr codeName="Sheet61"/>
  <dimension ref="A1:CB182"/>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3268</v>
      </c>
      <c r="C1" s="226"/>
      <c r="D1" s="226"/>
      <c r="E1" s="226"/>
    </row>
    <row r="3" spans="1:9" ht="14.5">
      <c r="B3" s="31" t="s">
        <v>3269</v>
      </c>
      <c r="C3" s="232"/>
      <c r="D3" s="228"/>
      <c r="E3" s="1"/>
    </row>
    <row r="4" spans="1:9" ht="29">
      <c r="B4" s="35" t="s">
        <v>745</v>
      </c>
      <c r="C4" s="232"/>
      <c r="D4" s="228"/>
      <c r="E4" s="1"/>
    </row>
    <row r="5" spans="1:9" ht="14.5">
      <c r="B5" s="35" t="s">
        <v>151</v>
      </c>
      <c r="C5" s="232"/>
      <c r="D5" s="228"/>
      <c r="E5" s="1"/>
    </row>
    <row r="6" spans="1:9" ht="29">
      <c r="B6" s="35" t="s">
        <v>3270</v>
      </c>
      <c r="C6" s="232"/>
      <c r="D6" s="228"/>
      <c r="E6" s="1"/>
    </row>
    <row r="7" spans="1:9" ht="29">
      <c r="B7" s="35" t="s">
        <v>154</v>
      </c>
      <c r="C7" s="69" t="s">
        <v>155</v>
      </c>
      <c r="D7" s="69" t="s">
        <v>156</v>
      </c>
      <c r="E7"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73</v>
      </c>
      <c r="C15" s="9" t="s">
        <v>13</v>
      </c>
      <c r="D15" s="2" t="s">
        <v>74</v>
      </c>
      <c r="E15" s="2" t="s">
        <v>75</v>
      </c>
      <c r="F15" s="12">
        <v>1400000</v>
      </c>
      <c r="G15" s="12">
        <v>13876.8</v>
      </c>
      <c r="H15" s="12">
        <v>6.58</v>
      </c>
    </row>
    <row r="16" spans="1:9">
      <c r="B16" s="2" t="s">
        <v>747</v>
      </c>
      <c r="C16" s="9" t="s">
        <v>13</v>
      </c>
      <c r="D16" s="2" t="s">
        <v>748</v>
      </c>
      <c r="E16" s="2" t="s">
        <v>749</v>
      </c>
      <c r="F16" s="12">
        <v>774000</v>
      </c>
      <c r="G16" s="12">
        <v>12154.9</v>
      </c>
      <c r="H16" s="12">
        <v>5.77</v>
      </c>
    </row>
    <row r="17" spans="2:8">
      <c r="B17" s="2" t="s">
        <v>760</v>
      </c>
      <c r="C17" s="9" t="s">
        <v>13</v>
      </c>
      <c r="D17" s="2" t="s">
        <v>761</v>
      </c>
      <c r="E17" s="2" t="s">
        <v>762</v>
      </c>
      <c r="F17" s="12">
        <v>324000</v>
      </c>
      <c r="G17" s="12">
        <v>8528.33</v>
      </c>
      <c r="H17" s="12">
        <v>4.05</v>
      </c>
    </row>
    <row r="18" spans="2:8">
      <c r="B18" s="2" t="s">
        <v>80</v>
      </c>
      <c r="C18" s="9" t="s">
        <v>13</v>
      </c>
      <c r="D18" s="2" t="s">
        <v>74</v>
      </c>
      <c r="E18" s="2" t="s">
        <v>81</v>
      </c>
      <c r="F18" s="12">
        <v>621000</v>
      </c>
      <c r="G18" s="12">
        <v>8339.41</v>
      </c>
      <c r="H18" s="12">
        <v>3.96</v>
      </c>
    </row>
    <row r="19" spans="2:8">
      <c r="B19" s="2" t="s">
        <v>757</v>
      </c>
      <c r="C19" s="9" t="s">
        <v>13</v>
      </c>
      <c r="D19" s="2" t="s">
        <v>758</v>
      </c>
      <c r="E19" s="2" t="s">
        <v>759</v>
      </c>
      <c r="F19" s="12">
        <v>249600</v>
      </c>
      <c r="G19" s="12">
        <v>8232.81</v>
      </c>
      <c r="H19" s="12">
        <v>3.91</v>
      </c>
    </row>
    <row r="20" spans="2:8">
      <c r="B20" s="2" t="s">
        <v>750</v>
      </c>
      <c r="C20" s="9" t="s">
        <v>13</v>
      </c>
      <c r="D20" s="2" t="s">
        <v>82</v>
      </c>
      <c r="E20" s="2" t="s">
        <v>751</v>
      </c>
      <c r="F20" s="12">
        <v>63982</v>
      </c>
      <c r="G20" s="12">
        <v>7839.07</v>
      </c>
      <c r="H20" s="12">
        <v>3.72</v>
      </c>
    </row>
    <row r="21" spans="2:8">
      <c r="B21" s="2" t="s">
        <v>754</v>
      </c>
      <c r="C21" s="9" t="s">
        <v>13</v>
      </c>
      <c r="D21" s="2" t="s">
        <v>755</v>
      </c>
      <c r="E21" s="2" t="s">
        <v>756</v>
      </c>
      <c r="F21" s="12">
        <v>243000</v>
      </c>
      <c r="G21" s="12">
        <v>7791.07</v>
      </c>
      <c r="H21" s="12">
        <v>3.7</v>
      </c>
    </row>
    <row r="22" spans="2:8">
      <c r="B22" s="2" t="s">
        <v>752</v>
      </c>
      <c r="C22" s="9" t="s">
        <v>13</v>
      </c>
      <c r="D22" s="2" t="s">
        <v>79</v>
      </c>
      <c r="E22" s="2" t="s">
        <v>753</v>
      </c>
      <c r="F22" s="12">
        <v>2718000</v>
      </c>
      <c r="G22" s="12">
        <v>7557.4</v>
      </c>
      <c r="H22" s="12">
        <v>3.59</v>
      </c>
    </row>
    <row r="23" spans="2:8">
      <c r="B23" s="2" t="s">
        <v>76</v>
      </c>
      <c r="C23" s="9" t="s">
        <v>13</v>
      </c>
      <c r="D23" s="2" t="s">
        <v>77</v>
      </c>
      <c r="E23" s="2" t="s">
        <v>78</v>
      </c>
      <c r="F23" s="12">
        <v>1863000</v>
      </c>
      <c r="G23" s="12">
        <v>7507.89</v>
      </c>
      <c r="H23" s="12">
        <v>3.56</v>
      </c>
    </row>
    <row r="24" spans="2:8">
      <c r="B24" s="2" t="s">
        <v>766</v>
      </c>
      <c r="C24" s="9" t="s">
        <v>13</v>
      </c>
      <c r="D24" s="2" t="s">
        <v>761</v>
      </c>
      <c r="E24" s="2" t="s">
        <v>767</v>
      </c>
      <c r="F24" s="12">
        <v>55452</v>
      </c>
      <c r="G24" s="12">
        <v>6175.13</v>
      </c>
      <c r="H24" s="12">
        <v>2.93</v>
      </c>
    </row>
    <row r="25" spans="2:8">
      <c r="B25" s="2" t="s">
        <v>768</v>
      </c>
      <c r="C25" s="9" t="s">
        <v>13</v>
      </c>
      <c r="D25" s="2" t="s">
        <v>761</v>
      </c>
      <c r="E25" s="2" t="s">
        <v>769</v>
      </c>
      <c r="F25" s="12">
        <v>603000</v>
      </c>
      <c r="G25" s="12">
        <v>5304.29</v>
      </c>
      <c r="H25" s="12">
        <v>2.52</v>
      </c>
    </row>
    <row r="26" spans="2:8">
      <c r="B26" s="2" t="s">
        <v>775</v>
      </c>
      <c r="C26" s="9" t="s">
        <v>13</v>
      </c>
      <c r="D26" s="2" t="s">
        <v>755</v>
      </c>
      <c r="E26" s="2" t="s">
        <v>776</v>
      </c>
      <c r="F26" s="12">
        <v>324000</v>
      </c>
      <c r="G26" s="12">
        <v>5259.49</v>
      </c>
      <c r="H26" s="12">
        <v>2.5</v>
      </c>
    </row>
    <row r="27" spans="2:8">
      <c r="B27" s="2" t="s">
        <v>770</v>
      </c>
      <c r="C27" s="9" t="s">
        <v>13</v>
      </c>
      <c r="D27" s="2" t="s">
        <v>74</v>
      </c>
      <c r="E27" s="2" t="s">
        <v>771</v>
      </c>
      <c r="F27" s="12">
        <v>1933200</v>
      </c>
      <c r="G27" s="12">
        <v>5100.3599999999997</v>
      </c>
      <c r="H27" s="12">
        <v>2.42</v>
      </c>
    </row>
    <row r="28" spans="2:8">
      <c r="B28" s="2" t="s">
        <v>783</v>
      </c>
      <c r="C28" s="9" t="s">
        <v>13</v>
      </c>
      <c r="D28" s="2" t="s">
        <v>784</v>
      </c>
      <c r="E28" s="2" t="s">
        <v>785</v>
      </c>
      <c r="F28" s="12">
        <v>131000</v>
      </c>
      <c r="G28" s="12">
        <v>4993.33</v>
      </c>
      <c r="H28" s="12">
        <v>2.37</v>
      </c>
    </row>
    <row r="29" spans="2:8">
      <c r="B29" s="2" t="s">
        <v>781</v>
      </c>
      <c r="C29" s="9" t="s">
        <v>13</v>
      </c>
      <c r="D29" s="2" t="s">
        <v>761</v>
      </c>
      <c r="E29" s="2" t="s">
        <v>782</v>
      </c>
      <c r="F29" s="12">
        <v>409185</v>
      </c>
      <c r="G29" s="12">
        <v>4869.3</v>
      </c>
      <c r="H29" s="12">
        <v>2.31</v>
      </c>
    </row>
    <row r="30" spans="2:8">
      <c r="B30" s="2" t="s">
        <v>791</v>
      </c>
      <c r="C30" s="9" t="s">
        <v>13</v>
      </c>
      <c r="D30" s="2" t="s">
        <v>792</v>
      </c>
      <c r="E30" s="2" t="s">
        <v>793</v>
      </c>
      <c r="F30" s="12">
        <v>63000</v>
      </c>
      <c r="G30" s="12">
        <v>4799.97</v>
      </c>
      <c r="H30" s="12">
        <v>2.2799999999999998</v>
      </c>
    </row>
    <row r="31" spans="2:8">
      <c r="B31" s="2" t="s">
        <v>777</v>
      </c>
      <c r="C31" s="9" t="s">
        <v>13</v>
      </c>
      <c r="D31" s="2" t="s">
        <v>83</v>
      </c>
      <c r="E31" s="2" t="s">
        <v>778</v>
      </c>
      <c r="F31" s="12">
        <v>383000</v>
      </c>
      <c r="G31" s="12">
        <v>4565.3599999999997</v>
      </c>
      <c r="H31" s="12">
        <v>2.17</v>
      </c>
    </row>
    <row r="32" spans="2:8">
      <c r="B32" s="2" t="s">
        <v>808</v>
      </c>
      <c r="C32" s="9" t="s">
        <v>13</v>
      </c>
      <c r="D32" s="2" t="s">
        <v>90</v>
      </c>
      <c r="E32" s="2" t="s">
        <v>809</v>
      </c>
      <c r="F32" s="12">
        <v>342000</v>
      </c>
      <c r="G32" s="12">
        <v>4514.3999999999996</v>
      </c>
      <c r="H32" s="12">
        <v>2.14</v>
      </c>
    </row>
    <row r="33" spans="2:8">
      <c r="B33" s="2" t="s">
        <v>763</v>
      </c>
      <c r="C33" s="9" t="s">
        <v>13</v>
      </c>
      <c r="D33" s="2" t="s">
        <v>764</v>
      </c>
      <c r="E33" s="2" t="s">
        <v>765</v>
      </c>
      <c r="F33" s="12">
        <v>171246</v>
      </c>
      <c r="G33" s="12">
        <v>4478.7700000000004</v>
      </c>
      <c r="H33" s="12">
        <v>2.12</v>
      </c>
    </row>
    <row r="34" spans="2:8">
      <c r="B34" s="2" t="s">
        <v>786</v>
      </c>
      <c r="C34" s="9" t="s">
        <v>13</v>
      </c>
      <c r="D34" s="2" t="s">
        <v>84</v>
      </c>
      <c r="E34" s="2" t="s">
        <v>787</v>
      </c>
      <c r="F34" s="12">
        <v>108000</v>
      </c>
      <c r="G34" s="12">
        <v>4375.62</v>
      </c>
      <c r="H34" s="12">
        <v>2.08</v>
      </c>
    </row>
    <row r="35" spans="2:8">
      <c r="B35" s="2" t="s">
        <v>779</v>
      </c>
      <c r="C35" s="9" t="s">
        <v>13</v>
      </c>
      <c r="D35" s="2" t="s">
        <v>74</v>
      </c>
      <c r="E35" s="2" t="s">
        <v>780</v>
      </c>
      <c r="F35" s="12">
        <v>198000</v>
      </c>
      <c r="G35" s="12">
        <v>4358.18</v>
      </c>
      <c r="H35" s="12">
        <v>2.0699999999999998</v>
      </c>
    </row>
    <row r="36" spans="2:8">
      <c r="B36" s="2" t="s">
        <v>772</v>
      </c>
      <c r="C36" s="9" t="s">
        <v>13</v>
      </c>
      <c r="D36" s="2" t="s">
        <v>773</v>
      </c>
      <c r="E36" s="2" t="s">
        <v>774</v>
      </c>
      <c r="F36" s="12">
        <v>540000</v>
      </c>
      <c r="G36" s="12">
        <v>4048.92</v>
      </c>
      <c r="H36" s="12">
        <v>1.92</v>
      </c>
    </row>
    <row r="37" spans="2:8">
      <c r="B37" s="2" t="s">
        <v>794</v>
      </c>
      <c r="C37" s="9" t="s">
        <v>13</v>
      </c>
      <c r="D37" s="2" t="s">
        <v>85</v>
      </c>
      <c r="E37" s="2" t="s">
        <v>795</v>
      </c>
      <c r="F37" s="12">
        <v>1044000</v>
      </c>
      <c r="G37" s="12">
        <v>3781.37</v>
      </c>
      <c r="H37" s="12">
        <v>1.79</v>
      </c>
    </row>
    <row r="38" spans="2:8">
      <c r="B38" s="2" t="s">
        <v>804</v>
      </c>
      <c r="C38" s="9" t="s">
        <v>13</v>
      </c>
      <c r="D38" s="2" t="s">
        <v>89</v>
      </c>
      <c r="E38" s="2" t="s">
        <v>805</v>
      </c>
      <c r="F38" s="12">
        <v>179665</v>
      </c>
      <c r="G38" s="12">
        <v>3601.21</v>
      </c>
      <c r="H38" s="12">
        <v>1.71</v>
      </c>
    </row>
    <row r="39" spans="2:8">
      <c r="B39" s="2" t="s">
        <v>799</v>
      </c>
      <c r="C39" s="9" t="s">
        <v>13</v>
      </c>
      <c r="D39" s="2" t="s">
        <v>84</v>
      </c>
      <c r="E39" s="2" t="s">
        <v>800</v>
      </c>
      <c r="F39" s="12">
        <v>285168</v>
      </c>
      <c r="G39" s="12">
        <v>3442.26</v>
      </c>
      <c r="H39" s="12">
        <v>1.63</v>
      </c>
    </row>
    <row r="40" spans="2:8">
      <c r="B40" s="2" t="s">
        <v>796</v>
      </c>
      <c r="C40" s="9" t="s">
        <v>13</v>
      </c>
      <c r="D40" s="2" t="s">
        <v>797</v>
      </c>
      <c r="E40" s="2" t="s">
        <v>798</v>
      </c>
      <c r="F40" s="12">
        <v>81000</v>
      </c>
      <c r="G40" s="12">
        <v>3307.64</v>
      </c>
      <c r="H40" s="12">
        <v>1.57</v>
      </c>
    </row>
    <row r="41" spans="2:8">
      <c r="B41" s="2" t="s">
        <v>86</v>
      </c>
      <c r="C41" s="9" t="s">
        <v>13</v>
      </c>
      <c r="D41" s="2" t="s">
        <v>87</v>
      </c>
      <c r="E41" s="2" t="s">
        <v>88</v>
      </c>
      <c r="F41" s="12">
        <v>764663</v>
      </c>
      <c r="G41" s="12">
        <v>3244.85</v>
      </c>
      <c r="H41" s="12">
        <v>1.54</v>
      </c>
    </row>
    <row r="42" spans="2:8">
      <c r="B42" s="2" t="s">
        <v>801</v>
      </c>
      <c r="C42" s="9" t="s">
        <v>13</v>
      </c>
      <c r="D42" s="2" t="s">
        <v>802</v>
      </c>
      <c r="E42" s="2" t="s">
        <v>803</v>
      </c>
      <c r="F42" s="12">
        <v>216000</v>
      </c>
      <c r="G42" s="12">
        <v>3174.77</v>
      </c>
      <c r="H42" s="12">
        <v>1.51</v>
      </c>
    </row>
    <row r="43" spans="2:8">
      <c r="B43" s="2" t="s">
        <v>788</v>
      </c>
      <c r="C43" s="9" t="s">
        <v>13</v>
      </c>
      <c r="D43" s="2" t="s">
        <v>789</v>
      </c>
      <c r="E43" s="2" t="s">
        <v>790</v>
      </c>
      <c r="F43" s="12">
        <v>274479</v>
      </c>
      <c r="G43" s="12">
        <v>3118.36</v>
      </c>
      <c r="H43" s="12">
        <v>1.48</v>
      </c>
    </row>
    <row r="44" spans="2:8">
      <c r="B44" s="2" t="s">
        <v>822</v>
      </c>
      <c r="C44" s="9" t="s">
        <v>13</v>
      </c>
      <c r="D44" s="2" t="s">
        <v>792</v>
      </c>
      <c r="E44" s="2" t="s">
        <v>823</v>
      </c>
      <c r="F44" s="12">
        <v>275000</v>
      </c>
      <c r="G44" s="12">
        <v>2914.45</v>
      </c>
      <c r="H44" s="12">
        <v>1.38</v>
      </c>
    </row>
    <row r="45" spans="2:8">
      <c r="B45" s="2" t="s">
        <v>806</v>
      </c>
      <c r="C45" s="9" t="s">
        <v>13</v>
      </c>
      <c r="D45" s="2" t="s">
        <v>74</v>
      </c>
      <c r="E45" s="2" t="s">
        <v>807</v>
      </c>
      <c r="F45" s="12">
        <v>981000</v>
      </c>
      <c r="G45" s="12">
        <v>2902.78</v>
      </c>
      <c r="H45" s="12">
        <v>1.38</v>
      </c>
    </row>
    <row r="46" spans="2:8">
      <c r="B46" s="2" t="s">
        <v>810</v>
      </c>
      <c r="C46" s="9" t="s">
        <v>13</v>
      </c>
      <c r="D46" s="2" t="s">
        <v>784</v>
      </c>
      <c r="E46" s="2" t="s">
        <v>811</v>
      </c>
      <c r="F46" s="12">
        <v>900000</v>
      </c>
      <c r="G46" s="12">
        <v>2776.95</v>
      </c>
      <c r="H46" s="12">
        <v>1.32</v>
      </c>
    </row>
    <row r="47" spans="2:8">
      <c r="B47" s="2" t="s">
        <v>818</v>
      </c>
      <c r="C47" s="9" t="s">
        <v>13</v>
      </c>
      <c r="D47" s="2" t="s">
        <v>74</v>
      </c>
      <c r="E47" s="2" t="s">
        <v>819</v>
      </c>
      <c r="F47" s="12">
        <v>3060000</v>
      </c>
      <c r="G47" s="12">
        <v>2619.67</v>
      </c>
      <c r="H47" s="12">
        <v>1.24</v>
      </c>
    </row>
    <row r="48" spans="2:8">
      <c r="B48" s="2" t="s">
        <v>830</v>
      </c>
      <c r="C48" s="9" t="s">
        <v>13</v>
      </c>
      <c r="D48" s="2" t="s">
        <v>831</v>
      </c>
      <c r="E48" s="2" t="s">
        <v>832</v>
      </c>
      <c r="F48" s="12">
        <v>253496</v>
      </c>
      <c r="G48" s="12">
        <v>2541.04</v>
      </c>
      <c r="H48" s="12">
        <v>1.21</v>
      </c>
    </row>
    <row r="49" spans="2:8">
      <c r="B49" s="2" t="s">
        <v>816</v>
      </c>
      <c r="C49" s="9" t="s">
        <v>13</v>
      </c>
      <c r="D49" s="2" t="s">
        <v>761</v>
      </c>
      <c r="E49" s="2" t="s">
        <v>817</v>
      </c>
      <c r="F49" s="12">
        <v>1548000</v>
      </c>
      <c r="G49" s="12">
        <v>2417.5100000000002</v>
      </c>
      <c r="H49" s="12">
        <v>1.1499999999999999</v>
      </c>
    </row>
    <row r="50" spans="2:8">
      <c r="B50" s="2" t="s">
        <v>812</v>
      </c>
      <c r="C50" s="9" t="s">
        <v>13</v>
      </c>
      <c r="D50" s="2" t="s">
        <v>758</v>
      </c>
      <c r="E50" s="2" t="s">
        <v>813</v>
      </c>
      <c r="F50" s="12">
        <v>162000</v>
      </c>
      <c r="G50" s="12">
        <v>2338.79</v>
      </c>
      <c r="H50" s="12">
        <v>1.1100000000000001</v>
      </c>
    </row>
    <row r="51" spans="2:8">
      <c r="B51" s="2" t="s">
        <v>814</v>
      </c>
      <c r="C51" s="9" t="s">
        <v>13</v>
      </c>
      <c r="D51" s="2" t="s">
        <v>773</v>
      </c>
      <c r="E51" s="2" t="s">
        <v>815</v>
      </c>
      <c r="F51" s="12">
        <v>180000</v>
      </c>
      <c r="G51" s="12">
        <v>2318.4</v>
      </c>
      <c r="H51" s="12">
        <v>1.1000000000000001</v>
      </c>
    </row>
    <row r="52" spans="2:8">
      <c r="B52" s="2" t="s">
        <v>828</v>
      </c>
      <c r="C52" s="9" t="s">
        <v>13</v>
      </c>
      <c r="D52" s="2" t="s">
        <v>755</v>
      </c>
      <c r="E52" s="2" t="s">
        <v>829</v>
      </c>
      <c r="F52" s="12">
        <v>135000</v>
      </c>
      <c r="G52" s="12">
        <v>2245.0500000000002</v>
      </c>
      <c r="H52" s="12">
        <v>1.07</v>
      </c>
    </row>
    <row r="53" spans="2:8">
      <c r="B53" s="2" t="s">
        <v>820</v>
      </c>
      <c r="C53" s="9" t="s">
        <v>13</v>
      </c>
      <c r="D53" s="2" t="s">
        <v>784</v>
      </c>
      <c r="E53" s="2" t="s">
        <v>821</v>
      </c>
      <c r="F53" s="12">
        <v>216000</v>
      </c>
      <c r="G53" s="12">
        <v>2151.79</v>
      </c>
      <c r="H53" s="12">
        <v>1.02</v>
      </c>
    </row>
    <row r="54" spans="2:8">
      <c r="B54" s="2" t="s">
        <v>824</v>
      </c>
      <c r="C54" s="9" t="s">
        <v>13</v>
      </c>
      <c r="D54" s="2" t="s">
        <v>755</v>
      </c>
      <c r="E54" s="2" t="s">
        <v>825</v>
      </c>
      <c r="F54" s="12">
        <v>297000</v>
      </c>
      <c r="G54" s="12">
        <v>2089.84</v>
      </c>
      <c r="H54" s="12">
        <v>0.99</v>
      </c>
    </row>
    <row r="55" spans="2:8">
      <c r="B55" s="2" t="s">
        <v>92</v>
      </c>
      <c r="C55" s="9" t="s">
        <v>13</v>
      </c>
      <c r="D55" s="2" t="s">
        <v>93</v>
      </c>
      <c r="E55" s="2" t="s">
        <v>94</v>
      </c>
      <c r="F55" s="12">
        <v>275000</v>
      </c>
      <c r="G55" s="12">
        <v>2062.09</v>
      </c>
      <c r="H55" s="12">
        <v>0.98</v>
      </c>
    </row>
    <row r="56" spans="2:8">
      <c r="B56" s="2" t="s">
        <v>826</v>
      </c>
      <c r="C56" s="9" t="s">
        <v>13</v>
      </c>
      <c r="D56" s="2" t="s">
        <v>784</v>
      </c>
      <c r="E56" s="2" t="s">
        <v>827</v>
      </c>
      <c r="F56" s="12">
        <v>603000</v>
      </c>
      <c r="G56" s="12">
        <v>2061.36</v>
      </c>
      <c r="H56" s="12">
        <v>0.98</v>
      </c>
    </row>
    <row r="57" spans="2:8">
      <c r="B57" s="2" t="s">
        <v>833</v>
      </c>
      <c r="C57" s="9" t="s">
        <v>13</v>
      </c>
      <c r="D57" s="2" t="s">
        <v>773</v>
      </c>
      <c r="E57" s="2" t="s">
        <v>834</v>
      </c>
      <c r="F57" s="12">
        <v>292000</v>
      </c>
      <c r="G57" s="12">
        <v>1667.9</v>
      </c>
      <c r="H57" s="12">
        <v>0.79</v>
      </c>
    </row>
    <row r="58" spans="2:8">
      <c r="B58" s="2" t="s">
        <v>835</v>
      </c>
      <c r="C58" s="9" t="s">
        <v>13</v>
      </c>
      <c r="D58" s="2" t="s">
        <v>836</v>
      </c>
      <c r="E58" s="2" t="s">
        <v>837</v>
      </c>
      <c r="F58" s="12">
        <v>582522</v>
      </c>
      <c r="G58" s="12">
        <v>1295.7</v>
      </c>
      <c r="H58" s="12">
        <v>0.61</v>
      </c>
    </row>
    <row r="59" spans="2:8">
      <c r="B59" s="2" t="s">
        <v>3256</v>
      </c>
      <c r="C59" s="9" t="s">
        <v>13</v>
      </c>
      <c r="D59" s="2" t="s">
        <v>89</v>
      </c>
      <c r="E59" s="2" t="s">
        <v>3257</v>
      </c>
      <c r="F59" s="12">
        <v>87655</v>
      </c>
      <c r="G59" s="12">
        <v>347.16</v>
      </c>
      <c r="H59" s="12">
        <v>0.16</v>
      </c>
    </row>
    <row r="60" spans="2:8" ht="13">
      <c r="B60" s="6" t="s">
        <v>95</v>
      </c>
      <c r="C60" s="11"/>
      <c r="D60" s="6"/>
      <c r="E60" s="6"/>
      <c r="F60" s="14"/>
      <c r="G60" s="14">
        <f>SUM(G12:G59)</f>
        <v>203091.74000000002</v>
      </c>
      <c r="H60" s="14">
        <f>SUM(H12:H59)</f>
        <v>96.389999999999972</v>
      </c>
    </row>
    <row r="61" spans="2:8" ht="13">
      <c r="B61" s="6" t="s">
        <v>2154</v>
      </c>
      <c r="C61" s="11"/>
      <c r="D61" s="6"/>
      <c r="E61" s="6"/>
      <c r="F61" s="14"/>
      <c r="G61" s="14">
        <v>2318.7199999999998</v>
      </c>
      <c r="H61" s="14">
        <v>1.1000000000000001</v>
      </c>
    </row>
    <row r="62" spans="2:8" ht="13">
      <c r="B62" s="6" t="s">
        <v>15</v>
      </c>
      <c r="C62" s="11"/>
      <c r="D62" s="6"/>
      <c r="E62" s="6"/>
      <c r="F62" s="14"/>
      <c r="G62" s="14">
        <v>205410.46</v>
      </c>
      <c r="H62" s="14">
        <v>97.49</v>
      </c>
    </row>
    <row r="63" spans="2:8" ht="13">
      <c r="B63" s="6" t="s">
        <v>16</v>
      </c>
      <c r="C63" s="11"/>
      <c r="D63" s="6"/>
      <c r="E63" s="6"/>
      <c r="F63" s="14"/>
      <c r="G63" s="14">
        <v>5369.042424300018</v>
      </c>
      <c r="H63" s="14">
        <v>2.5100000000000051</v>
      </c>
    </row>
    <row r="64" spans="2:8" ht="13">
      <c r="B64" s="6" t="s">
        <v>17</v>
      </c>
      <c r="C64" s="11"/>
      <c r="D64" s="6"/>
      <c r="E64" s="6"/>
      <c r="F64" s="14"/>
      <c r="G64" s="14">
        <v>210779.50242430001</v>
      </c>
      <c r="H64" s="14">
        <v>100</v>
      </c>
    </row>
    <row r="65" spans="2:3">
      <c r="B65" s="2" t="s">
        <v>18</v>
      </c>
    </row>
    <row r="66" spans="2:3" ht="13">
      <c r="B66" s="6" t="s">
        <v>19</v>
      </c>
    </row>
    <row r="67" spans="2:3" ht="13">
      <c r="B67" s="6" t="s">
        <v>20</v>
      </c>
      <c r="C67" s="9" t="s">
        <v>355</v>
      </c>
    </row>
    <row r="68" spans="2:3" ht="13">
      <c r="B68" s="6" t="s">
        <v>23</v>
      </c>
      <c r="C68" s="9" t="s">
        <v>22</v>
      </c>
    </row>
    <row r="69" spans="2:3" ht="13">
      <c r="B69" s="6" t="s">
        <v>147</v>
      </c>
      <c r="C69" s="9" t="s">
        <v>22</v>
      </c>
    </row>
    <row r="70" spans="2:3" ht="13">
      <c r="B70" s="6" t="s">
        <v>24</v>
      </c>
      <c r="C70" s="9" t="s">
        <v>25</v>
      </c>
    </row>
    <row r="71" spans="2:3" ht="13">
      <c r="B71" s="6" t="s">
        <v>3271</v>
      </c>
      <c r="C71" s="11"/>
    </row>
    <row r="72" spans="2:3" ht="13">
      <c r="B72" s="6" t="s">
        <v>3272</v>
      </c>
      <c r="C72" s="11"/>
    </row>
    <row r="73" spans="2:3" ht="13">
      <c r="B73" s="6" t="s">
        <v>3273</v>
      </c>
      <c r="C73" s="11"/>
    </row>
    <row r="74" spans="2:3" ht="13">
      <c r="B74" s="6" t="s">
        <v>3274</v>
      </c>
      <c r="C74" s="11"/>
    </row>
    <row r="75" spans="2:3" ht="13">
      <c r="B75" s="6" t="s">
        <v>3088</v>
      </c>
      <c r="C75" s="11"/>
    </row>
    <row r="76" spans="2:3">
      <c r="B76" s="2" t="s">
        <v>26</v>
      </c>
    </row>
    <row r="77" spans="2:3">
      <c r="B77" s="2" t="s">
        <v>1230</v>
      </c>
    </row>
    <row r="80" spans="2:3" ht="14.5">
      <c r="B80" s="44" t="s">
        <v>1231</v>
      </c>
      <c r="C80" s="62"/>
    </row>
    <row r="81" spans="2:7" ht="14.5">
      <c r="B81" s="44" t="s">
        <v>4074</v>
      </c>
      <c r="C81" s="63" t="s">
        <v>1232</v>
      </c>
    </row>
    <row r="82" spans="2:7" ht="14.5">
      <c r="B82" s="4" t="s">
        <v>1233</v>
      </c>
      <c r="C82" s="5" t="s">
        <v>1234</v>
      </c>
    </row>
    <row r="83" spans="2:7" ht="14.5">
      <c r="B83" s="4" t="s">
        <v>1235</v>
      </c>
      <c r="C83" s="5" t="s">
        <v>1234</v>
      </c>
    </row>
    <row r="84" spans="2:7" ht="14.5">
      <c r="B84" s="4" t="s">
        <v>1236</v>
      </c>
      <c r="C84" s="5" t="s">
        <v>1234</v>
      </c>
    </row>
    <row r="85" spans="2:7" ht="14.5">
      <c r="B85" s="4" t="s">
        <v>1237</v>
      </c>
      <c r="C85" s="5" t="s">
        <v>1234</v>
      </c>
    </row>
    <row r="86" spans="2:7" ht="14.5">
      <c r="B86" s="4" t="s">
        <v>1238</v>
      </c>
      <c r="C86" s="5" t="s">
        <v>1234</v>
      </c>
    </row>
    <row r="87" spans="2:7" ht="14.5">
      <c r="B87" s="4" t="s">
        <v>1239</v>
      </c>
      <c r="C87" s="5" t="s">
        <v>1234</v>
      </c>
    </row>
    <row r="88" spans="2:7" ht="14.5">
      <c r="B88" s="44" t="s">
        <v>1240</v>
      </c>
      <c r="C88" s="62" t="s">
        <v>1234</v>
      </c>
    </row>
    <row r="90" spans="2:7" ht="14.5">
      <c r="B90" s="4" t="s">
        <v>35</v>
      </c>
      <c r="C90" s="5"/>
      <c r="D90" s="4"/>
    </row>
    <row r="91" spans="2:7" ht="29">
      <c r="B91" s="20" t="s">
        <v>36</v>
      </c>
      <c r="C91" s="18" t="s">
        <v>37</v>
      </c>
      <c r="D91" s="20" t="s">
        <v>38</v>
      </c>
    </row>
    <row r="92" spans="2:7" ht="14.5">
      <c r="B92" s="4" t="s">
        <v>22</v>
      </c>
      <c r="C92" s="5" t="s">
        <v>22</v>
      </c>
      <c r="D92" s="4" t="s">
        <v>22</v>
      </c>
    </row>
    <row r="94" spans="2:7" ht="13">
      <c r="B94" s="24" t="s">
        <v>39</v>
      </c>
      <c r="C94" s="25">
        <v>46022</v>
      </c>
      <c r="D94" s="16"/>
      <c r="E94" s="15"/>
      <c r="F94" s="30"/>
    </row>
    <row r="95" spans="2:7" ht="13">
      <c r="B95" s="24" t="s">
        <v>40</v>
      </c>
      <c r="C95" s="26" t="s">
        <v>41</v>
      </c>
      <c r="D95" s="24" t="s">
        <v>42</v>
      </c>
      <c r="E95" s="27" t="s">
        <v>43</v>
      </c>
      <c r="F95" s="29" t="s">
        <v>44</v>
      </c>
      <c r="G95" s="14"/>
    </row>
    <row r="96" spans="2:7">
      <c r="B96" s="22" t="s">
        <v>22</v>
      </c>
      <c r="C96" s="23" t="s">
        <v>22</v>
      </c>
      <c r="D96" s="22" t="s">
        <v>22</v>
      </c>
      <c r="E96" s="19" t="s">
        <v>22</v>
      </c>
      <c r="F96" s="28" t="s">
        <v>22</v>
      </c>
    </row>
    <row r="99" spans="2:4" ht="13">
      <c r="B99" s="6" t="s">
        <v>45</v>
      </c>
    </row>
    <row r="100" spans="2:4" ht="13">
      <c r="B100" s="6"/>
    </row>
    <row r="101" spans="2:4" ht="13">
      <c r="B101" s="6" t="s">
        <v>372</v>
      </c>
    </row>
    <row r="102" spans="2:4" ht="13">
      <c r="B102" s="24" t="s">
        <v>46</v>
      </c>
      <c r="C102" s="26" t="s">
        <v>47</v>
      </c>
      <c r="D102" s="6"/>
    </row>
    <row r="103" spans="2:4">
      <c r="B103" s="16" t="s">
        <v>22</v>
      </c>
      <c r="C103" s="17" t="s">
        <v>22</v>
      </c>
    </row>
    <row r="105" spans="2:4" ht="13">
      <c r="B105" s="24" t="s">
        <v>48</v>
      </c>
      <c r="C105" s="26" t="s">
        <v>47</v>
      </c>
    </row>
    <row r="106" spans="2:4">
      <c r="B106" s="16" t="s">
        <v>22</v>
      </c>
      <c r="C106" s="17" t="s">
        <v>22</v>
      </c>
    </row>
    <row r="108" spans="2:4" ht="13">
      <c r="B108" s="24" t="s">
        <v>49</v>
      </c>
      <c r="C108" s="26" t="s">
        <v>50</v>
      </c>
    </row>
    <row r="109" spans="2:4">
      <c r="B109" s="16" t="s">
        <v>22</v>
      </c>
      <c r="C109" s="17" t="s">
        <v>22</v>
      </c>
    </row>
    <row r="111" spans="2:4" ht="13">
      <c r="B111" s="27" t="s">
        <v>51</v>
      </c>
      <c r="C111" s="26" t="s">
        <v>50</v>
      </c>
    </row>
    <row r="112" spans="2:4">
      <c r="B112" s="15" t="s">
        <v>22</v>
      </c>
      <c r="C112" s="17" t="s">
        <v>22</v>
      </c>
    </row>
    <row r="114" spans="2:7" ht="13">
      <c r="B114" s="24" t="s">
        <v>52</v>
      </c>
      <c r="C114" s="26" t="s">
        <v>22</v>
      </c>
    </row>
    <row r="116" spans="2:7" ht="13">
      <c r="B116" s="24" t="s">
        <v>53</v>
      </c>
      <c r="C116" s="25">
        <v>46022</v>
      </c>
      <c r="D116" s="16"/>
      <c r="E116" s="15"/>
      <c r="F116" s="30"/>
    </row>
    <row r="117" spans="2:7" ht="13">
      <c r="B117" s="24" t="s">
        <v>40</v>
      </c>
      <c r="C117" s="26" t="s">
        <v>41</v>
      </c>
      <c r="D117" s="24" t="s">
        <v>42</v>
      </c>
      <c r="E117" s="27" t="s">
        <v>43</v>
      </c>
      <c r="F117" s="29" t="s">
        <v>44</v>
      </c>
      <c r="G117" s="14"/>
    </row>
    <row r="118" spans="2:7">
      <c r="B118" s="22" t="s">
        <v>22</v>
      </c>
      <c r="C118" s="23" t="s">
        <v>22</v>
      </c>
      <c r="D118" s="22" t="s">
        <v>22</v>
      </c>
      <c r="E118" s="19" t="s">
        <v>22</v>
      </c>
      <c r="F118" s="28" t="s">
        <v>22</v>
      </c>
    </row>
    <row r="119" spans="2:7" ht="13">
      <c r="B119" s="6" t="s">
        <v>45</v>
      </c>
    </row>
    <row r="120" spans="2:7" ht="13">
      <c r="B120" s="6"/>
    </row>
    <row r="121" spans="2:7" ht="13">
      <c r="B121" s="6" t="s">
        <v>372</v>
      </c>
    </row>
    <row r="122" spans="2:7" ht="13">
      <c r="B122" s="24" t="s">
        <v>46</v>
      </c>
      <c r="C122" s="26" t="s">
        <v>47</v>
      </c>
      <c r="D122" s="6"/>
    </row>
    <row r="123" spans="2:7">
      <c r="B123" s="16" t="s">
        <v>22</v>
      </c>
      <c r="C123" s="17" t="s">
        <v>22</v>
      </c>
    </row>
    <row r="125" spans="2:7" ht="13">
      <c r="B125" s="24" t="s">
        <v>48</v>
      </c>
      <c r="C125" s="26" t="s">
        <v>47</v>
      </c>
    </row>
    <row r="126" spans="2:7">
      <c r="B126" s="16" t="s">
        <v>22</v>
      </c>
      <c r="C126" s="17" t="s">
        <v>22</v>
      </c>
    </row>
    <row r="128" spans="2:7" ht="13">
      <c r="B128" s="24" t="s">
        <v>49</v>
      </c>
      <c r="C128" s="26" t="s">
        <v>50</v>
      </c>
    </row>
    <row r="129" spans="2:80">
      <c r="B129" s="16" t="s">
        <v>22</v>
      </c>
      <c r="C129" s="17" t="s">
        <v>22</v>
      </c>
    </row>
    <row r="131" spans="2:80" ht="13">
      <c r="B131" s="27" t="s">
        <v>51</v>
      </c>
      <c r="C131" s="26" t="s">
        <v>50</v>
      </c>
    </row>
    <row r="132" spans="2:80">
      <c r="B132" s="15" t="s">
        <v>22</v>
      </c>
      <c r="C132" s="17" t="s">
        <v>22</v>
      </c>
    </row>
    <row r="134" spans="2:80" ht="13">
      <c r="B134" s="24" t="s">
        <v>52</v>
      </c>
      <c r="C134" s="26" t="s">
        <v>22</v>
      </c>
    </row>
    <row r="137" spans="2:80" ht="13">
      <c r="B137" s="6" t="s">
        <v>373</v>
      </c>
    </row>
    <row r="139" spans="2:80" ht="13">
      <c r="B139" s="24" t="s">
        <v>40</v>
      </c>
      <c r="C139" s="26" t="s">
        <v>54</v>
      </c>
      <c r="D139" s="24" t="s">
        <v>55</v>
      </c>
      <c r="E139" s="24" t="s">
        <v>56</v>
      </c>
      <c r="F139" s="14"/>
    </row>
    <row r="140" spans="2:80">
      <c r="B140" s="16" t="s">
        <v>22</v>
      </c>
      <c r="C140" s="17" t="s">
        <v>22</v>
      </c>
      <c r="D140" s="16" t="s">
        <v>22</v>
      </c>
      <c r="E140" s="16" t="s">
        <v>22</v>
      </c>
    </row>
    <row r="143" spans="2:80" ht="13">
      <c r="B143" s="6" t="s">
        <v>57</v>
      </c>
      <c r="C143" s="11" t="s">
        <v>22</v>
      </c>
      <c r="D143" s="6"/>
      <c r="E143" s="6"/>
      <c r="F143" s="14"/>
      <c r="G143" s="14"/>
      <c r="H143" s="14"/>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row>
    <row r="145" spans="2:7" ht="13">
      <c r="B145" s="6" t="s">
        <v>374</v>
      </c>
    </row>
    <row r="147" spans="2:7" ht="13">
      <c r="B147" s="24" t="s">
        <v>58</v>
      </c>
      <c r="C147" s="26" t="s">
        <v>47</v>
      </c>
      <c r="D147" s="6"/>
    </row>
    <row r="148" spans="2:7">
      <c r="B148" s="16" t="s">
        <v>22</v>
      </c>
      <c r="C148" s="17" t="s">
        <v>22</v>
      </c>
    </row>
    <row r="151" spans="2:7" ht="13">
      <c r="B151" s="24" t="s">
        <v>59</v>
      </c>
      <c r="C151" s="26" t="s">
        <v>60</v>
      </c>
      <c r="D151" s="6"/>
    </row>
    <row r="152" spans="2:7">
      <c r="B152" s="16" t="s">
        <v>22</v>
      </c>
      <c r="C152" s="17" t="s">
        <v>22</v>
      </c>
    </row>
    <row r="155" spans="2:7" ht="13">
      <c r="B155" s="6" t="s">
        <v>61</v>
      </c>
    </row>
    <row r="158" spans="2:7" ht="13">
      <c r="B158" s="6" t="s">
        <v>375</v>
      </c>
    </row>
    <row r="160" spans="2:7" ht="13">
      <c r="B160" s="24" t="s">
        <v>40</v>
      </c>
      <c r="C160" s="26" t="s">
        <v>62</v>
      </c>
      <c r="D160" s="24" t="s">
        <v>54</v>
      </c>
      <c r="E160" s="24" t="s">
        <v>55</v>
      </c>
      <c r="F160" s="29" t="s">
        <v>56</v>
      </c>
      <c r="G160" s="14"/>
    </row>
    <row r="161" spans="2:80">
      <c r="B161" s="16" t="s">
        <v>22</v>
      </c>
      <c r="C161" s="17" t="s">
        <v>22</v>
      </c>
      <c r="D161" s="16" t="s">
        <v>22</v>
      </c>
      <c r="E161" s="16" t="s">
        <v>22</v>
      </c>
      <c r="F161" s="21" t="s">
        <v>22</v>
      </c>
    </row>
    <row r="164" spans="2:80" ht="13">
      <c r="B164" s="6" t="s">
        <v>57</v>
      </c>
      <c r="C164" s="11" t="s">
        <v>22</v>
      </c>
      <c r="D164" s="6"/>
      <c r="E164" s="6"/>
      <c r="F164" s="14"/>
      <c r="G164" s="14"/>
      <c r="H164" s="14"/>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row>
    <row r="166" spans="2:80" ht="13">
      <c r="B166" s="6" t="s">
        <v>374</v>
      </c>
    </row>
    <row r="168" spans="2:80" ht="13">
      <c r="B168" s="24" t="s">
        <v>58</v>
      </c>
      <c r="C168" s="26" t="s">
        <v>47</v>
      </c>
      <c r="D168" s="6"/>
    </row>
    <row r="169" spans="2:80">
      <c r="B169" s="16" t="s">
        <v>22</v>
      </c>
      <c r="C169" s="17" t="s">
        <v>22</v>
      </c>
    </row>
    <row r="172" spans="2:80" ht="13">
      <c r="B172" s="24" t="s">
        <v>59</v>
      </c>
      <c r="C172" s="26" t="s">
        <v>60</v>
      </c>
      <c r="D172" s="6"/>
    </row>
    <row r="173" spans="2:80">
      <c r="B173" s="16" t="s">
        <v>22</v>
      </c>
      <c r="C173" s="17" t="s">
        <v>22</v>
      </c>
    </row>
    <row r="176" spans="2:80" ht="13">
      <c r="B176" s="6" t="s">
        <v>61</v>
      </c>
    </row>
    <row r="179" spans="2:7" ht="13">
      <c r="B179" s="6" t="s">
        <v>376</v>
      </c>
    </row>
    <row r="180" spans="2:7" ht="13">
      <c r="B180" s="24" t="s">
        <v>40</v>
      </c>
      <c r="C180" s="26" t="s">
        <v>63</v>
      </c>
      <c r="D180" s="24" t="s">
        <v>64</v>
      </c>
      <c r="E180" s="24" t="s">
        <v>65</v>
      </c>
      <c r="F180" s="29" t="s">
        <v>66</v>
      </c>
      <c r="G180" s="14"/>
    </row>
    <row r="181" spans="2:7">
      <c r="B181" s="16" t="s">
        <v>22</v>
      </c>
      <c r="C181" s="17" t="s">
        <v>22</v>
      </c>
      <c r="D181" s="16" t="s">
        <v>22</v>
      </c>
      <c r="E181" s="16" t="s">
        <v>22</v>
      </c>
      <c r="F181" s="21" t="s">
        <v>22</v>
      </c>
    </row>
    <row r="182" spans="2:7">
      <c r="B182" s="2" t="s">
        <v>67</v>
      </c>
    </row>
  </sheetData>
  <mergeCells count="3">
    <mergeCell ref="B1:E1"/>
    <mergeCell ref="C3:C6"/>
    <mergeCell ref="D3:D6"/>
  </mergeCells>
  <hyperlinks>
    <hyperlink ref="A1" location="Index!A1" display="Index" xr:uid="{5BACE404-EA6B-4169-A18F-8339B22CB38E}"/>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36523-586A-4890-8A6C-ABBA5BD0FAF9}">
  <sheetPr codeName="Sheet60"/>
  <dimension ref="A1:CB206"/>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3253</v>
      </c>
      <c r="C1" s="226"/>
      <c r="D1" s="226"/>
      <c r="E1" s="226"/>
    </row>
    <row r="3" spans="1:9" ht="14.5">
      <c r="B3" s="31" t="s">
        <v>3254</v>
      </c>
      <c r="C3" s="232"/>
      <c r="D3" s="228"/>
      <c r="E3" s="1"/>
    </row>
    <row r="4" spans="1:9" ht="29">
      <c r="B4" s="35" t="s">
        <v>745</v>
      </c>
      <c r="C4" s="232"/>
      <c r="D4" s="228"/>
      <c r="E4" s="1"/>
    </row>
    <row r="5" spans="1:9" ht="14.5">
      <c r="B5" s="35" t="s">
        <v>151</v>
      </c>
      <c r="C5" s="232"/>
      <c r="D5" s="228"/>
      <c r="E5" s="1"/>
    </row>
    <row r="6" spans="1:9" ht="43.5">
      <c r="B6" s="35" t="s">
        <v>3255</v>
      </c>
      <c r="C6" s="232"/>
      <c r="D6" s="228"/>
      <c r="E6" s="1"/>
    </row>
    <row r="7" spans="1:9" ht="29">
      <c r="B7" s="35" t="s">
        <v>154</v>
      </c>
      <c r="C7" s="61" t="s">
        <v>155</v>
      </c>
      <c r="D7" s="61" t="s">
        <v>156</v>
      </c>
      <c r="E7"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73</v>
      </c>
      <c r="C15" s="9" t="s">
        <v>13</v>
      </c>
      <c r="D15" s="2" t="s">
        <v>74</v>
      </c>
      <c r="E15" s="2" t="s">
        <v>75</v>
      </c>
      <c r="F15" s="12">
        <v>1214000</v>
      </c>
      <c r="G15" s="12">
        <v>12033.17</v>
      </c>
      <c r="H15" s="12">
        <v>5.56</v>
      </c>
    </row>
    <row r="16" spans="1:9">
      <c r="B16" s="2" t="s">
        <v>747</v>
      </c>
      <c r="C16" s="9" t="s">
        <v>13</v>
      </c>
      <c r="D16" s="2" t="s">
        <v>748</v>
      </c>
      <c r="E16" s="2" t="s">
        <v>749</v>
      </c>
      <c r="F16" s="12">
        <v>675000</v>
      </c>
      <c r="G16" s="12">
        <v>10600.2</v>
      </c>
      <c r="H16" s="12">
        <v>4.8899999999999997</v>
      </c>
    </row>
    <row r="17" spans="2:8">
      <c r="B17" s="2" t="s">
        <v>757</v>
      </c>
      <c r="C17" s="9" t="s">
        <v>13</v>
      </c>
      <c r="D17" s="2" t="s">
        <v>758</v>
      </c>
      <c r="E17" s="2" t="s">
        <v>759</v>
      </c>
      <c r="F17" s="12">
        <v>266500</v>
      </c>
      <c r="G17" s="12">
        <v>8790.24</v>
      </c>
      <c r="H17" s="12">
        <v>4.0599999999999996</v>
      </c>
    </row>
    <row r="18" spans="2:8">
      <c r="B18" s="2" t="s">
        <v>760</v>
      </c>
      <c r="C18" s="9" t="s">
        <v>13</v>
      </c>
      <c r="D18" s="2" t="s">
        <v>761</v>
      </c>
      <c r="E18" s="2" t="s">
        <v>762</v>
      </c>
      <c r="F18" s="12">
        <v>297000</v>
      </c>
      <c r="G18" s="12">
        <v>7817.63</v>
      </c>
      <c r="H18" s="12">
        <v>3.61</v>
      </c>
    </row>
    <row r="19" spans="2:8">
      <c r="B19" s="2" t="s">
        <v>80</v>
      </c>
      <c r="C19" s="9" t="s">
        <v>13</v>
      </c>
      <c r="D19" s="2" t="s">
        <v>74</v>
      </c>
      <c r="E19" s="2" t="s">
        <v>81</v>
      </c>
      <c r="F19" s="12">
        <v>540000</v>
      </c>
      <c r="G19" s="12">
        <v>7251.66</v>
      </c>
      <c r="H19" s="12">
        <v>3.35</v>
      </c>
    </row>
    <row r="20" spans="2:8">
      <c r="B20" s="2" t="s">
        <v>750</v>
      </c>
      <c r="C20" s="9" t="s">
        <v>13</v>
      </c>
      <c r="D20" s="2" t="s">
        <v>82</v>
      </c>
      <c r="E20" s="2" t="s">
        <v>751</v>
      </c>
      <c r="F20" s="12">
        <v>55787</v>
      </c>
      <c r="G20" s="12">
        <v>6835.02</v>
      </c>
      <c r="H20" s="12">
        <v>3.16</v>
      </c>
    </row>
    <row r="21" spans="2:8">
      <c r="B21" s="2" t="s">
        <v>754</v>
      </c>
      <c r="C21" s="9" t="s">
        <v>13</v>
      </c>
      <c r="D21" s="2" t="s">
        <v>755</v>
      </c>
      <c r="E21" s="2" t="s">
        <v>756</v>
      </c>
      <c r="F21" s="12">
        <v>211500</v>
      </c>
      <c r="G21" s="12">
        <v>6781.11</v>
      </c>
      <c r="H21" s="12">
        <v>3.13</v>
      </c>
    </row>
    <row r="22" spans="2:8">
      <c r="B22" s="2" t="s">
        <v>752</v>
      </c>
      <c r="C22" s="9" t="s">
        <v>13</v>
      </c>
      <c r="D22" s="2" t="s">
        <v>79</v>
      </c>
      <c r="E22" s="2" t="s">
        <v>753</v>
      </c>
      <c r="F22" s="12">
        <v>2412000</v>
      </c>
      <c r="G22" s="12">
        <v>6706.57</v>
      </c>
      <c r="H22" s="12">
        <v>3.1</v>
      </c>
    </row>
    <row r="23" spans="2:8">
      <c r="B23" s="2" t="s">
        <v>76</v>
      </c>
      <c r="C23" s="9" t="s">
        <v>13</v>
      </c>
      <c r="D23" s="2" t="s">
        <v>77</v>
      </c>
      <c r="E23" s="2" t="s">
        <v>78</v>
      </c>
      <c r="F23" s="12">
        <v>1620000</v>
      </c>
      <c r="G23" s="12">
        <v>6528.6</v>
      </c>
      <c r="H23" s="12">
        <v>3.01</v>
      </c>
    </row>
    <row r="24" spans="2:8">
      <c r="B24" s="2" t="s">
        <v>766</v>
      </c>
      <c r="C24" s="9" t="s">
        <v>13</v>
      </c>
      <c r="D24" s="2" t="s">
        <v>761</v>
      </c>
      <c r="E24" s="2" t="s">
        <v>767</v>
      </c>
      <c r="F24" s="12">
        <v>48052</v>
      </c>
      <c r="G24" s="12">
        <v>5351.07</v>
      </c>
      <c r="H24" s="12">
        <v>2.4700000000000002</v>
      </c>
    </row>
    <row r="25" spans="2:8">
      <c r="B25" s="2" t="s">
        <v>768</v>
      </c>
      <c r="C25" s="9" t="s">
        <v>13</v>
      </c>
      <c r="D25" s="2" t="s">
        <v>761</v>
      </c>
      <c r="E25" s="2" t="s">
        <v>769</v>
      </c>
      <c r="F25" s="12">
        <v>531000</v>
      </c>
      <c r="G25" s="12">
        <v>4670.9399999999996</v>
      </c>
      <c r="H25" s="12">
        <v>2.16</v>
      </c>
    </row>
    <row r="26" spans="2:8">
      <c r="B26" s="2" t="s">
        <v>775</v>
      </c>
      <c r="C26" s="9" t="s">
        <v>13</v>
      </c>
      <c r="D26" s="2" t="s">
        <v>755</v>
      </c>
      <c r="E26" s="2" t="s">
        <v>776</v>
      </c>
      <c r="F26" s="12">
        <v>279000</v>
      </c>
      <c r="G26" s="12">
        <v>4529.01</v>
      </c>
      <c r="H26" s="12">
        <v>2.09</v>
      </c>
    </row>
    <row r="27" spans="2:8">
      <c r="B27" s="2" t="s">
        <v>783</v>
      </c>
      <c r="C27" s="9" t="s">
        <v>13</v>
      </c>
      <c r="D27" s="2" t="s">
        <v>784</v>
      </c>
      <c r="E27" s="2" t="s">
        <v>785</v>
      </c>
      <c r="F27" s="12">
        <v>118000</v>
      </c>
      <c r="G27" s="12">
        <v>4497.8100000000004</v>
      </c>
      <c r="H27" s="12">
        <v>2.08</v>
      </c>
    </row>
    <row r="28" spans="2:8">
      <c r="B28" s="2" t="s">
        <v>770</v>
      </c>
      <c r="C28" s="9" t="s">
        <v>13</v>
      </c>
      <c r="D28" s="2" t="s">
        <v>74</v>
      </c>
      <c r="E28" s="2" t="s">
        <v>771</v>
      </c>
      <c r="F28" s="12">
        <v>1697400</v>
      </c>
      <c r="G28" s="12">
        <v>4478.25</v>
      </c>
      <c r="H28" s="12">
        <v>2.0699999999999998</v>
      </c>
    </row>
    <row r="29" spans="2:8">
      <c r="B29" s="2" t="s">
        <v>777</v>
      </c>
      <c r="C29" s="9" t="s">
        <v>13</v>
      </c>
      <c r="D29" s="2" t="s">
        <v>83</v>
      </c>
      <c r="E29" s="2" t="s">
        <v>778</v>
      </c>
      <c r="F29" s="12">
        <v>374000</v>
      </c>
      <c r="G29" s="12">
        <v>4458.08</v>
      </c>
      <c r="H29" s="12">
        <v>2.06</v>
      </c>
    </row>
    <row r="30" spans="2:8">
      <c r="B30" s="2" t="s">
        <v>781</v>
      </c>
      <c r="C30" s="9" t="s">
        <v>13</v>
      </c>
      <c r="D30" s="2" t="s">
        <v>761</v>
      </c>
      <c r="E30" s="2" t="s">
        <v>782</v>
      </c>
      <c r="F30" s="12">
        <v>355185</v>
      </c>
      <c r="G30" s="12">
        <v>4226.7</v>
      </c>
      <c r="H30" s="12">
        <v>1.95</v>
      </c>
    </row>
    <row r="31" spans="2:8">
      <c r="B31" s="2" t="s">
        <v>791</v>
      </c>
      <c r="C31" s="9" t="s">
        <v>13</v>
      </c>
      <c r="D31" s="2" t="s">
        <v>792</v>
      </c>
      <c r="E31" s="2" t="s">
        <v>793</v>
      </c>
      <c r="F31" s="12">
        <v>54000</v>
      </c>
      <c r="G31" s="12">
        <v>4114.26</v>
      </c>
      <c r="H31" s="12">
        <v>1.9</v>
      </c>
    </row>
    <row r="32" spans="2:8">
      <c r="B32" s="2" t="s">
        <v>786</v>
      </c>
      <c r="C32" s="9" t="s">
        <v>13</v>
      </c>
      <c r="D32" s="2" t="s">
        <v>84</v>
      </c>
      <c r="E32" s="2" t="s">
        <v>787</v>
      </c>
      <c r="F32" s="12">
        <v>99000</v>
      </c>
      <c r="G32" s="12">
        <v>4010.99</v>
      </c>
      <c r="H32" s="12">
        <v>1.85</v>
      </c>
    </row>
    <row r="33" spans="2:8">
      <c r="B33" s="2" t="s">
        <v>763</v>
      </c>
      <c r="C33" s="9" t="s">
        <v>13</v>
      </c>
      <c r="D33" s="2" t="s">
        <v>764</v>
      </c>
      <c r="E33" s="2" t="s">
        <v>765</v>
      </c>
      <c r="F33" s="12">
        <v>146250</v>
      </c>
      <c r="G33" s="12">
        <v>3825.02</v>
      </c>
      <c r="H33" s="12">
        <v>1.77</v>
      </c>
    </row>
    <row r="34" spans="2:8">
      <c r="B34" s="2" t="s">
        <v>779</v>
      </c>
      <c r="C34" s="9" t="s">
        <v>13</v>
      </c>
      <c r="D34" s="2" t="s">
        <v>74</v>
      </c>
      <c r="E34" s="2" t="s">
        <v>780</v>
      </c>
      <c r="F34" s="12">
        <v>171000</v>
      </c>
      <c r="G34" s="12">
        <v>3763.88</v>
      </c>
      <c r="H34" s="12">
        <v>1.74</v>
      </c>
    </row>
    <row r="35" spans="2:8">
      <c r="B35" s="2" t="s">
        <v>808</v>
      </c>
      <c r="C35" s="9" t="s">
        <v>13</v>
      </c>
      <c r="D35" s="2" t="s">
        <v>90</v>
      </c>
      <c r="E35" s="2" t="s">
        <v>809</v>
      </c>
      <c r="F35" s="12">
        <v>278100</v>
      </c>
      <c r="G35" s="12">
        <v>3670.92</v>
      </c>
      <c r="H35" s="12">
        <v>1.69</v>
      </c>
    </row>
    <row r="36" spans="2:8">
      <c r="B36" s="2" t="s">
        <v>772</v>
      </c>
      <c r="C36" s="9" t="s">
        <v>13</v>
      </c>
      <c r="D36" s="2" t="s">
        <v>773</v>
      </c>
      <c r="E36" s="2" t="s">
        <v>774</v>
      </c>
      <c r="F36" s="12">
        <v>468000</v>
      </c>
      <c r="G36" s="12">
        <v>3509.06</v>
      </c>
      <c r="H36" s="12">
        <v>1.62</v>
      </c>
    </row>
    <row r="37" spans="2:8">
      <c r="B37" s="2" t="s">
        <v>799</v>
      </c>
      <c r="C37" s="9" t="s">
        <v>13</v>
      </c>
      <c r="D37" s="2" t="s">
        <v>84</v>
      </c>
      <c r="E37" s="2" t="s">
        <v>800</v>
      </c>
      <c r="F37" s="12">
        <v>282217</v>
      </c>
      <c r="G37" s="12">
        <v>3406.64</v>
      </c>
      <c r="H37" s="12">
        <v>1.57</v>
      </c>
    </row>
    <row r="38" spans="2:8">
      <c r="B38" s="2" t="s">
        <v>794</v>
      </c>
      <c r="C38" s="9" t="s">
        <v>13</v>
      </c>
      <c r="D38" s="2" t="s">
        <v>85</v>
      </c>
      <c r="E38" s="2" t="s">
        <v>795</v>
      </c>
      <c r="F38" s="12">
        <v>927000</v>
      </c>
      <c r="G38" s="12">
        <v>3357.59</v>
      </c>
      <c r="H38" s="12">
        <v>1.55</v>
      </c>
    </row>
    <row r="39" spans="2:8">
      <c r="B39" s="2" t="s">
        <v>822</v>
      </c>
      <c r="C39" s="9" t="s">
        <v>13</v>
      </c>
      <c r="D39" s="2" t="s">
        <v>792</v>
      </c>
      <c r="E39" s="2" t="s">
        <v>823</v>
      </c>
      <c r="F39" s="12">
        <v>305000</v>
      </c>
      <c r="G39" s="12">
        <v>3232.39</v>
      </c>
      <c r="H39" s="12">
        <v>1.49</v>
      </c>
    </row>
    <row r="40" spans="2:8">
      <c r="B40" s="2" t="s">
        <v>804</v>
      </c>
      <c r="C40" s="9" t="s">
        <v>13</v>
      </c>
      <c r="D40" s="2" t="s">
        <v>89</v>
      </c>
      <c r="E40" s="2" t="s">
        <v>805</v>
      </c>
      <c r="F40" s="12">
        <v>156335</v>
      </c>
      <c r="G40" s="12">
        <v>3133.58</v>
      </c>
      <c r="H40" s="12">
        <v>1.45</v>
      </c>
    </row>
    <row r="41" spans="2:8">
      <c r="B41" s="2" t="s">
        <v>796</v>
      </c>
      <c r="C41" s="9" t="s">
        <v>13</v>
      </c>
      <c r="D41" s="2" t="s">
        <v>797</v>
      </c>
      <c r="E41" s="2" t="s">
        <v>798</v>
      </c>
      <c r="F41" s="12">
        <v>72000</v>
      </c>
      <c r="G41" s="12">
        <v>2940.12</v>
      </c>
      <c r="H41" s="12">
        <v>1.36</v>
      </c>
    </row>
    <row r="42" spans="2:8">
      <c r="B42" s="2" t="s">
        <v>86</v>
      </c>
      <c r="C42" s="9" t="s">
        <v>13</v>
      </c>
      <c r="D42" s="2" t="s">
        <v>87</v>
      </c>
      <c r="E42" s="2" t="s">
        <v>88</v>
      </c>
      <c r="F42" s="12">
        <v>680351</v>
      </c>
      <c r="G42" s="12">
        <v>2887.07</v>
      </c>
      <c r="H42" s="12">
        <v>1.33</v>
      </c>
    </row>
    <row r="43" spans="2:8">
      <c r="B43" s="2" t="s">
        <v>2495</v>
      </c>
      <c r="C43" s="9" t="s">
        <v>13</v>
      </c>
      <c r="D43" s="2" t="s">
        <v>85</v>
      </c>
      <c r="E43" s="2" t="s">
        <v>2496</v>
      </c>
      <c r="F43" s="12">
        <v>402000</v>
      </c>
      <c r="G43" s="12">
        <v>2657.62</v>
      </c>
      <c r="H43" s="12">
        <v>1.23</v>
      </c>
    </row>
    <row r="44" spans="2:8">
      <c r="B44" s="2" t="s">
        <v>806</v>
      </c>
      <c r="C44" s="9" t="s">
        <v>13</v>
      </c>
      <c r="D44" s="2" t="s">
        <v>74</v>
      </c>
      <c r="E44" s="2" t="s">
        <v>807</v>
      </c>
      <c r="F44" s="12">
        <v>846000</v>
      </c>
      <c r="G44" s="12">
        <v>2503.31</v>
      </c>
      <c r="H44" s="12">
        <v>1.1599999999999999</v>
      </c>
    </row>
    <row r="45" spans="2:8">
      <c r="B45" s="2" t="s">
        <v>830</v>
      </c>
      <c r="C45" s="9" t="s">
        <v>13</v>
      </c>
      <c r="D45" s="2" t="s">
        <v>831</v>
      </c>
      <c r="E45" s="2" t="s">
        <v>832</v>
      </c>
      <c r="F45" s="12">
        <v>241000</v>
      </c>
      <c r="G45" s="12">
        <v>2415.7800000000002</v>
      </c>
      <c r="H45" s="12">
        <v>1.1200000000000001</v>
      </c>
    </row>
    <row r="46" spans="2:8">
      <c r="B46" s="2" t="s">
        <v>810</v>
      </c>
      <c r="C46" s="9" t="s">
        <v>13</v>
      </c>
      <c r="D46" s="2" t="s">
        <v>784</v>
      </c>
      <c r="E46" s="2" t="s">
        <v>811</v>
      </c>
      <c r="F46" s="12">
        <v>720000</v>
      </c>
      <c r="G46" s="12">
        <v>2221.56</v>
      </c>
      <c r="H46" s="12">
        <v>1.03</v>
      </c>
    </row>
    <row r="47" spans="2:8">
      <c r="B47" s="2" t="s">
        <v>788</v>
      </c>
      <c r="C47" s="9" t="s">
        <v>13</v>
      </c>
      <c r="D47" s="2" t="s">
        <v>789</v>
      </c>
      <c r="E47" s="2" t="s">
        <v>790</v>
      </c>
      <c r="F47" s="12">
        <v>183158</v>
      </c>
      <c r="G47" s="12">
        <v>2080.86</v>
      </c>
      <c r="H47" s="12">
        <v>0.96</v>
      </c>
    </row>
    <row r="48" spans="2:8">
      <c r="B48" s="2" t="s">
        <v>816</v>
      </c>
      <c r="C48" s="9" t="s">
        <v>13</v>
      </c>
      <c r="D48" s="2" t="s">
        <v>761</v>
      </c>
      <c r="E48" s="2" t="s">
        <v>817</v>
      </c>
      <c r="F48" s="12">
        <v>1314000</v>
      </c>
      <c r="G48" s="12">
        <v>2052.0700000000002</v>
      </c>
      <c r="H48" s="12">
        <v>0.95</v>
      </c>
    </row>
    <row r="49" spans="2:8">
      <c r="B49" s="2" t="s">
        <v>812</v>
      </c>
      <c r="C49" s="9" t="s">
        <v>13</v>
      </c>
      <c r="D49" s="2" t="s">
        <v>758</v>
      </c>
      <c r="E49" s="2" t="s">
        <v>813</v>
      </c>
      <c r="F49" s="12">
        <v>141300</v>
      </c>
      <c r="G49" s="12">
        <v>2039.95</v>
      </c>
      <c r="H49" s="12">
        <v>0.94</v>
      </c>
    </row>
    <row r="50" spans="2:8">
      <c r="B50" s="2" t="s">
        <v>818</v>
      </c>
      <c r="C50" s="9" t="s">
        <v>13</v>
      </c>
      <c r="D50" s="2" t="s">
        <v>74</v>
      </c>
      <c r="E50" s="2" t="s">
        <v>819</v>
      </c>
      <c r="F50" s="12">
        <v>2358000</v>
      </c>
      <c r="G50" s="12">
        <v>2018.68</v>
      </c>
      <c r="H50" s="12">
        <v>0.93</v>
      </c>
    </row>
    <row r="51" spans="2:8">
      <c r="B51" s="2" t="s">
        <v>814</v>
      </c>
      <c r="C51" s="9" t="s">
        <v>13</v>
      </c>
      <c r="D51" s="2" t="s">
        <v>773</v>
      </c>
      <c r="E51" s="2" t="s">
        <v>815</v>
      </c>
      <c r="F51" s="12">
        <v>153000</v>
      </c>
      <c r="G51" s="12">
        <v>1970.64</v>
      </c>
      <c r="H51" s="12">
        <v>0.91</v>
      </c>
    </row>
    <row r="52" spans="2:8">
      <c r="B52" s="2" t="s">
        <v>828</v>
      </c>
      <c r="C52" s="9" t="s">
        <v>13</v>
      </c>
      <c r="D52" s="2" t="s">
        <v>755</v>
      </c>
      <c r="E52" s="2" t="s">
        <v>829</v>
      </c>
      <c r="F52" s="12">
        <v>117000</v>
      </c>
      <c r="G52" s="12">
        <v>1945.71</v>
      </c>
      <c r="H52" s="12">
        <v>0.9</v>
      </c>
    </row>
    <row r="53" spans="2:8">
      <c r="B53" s="2" t="s">
        <v>801</v>
      </c>
      <c r="C53" s="9" t="s">
        <v>13</v>
      </c>
      <c r="D53" s="2" t="s">
        <v>802</v>
      </c>
      <c r="E53" s="2" t="s">
        <v>803</v>
      </c>
      <c r="F53" s="12">
        <v>129200</v>
      </c>
      <c r="G53" s="12">
        <v>1898.98</v>
      </c>
      <c r="H53" s="12">
        <v>0.88</v>
      </c>
    </row>
    <row r="54" spans="2:8">
      <c r="B54" s="2" t="s">
        <v>824</v>
      </c>
      <c r="C54" s="9" t="s">
        <v>13</v>
      </c>
      <c r="D54" s="2" t="s">
        <v>755</v>
      </c>
      <c r="E54" s="2" t="s">
        <v>825</v>
      </c>
      <c r="F54" s="12">
        <v>261000</v>
      </c>
      <c r="G54" s="12">
        <v>1836.53</v>
      </c>
      <c r="H54" s="12">
        <v>0.85</v>
      </c>
    </row>
    <row r="55" spans="2:8">
      <c r="B55" s="2" t="s">
        <v>92</v>
      </c>
      <c r="C55" s="9" t="s">
        <v>13</v>
      </c>
      <c r="D55" s="2" t="s">
        <v>93</v>
      </c>
      <c r="E55" s="2" t="s">
        <v>94</v>
      </c>
      <c r="F55" s="12">
        <v>241000</v>
      </c>
      <c r="G55" s="12">
        <v>1807.14</v>
      </c>
      <c r="H55" s="12">
        <v>0.83</v>
      </c>
    </row>
    <row r="56" spans="2:8">
      <c r="B56" s="2" t="s">
        <v>820</v>
      </c>
      <c r="C56" s="9" t="s">
        <v>13</v>
      </c>
      <c r="D56" s="2" t="s">
        <v>784</v>
      </c>
      <c r="E56" s="2" t="s">
        <v>821</v>
      </c>
      <c r="F56" s="12">
        <v>180000</v>
      </c>
      <c r="G56" s="12">
        <v>1793.16</v>
      </c>
      <c r="H56" s="12">
        <v>0.83</v>
      </c>
    </row>
    <row r="57" spans="2:8">
      <c r="B57" s="2" t="s">
        <v>826</v>
      </c>
      <c r="C57" s="9" t="s">
        <v>13</v>
      </c>
      <c r="D57" s="2" t="s">
        <v>784</v>
      </c>
      <c r="E57" s="2" t="s">
        <v>827</v>
      </c>
      <c r="F57" s="12">
        <v>504000</v>
      </c>
      <c r="G57" s="12">
        <v>1722.92</v>
      </c>
      <c r="H57" s="12">
        <v>0.8</v>
      </c>
    </row>
    <row r="58" spans="2:8">
      <c r="B58" s="2" t="s">
        <v>833</v>
      </c>
      <c r="C58" s="9" t="s">
        <v>13</v>
      </c>
      <c r="D58" s="2" t="s">
        <v>773</v>
      </c>
      <c r="E58" s="2" t="s">
        <v>834</v>
      </c>
      <c r="F58" s="12">
        <v>252000</v>
      </c>
      <c r="G58" s="12">
        <v>1439.42</v>
      </c>
      <c r="H58" s="12">
        <v>0.66</v>
      </c>
    </row>
    <row r="59" spans="2:8">
      <c r="B59" s="2" t="s">
        <v>835</v>
      </c>
      <c r="C59" s="9" t="s">
        <v>13</v>
      </c>
      <c r="D59" s="2" t="s">
        <v>836</v>
      </c>
      <c r="E59" s="2" t="s">
        <v>837</v>
      </c>
      <c r="F59" s="12">
        <v>374970</v>
      </c>
      <c r="G59" s="12">
        <v>834.05</v>
      </c>
      <c r="H59" s="12">
        <v>0.39</v>
      </c>
    </row>
    <row r="60" spans="2:8">
      <c r="B60" s="2" t="s">
        <v>3256</v>
      </c>
      <c r="C60" s="9" t="s">
        <v>13</v>
      </c>
      <c r="D60" s="2" t="s">
        <v>89</v>
      </c>
      <c r="E60" s="2" t="s">
        <v>3257</v>
      </c>
      <c r="F60" s="12">
        <v>120887</v>
      </c>
      <c r="G60" s="12">
        <v>478.77</v>
      </c>
      <c r="H60" s="12">
        <v>0.22</v>
      </c>
    </row>
    <row r="61" spans="2:8" ht="13">
      <c r="B61" s="6" t="s">
        <v>95</v>
      </c>
      <c r="C61" s="11"/>
      <c r="D61" s="6"/>
      <c r="E61" s="6"/>
      <c r="F61" s="14"/>
      <c r="G61" s="14">
        <f>SUM(G12:G60)</f>
        <v>181124.73000000004</v>
      </c>
      <c r="H61" s="14">
        <f>SUM(H12:H60)</f>
        <v>83.66</v>
      </c>
    </row>
    <row r="62" spans="2:8" ht="13">
      <c r="B62" s="7" t="s">
        <v>1</v>
      </c>
      <c r="C62" s="10" t="s">
        <v>2</v>
      </c>
      <c r="D62" s="7" t="s">
        <v>3</v>
      </c>
      <c r="E62" s="7" t="s">
        <v>4</v>
      </c>
      <c r="F62" s="13" t="s">
        <v>5</v>
      </c>
      <c r="G62" s="13" t="s">
        <v>6</v>
      </c>
      <c r="H62" s="13" t="s">
        <v>7</v>
      </c>
    </row>
    <row r="63" spans="2:8" ht="13">
      <c r="B63" s="6" t="s">
        <v>8</v>
      </c>
    </row>
    <row r="64" spans="2:8" ht="13">
      <c r="B64" s="6" t="s">
        <v>9</v>
      </c>
    </row>
    <row r="65" spans="2:8" ht="13">
      <c r="B65" s="6" t="s">
        <v>10</v>
      </c>
    </row>
    <row r="66" spans="2:8">
      <c r="B66" s="2" t="s">
        <v>169</v>
      </c>
      <c r="C66" s="9">
        <v>6.65</v>
      </c>
      <c r="D66" s="2" t="s">
        <v>11</v>
      </c>
      <c r="E66" s="2" t="s">
        <v>170</v>
      </c>
      <c r="F66" s="12">
        <v>12500000</v>
      </c>
      <c r="G66" s="12">
        <v>12612.04</v>
      </c>
      <c r="H66" s="12">
        <v>5.82</v>
      </c>
    </row>
    <row r="67" spans="2:8">
      <c r="B67" s="2" t="s">
        <v>686</v>
      </c>
      <c r="C67" s="9">
        <v>5.67</v>
      </c>
      <c r="D67" s="2" t="s">
        <v>11</v>
      </c>
      <c r="E67" s="2" t="s">
        <v>687</v>
      </c>
      <c r="F67" s="12">
        <v>3000000</v>
      </c>
      <c r="G67" s="12">
        <v>3071.27</v>
      </c>
      <c r="H67" s="12">
        <v>1.42</v>
      </c>
    </row>
    <row r="68" spans="2:8">
      <c r="B68" s="2" t="s">
        <v>386</v>
      </c>
      <c r="C68" s="9">
        <v>5.53</v>
      </c>
      <c r="D68" s="2" t="s">
        <v>11</v>
      </c>
      <c r="E68" s="2" t="s">
        <v>387</v>
      </c>
      <c r="F68" s="12">
        <v>3000000</v>
      </c>
      <c r="G68" s="12">
        <v>3013.7</v>
      </c>
      <c r="H68" s="12">
        <v>1.39</v>
      </c>
    </row>
    <row r="69" spans="2:8">
      <c r="B69" s="2" t="s">
        <v>648</v>
      </c>
      <c r="C69" s="9">
        <v>6.22</v>
      </c>
      <c r="D69" s="2" t="s">
        <v>11</v>
      </c>
      <c r="E69" s="2" t="s">
        <v>649</v>
      </c>
      <c r="F69" s="12">
        <v>2000000</v>
      </c>
      <c r="G69" s="12">
        <v>2039.4</v>
      </c>
      <c r="H69" s="12">
        <v>0.94</v>
      </c>
    </row>
    <row r="70" spans="2:8">
      <c r="B70" s="2" t="s">
        <v>177</v>
      </c>
      <c r="C70" s="9">
        <v>6.6</v>
      </c>
      <c r="D70" s="2" t="s">
        <v>11</v>
      </c>
      <c r="E70" s="2" t="s">
        <v>178</v>
      </c>
      <c r="F70" s="12">
        <v>1500000</v>
      </c>
      <c r="G70" s="12">
        <v>1487.04</v>
      </c>
      <c r="H70" s="12">
        <v>0.69</v>
      </c>
    </row>
    <row r="71" spans="2:8">
      <c r="B71" s="2" t="s">
        <v>3258</v>
      </c>
      <c r="C71" s="9">
        <v>6.45</v>
      </c>
      <c r="D71" s="2" t="s">
        <v>11</v>
      </c>
      <c r="E71" s="2" t="s">
        <v>3259</v>
      </c>
      <c r="F71" s="12">
        <v>1162900</v>
      </c>
      <c r="G71" s="12">
        <v>1144.3599999999999</v>
      </c>
      <c r="H71" s="12">
        <v>0.53</v>
      </c>
    </row>
    <row r="72" spans="2:8">
      <c r="B72" s="2" t="s">
        <v>840</v>
      </c>
      <c r="C72" s="9">
        <v>7.29</v>
      </c>
      <c r="D72" s="2" t="s">
        <v>11</v>
      </c>
      <c r="E72" s="2" t="s">
        <v>841</v>
      </c>
      <c r="F72" s="12">
        <v>1000000</v>
      </c>
      <c r="G72" s="12">
        <v>1008.05</v>
      </c>
      <c r="H72" s="12">
        <v>0.47</v>
      </c>
    </row>
    <row r="73" spans="2:8">
      <c r="B73" s="2" t="s">
        <v>1201</v>
      </c>
      <c r="C73" s="9">
        <v>5.88</v>
      </c>
      <c r="D73" s="2" t="s">
        <v>11</v>
      </c>
      <c r="E73" s="2" t="s">
        <v>1202</v>
      </c>
      <c r="F73" s="12">
        <v>200000</v>
      </c>
      <c r="G73" s="12">
        <v>207.55</v>
      </c>
      <c r="H73" s="12">
        <v>0.1</v>
      </c>
    </row>
    <row r="74" spans="2:8" ht="13">
      <c r="B74" s="6" t="s">
        <v>12</v>
      </c>
      <c r="C74" s="11"/>
      <c r="D74" s="6"/>
      <c r="E74" s="6"/>
      <c r="F74" s="14"/>
      <c r="G74" s="14">
        <f>SUM(G62:G73)</f>
        <v>24583.410000000003</v>
      </c>
      <c r="H74" s="14">
        <f>SUM(H62:H73)</f>
        <v>11.36</v>
      </c>
    </row>
    <row r="75" spans="2:8" ht="13">
      <c r="B75" s="6" t="s">
        <v>411</v>
      </c>
    </row>
    <row r="76" spans="2:8">
      <c r="B76" s="2" t="s">
        <v>2878</v>
      </c>
      <c r="C76" s="9">
        <v>7.35</v>
      </c>
      <c r="D76" s="2" t="s">
        <v>227</v>
      </c>
      <c r="E76" s="2" t="s">
        <v>2879</v>
      </c>
      <c r="F76" s="12">
        <v>2500</v>
      </c>
      <c r="G76" s="12">
        <v>2560.54</v>
      </c>
      <c r="H76" s="12">
        <v>1.18</v>
      </c>
    </row>
    <row r="77" spans="2:8">
      <c r="B77" s="2" t="s">
        <v>844</v>
      </c>
      <c r="C77" s="9">
        <v>6.85</v>
      </c>
      <c r="D77" s="2" t="s">
        <v>227</v>
      </c>
      <c r="E77" s="2" t="s">
        <v>845</v>
      </c>
      <c r="F77" s="12">
        <v>150</v>
      </c>
      <c r="G77" s="12">
        <v>1494.03</v>
      </c>
      <c r="H77" s="12">
        <v>0.69</v>
      </c>
    </row>
    <row r="78" spans="2:8">
      <c r="B78" s="2" t="s">
        <v>1215</v>
      </c>
      <c r="C78" s="9">
        <v>6.86</v>
      </c>
      <c r="D78" s="2" t="s">
        <v>421</v>
      </c>
      <c r="E78" s="2" t="s">
        <v>1216</v>
      </c>
      <c r="F78" s="12">
        <v>250</v>
      </c>
      <c r="G78" s="12">
        <v>503.55</v>
      </c>
      <c r="H78" s="12">
        <v>0.23</v>
      </c>
    </row>
    <row r="79" spans="2:8">
      <c r="B79" s="2" t="s">
        <v>3260</v>
      </c>
      <c r="C79" s="9">
        <v>5.98</v>
      </c>
      <c r="D79" s="2" t="s">
        <v>421</v>
      </c>
      <c r="E79" s="2" t="s">
        <v>3261</v>
      </c>
      <c r="F79" s="12">
        <v>250</v>
      </c>
      <c r="G79" s="12">
        <v>500.43</v>
      </c>
      <c r="H79" s="12">
        <v>0.23</v>
      </c>
    </row>
    <row r="80" spans="2:8" ht="13">
      <c r="B80" s="6" t="s">
        <v>338</v>
      </c>
      <c r="C80" s="11"/>
      <c r="D80" s="6"/>
      <c r="E80" s="6"/>
      <c r="F80" s="14"/>
      <c r="G80" s="14">
        <f>SUM(G75:G79)</f>
        <v>5058.55</v>
      </c>
      <c r="H80" s="14">
        <f>SUM(H75:H79)</f>
        <v>2.33</v>
      </c>
    </row>
    <row r="81" spans="2:8" ht="13">
      <c r="B81" s="6" t="s">
        <v>3796</v>
      </c>
    </row>
    <row r="82" spans="2:8">
      <c r="B82" s="2" t="s">
        <v>846</v>
      </c>
      <c r="C82" s="9">
        <v>7.34</v>
      </c>
      <c r="D82" s="2" t="s">
        <v>227</v>
      </c>
      <c r="E82" s="2" t="s">
        <v>847</v>
      </c>
      <c r="F82" s="12">
        <v>20</v>
      </c>
      <c r="G82" s="12">
        <v>2006.75</v>
      </c>
      <c r="H82" s="12">
        <v>0.93</v>
      </c>
    </row>
    <row r="83" spans="2:8" ht="13">
      <c r="B83" s="6" t="s">
        <v>3797</v>
      </c>
      <c r="C83" s="11"/>
      <c r="D83" s="6"/>
      <c r="E83" s="6"/>
      <c r="F83" s="14"/>
      <c r="G83" s="14">
        <f>SUM(G81:G82)</f>
        <v>2006.75</v>
      </c>
      <c r="H83" s="14">
        <f>SUM(H81:H82)</f>
        <v>0.93</v>
      </c>
    </row>
    <row r="84" spans="2:8" ht="13">
      <c r="B84" s="6" t="s">
        <v>14</v>
      </c>
      <c r="C84" s="11"/>
      <c r="D84" s="6"/>
      <c r="E84" s="6"/>
      <c r="F84" s="14"/>
      <c r="G84" s="14">
        <v>1010.64</v>
      </c>
      <c r="H84" s="14">
        <v>0.47</v>
      </c>
    </row>
    <row r="85" spans="2:8" ht="13">
      <c r="B85" s="6" t="s">
        <v>15</v>
      </c>
      <c r="C85" s="11"/>
      <c r="D85" s="6"/>
      <c r="E85" s="6"/>
      <c r="F85" s="14"/>
      <c r="G85" s="14">
        <v>213784.08000000002</v>
      </c>
      <c r="H85" s="14">
        <v>98.75</v>
      </c>
    </row>
    <row r="86" spans="2:8" ht="13">
      <c r="B86" s="6" t="s">
        <v>16</v>
      </c>
      <c r="C86" s="11"/>
      <c r="D86" s="6"/>
      <c r="E86" s="6"/>
      <c r="F86" s="14"/>
      <c r="G86" s="14">
        <v>2792.9387717000059</v>
      </c>
      <c r="H86" s="14">
        <v>1.25</v>
      </c>
    </row>
    <row r="87" spans="2:8" ht="13">
      <c r="B87" s="6" t="s">
        <v>17</v>
      </c>
      <c r="C87" s="11"/>
      <c r="D87" s="6"/>
      <c r="E87" s="6"/>
      <c r="F87" s="14"/>
      <c r="G87" s="14">
        <v>216577.01877170001</v>
      </c>
      <c r="H87" s="14">
        <v>100</v>
      </c>
    </row>
    <row r="88" spans="2:8">
      <c r="B88" s="2" t="s">
        <v>18</v>
      </c>
    </row>
    <row r="89" spans="2:8" ht="13">
      <c r="B89" s="6" t="s">
        <v>19</v>
      </c>
    </row>
    <row r="90" spans="2:8" ht="13">
      <c r="B90" s="6" t="s">
        <v>20</v>
      </c>
      <c r="C90" s="9" t="s">
        <v>355</v>
      </c>
    </row>
    <row r="91" spans="2:8" ht="13">
      <c r="B91" s="6" t="s">
        <v>23</v>
      </c>
      <c r="C91" s="9" t="s">
        <v>22</v>
      </c>
    </row>
    <row r="92" spans="2:8" ht="13">
      <c r="B92" s="6" t="s">
        <v>147</v>
      </c>
      <c r="C92" s="9" t="s">
        <v>22</v>
      </c>
    </row>
    <row r="93" spans="2:8" ht="13">
      <c r="B93" s="6" t="s">
        <v>24</v>
      </c>
      <c r="C93" s="9" t="s">
        <v>25</v>
      </c>
    </row>
    <row r="94" spans="2:8" ht="13">
      <c r="B94" s="6" t="s">
        <v>3262</v>
      </c>
      <c r="C94" s="11"/>
    </row>
    <row r="95" spans="2:8" ht="13">
      <c r="B95" s="6" t="s">
        <v>3263</v>
      </c>
      <c r="C95" s="11"/>
    </row>
    <row r="96" spans="2:8" ht="13">
      <c r="B96" s="6" t="s">
        <v>3264</v>
      </c>
      <c r="C96" s="11"/>
    </row>
    <row r="97" spans="2:3" ht="13">
      <c r="B97" s="6" t="s">
        <v>3265</v>
      </c>
      <c r="C97" s="11"/>
    </row>
    <row r="98" spans="2:3" ht="13">
      <c r="B98" s="6" t="s">
        <v>3266</v>
      </c>
      <c r="C98" s="11"/>
    </row>
    <row r="99" spans="2:3">
      <c r="B99" s="2" t="s">
        <v>3139</v>
      </c>
    </row>
    <row r="100" spans="2:3">
      <c r="B100" s="2" t="s">
        <v>26</v>
      </c>
    </row>
    <row r="101" spans="2:3">
      <c r="B101" s="2" t="s">
        <v>1230</v>
      </c>
    </row>
    <row r="104" spans="2:3" ht="14.5">
      <c r="B104" s="44" t="s">
        <v>1231</v>
      </c>
      <c r="C104" s="62"/>
    </row>
    <row r="105" spans="2:3" ht="14.5">
      <c r="B105" s="44" t="s">
        <v>4074</v>
      </c>
      <c r="C105" s="63" t="s">
        <v>1232</v>
      </c>
    </row>
    <row r="106" spans="2:3" ht="14.5">
      <c r="B106" s="4" t="s">
        <v>1233</v>
      </c>
      <c r="C106" s="5" t="s">
        <v>1234</v>
      </c>
    </row>
    <row r="107" spans="2:3" ht="14.5">
      <c r="B107" s="4" t="s">
        <v>1235</v>
      </c>
      <c r="C107" s="5" t="s">
        <v>1234</v>
      </c>
    </row>
    <row r="108" spans="2:3" ht="14.5">
      <c r="B108" s="4" t="s">
        <v>1236</v>
      </c>
      <c r="C108" s="5" t="s">
        <v>1234</v>
      </c>
    </row>
    <row r="109" spans="2:3" ht="14.5">
      <c r="B109" s="4" t="s">
        <v>1237</v>
      </c>
      <c r="C109" s="5" t="s">
        <v>1234</v>
      </c>
    </row>
    <row r="110" spans="2:3" ht="14.5">
      <c r="B110" s="4" t="s">
        <v>1238</v>
      </c>
      <c r="C110" s="5" t="s">
        <v>1234</v>
      </c>
    </row>
    <row r="111" spans="2:3" ht="14.5">
      <c r="B111" s="4" t="s">
        <v>1239</v>
      </c>
      <c r="C111" s="5" t="s">
        <v>1234</v>
      </c>
    </row>
    <row r="112" spans="2:3" ht="14.5">
      <c r="B112" s="44" t="s">
        <v>1240</v>
      </c>
      <c r="C112" s="62" t="s">
        <v>1234</v>
      </c>
    </row>
    <row r="114" spans="2:7" ht="14.5">
      <c r="B114" s="4" t="s">
        <v>35</v>
      </c>
      <c r="C114" s="5"/>
      <c r="D114" s="4"/>
    </row>
    <row r="115" spans="2:7" ht="29">
      <c r="B115" s="20" t="s">
        <v>36</v>
      </c>
      <c r="C115" s="18" t="s">
        <v>37</v>
      </c>
      <c r="D115" s="20" t="s">
        <v>38</v>
      </c>
    </row>
    <row r="116" spans="2:7" ht="14.5">
      <c r="B116" s="4" t="s">
        <v>22</v>
      </c>
      <c r="C116" s="5" t="s">
        <v>22</v>
      </c>
      <c r="D116" s="4" t="s">
        <v>22</v>
      </c>
    </row>
    <row r="118" spans="2:7" ht="13">
      <c r="B118" s="24" t="s">
        <v>39</v>
      </c>
      <c r="C118" s="25">
        <v>46022</v>
      </c>
      <c r="D118" s="16"/>
      <c r="E118" s="15"/>
      <c r="F118" s="30"/>
    </row>
    <row r="119" spans="2:7" ht="13">
      <c r="B119" s="24" t="s">
        <v>40</v>
      </c>
      <c r="C119" s="26" t="s">
        <v>41</v>
      </c>
      <c r="D119" s="24" t="s">
        <v>42</v>
      </c>
      <c r="E119" s="27" t="s">
        <v>43</v>
      </c>
      <c r="F119" s="29" t="s">
        <v>44</v>
      </c>
      <c r="G119" s="14"/>
    </row>
    <row r="120" spans="2:7">
      <c r="B120" s="22" t="s">
        <v>22</v>
      </c>
      <c r="C120" s="23" t="s">
        <v>22</v>
      </c>
      <c r="D120" s="22" t="s">
        <v>22</v>
      </c>
      <c r="E120" s="19" t="s">
        <v>22</v>
      </c>
      <c r="F120" s="28" t="s">
        <v>22</v>
      </c>
    </row>
    <row r="123" spans="2:7" ht="13">
      <c r="B123" s="6" t="s">
        <v>45</v>
      </c>
    </row>
    <row r="124" spans="2:7" ht="13">
      <c r="B124" s="6"/>
    </row>
    <row r="125" spans="2:7" ht="13">
      <c r="B125" s="6" t="s">
        <v>372</v>
      </c>
    </row>
    <row r="126" spans="2:7" ht="13">
      <c r="B126" s="24" t="s">
        <v>46</v>
      </c>
      <c r="C126" s="26" t="s">
        <v>47</v>
      </c>
      <c r="D126" s="6"/>
    </row>
    <row r="127" spans="2:7">
      <c r="B127" s="16" t="s">
        <v>22</v>
      </c>
      <c r="C127" s="17" t="s">
        <v>22</v>
      </c>
    </row>
    <row r="129" spans="2:7" ht="13">
      <c r="B129" s="24" t="s">
        <v>48</v>
      </c>
      <c r="C129" s="26" t="s">
        <v>47</v>
      </c>
    </row>
    <row r="130" spans="2:7">
      <c r="B130" s="16" t="s">
        <v>22</v>
      </c>
      <c r="C130" s="17" t="s">
        <v>22</v>
      </c>
    </row>
    <row r="132" spans="2:7" ht="13">
      <c r="B132" s="24" t="s">
        <v>49</v>
      </c>
      <c r="C132" s="26" t="s">
        <v>50</v>
      </c>
    </row>
    <row r="133" spans="2:7">
      <c r="B133" s="16" t="s">
        <v>22</v>
      </c>
      <c r="C133" s="17" t="s">
        <v>22</v>
      </c>
    </row>
    <row r="135" spans="2:7" ht="13">
      <c r="B135" s="27" t="s">
        <v>51</v>
      </c>
      <c r="C135" s="26" t="s">
        <v>50</v>
      </c>
    </row>
    <row r="136" spans="2:7">
      <c r="B136" s="15" t="s">
        <v>22</v>
      </c>
      <c r="C136" s="17" t="s">
        <v>22</v>
      </c>
    </row>
    <row r="138" spans="2:7" ht="13">
      <c r="B138" s="24" t="s">
        <v>52</v>
      </c>
      <c r="C138" s="26" t="s">
        <v>22</v>
      </c>
    </row>
    <row r="140" spans="2:7" ht="13">
      <c r="B140" s="24" t="s">
        <v>53</v>
      </c>
      <c r="C140" s="25">
        <v>46022</v>
      </c>
      <c r="D140" s="16"/>
      <c r="E140" s="15"/>
      <c r="F140" s="30"/>
    </row>
    <row r="141" spans="2:7" ht="13">
      <c r="B141" s="24" t="s">
        <v>40</v>
      </c>
      <c r="C141" s="26" t="s">
        <v>41</v>
      </c>
      <c r="D141" s="24" t="s">
        <v>42</v>
      </c>
      <c r="E141" s="27" t="s">
        <v>43</v>
      </c>
      <c r="F141" s="29" t="s">
        <v>44</v>
      </c>
      <c r="G141" s="14"/>
    </row>
    <row r="142" spans="2:7">
      <c r="B142" s="22" t="s">
        <v>22</v>
      </c>
      <c r="C142" s="23" t="s">
        <v>22</v>
      </c>
      <c r="D142" s="22" t="s">
        <v>22</v>
      </c>
      <c r="E142" s="19" t="s">
        <v>22</v>
      </c>
      <c r="F142" s="28" t="s">
        <v>22</v>
      </c>
    </row>
    <row r="143" spans="2:7" ht="13">
      <c r="B143" s="6" t="s">
        <v>45</v>
      </c>
    </row>
    <row r="144" spans="2:7" ht="13">
      <c r="B144" s="6"/>
    </row>
    <row r="145" spans="2:4" ht="13">
      <c r="B145" s="6" t="s">
        <v>372</v>
      </c>
    </row>
    <row r="146" spans="2:4" ht="13">
      <c r="B146" s="24" t="s">
        <v>46</v>
      </c>
      <c r="C146" s="26" t="s">
        <v>47</v>
      </c>
      <c r="D146" s="6"/>
    </row>
    <row r="147" spans="2:4">
      <c r="B147" s="16" t="s">
        <v>22</v>
      </c>
      <c r="C147" s="17" t="s">
        <v>22</v>
      </c>
    </row>
    <row r="149" spans="2:4" ht="13">
      <c r="B149" s="24" t="s">
        <v>48</v>
      </c>
      <c r="C149" s="26" t="s">
        <v>47</v>
      </c>
    </row>
    <row r="150" spans="2:4">
      <c r="B150" s="16" t="s">
        <v>22</v>
      </c>
      <c r="C150" s="17" t="s">
        <v>22</v>
      </c>
    </row>
    <row r="152" spans="2:4" ht="13">
      <c r="B152" s="24" t="s">
        <v>49</v>
      </c>
      <c r="C152" s="26" t="s">
        <v>50</v>
      </c>
    </row>
    <row r="153" spans="2:4">
      <c r="B153" s="16" t="s">
        <v>22</v>
      </c>
      <c r="C153" s="17" t="s">
        <v>22</v>
      </c>
    </row>
    <row r="155" spans="2:4" ht="13">
      <c r="B155" s="27" t="s">
        <v>51</v>
      </c>
      <c r="C155" s="26" t="s">
        <v>50</v>
      </c>
    </row>
    <row r="156" spans="2:4">
      <c r="B156" s="15" t="s">
        <v>22</v>
      </c>
      <c r="C156" s="17" t="s">
        <v>22</v>
      </c>
    </row>
    <row r="158" spans="2:4" ht="13">
      <c r="B158" s="24" t="s">
        <v>52</v>
      </c>
      <c r="C158" s="26" t="s">
        <v>22</v>
      </c>
    </row>
    <row r="161" spans="2:80" ht="13">
      <c r="B161" s="6" t="s">
        <v>373</v>
      </c>
    </row>
    <row r="163" spans="2:80" ht="13">
      <c r="B163" s="24" t="s">
        <v>40</v>
      </c>
      <c r="C163" s="26" t="s">
        <v>54</v>
      </c>
      <c r="D163" s="24" t="s">
        <v>55</v>
      </c>
      <c r="E163" s="24" t="s">
        <v>56</v>
      </c>
      <c r="F163" s="14"/>
    </row>
    <row r="164" spans="2:80">
      <c r="B164" s="16" t="s">
        <v>22</v>
      </c>
      <c r="C164" s="17" t="s">
        <v>22</v>
      </c>
      <c r="D164" s="16" t="s">
        <v>22</v>
      </c>
      <c r="E164" s="16" t="s">
        <v>22</v>
      </c>
    </row>
    <row r="167" spans="2:80" ht="13">
      <c r="B167" s="6" t="s">
        <v>57</v>
      </c>
      <c r="C167" s="11" t="s">
        <v>22</v>
      </c>
      <c r="D167" s="6"/>
      <c r="E167" s="6"/>
      <c r="F167" s="14"/>
      <c r="G167" s="14"/>
      <c r="H167" s="14"/>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row>
    <row r="169" spans="2:80" ht="13">
      <c r="B169" s="6" t="s">
        <v>374</v>
      </c>
    </row>
    <row r="171" spans="2:80" ht="13">
      <c r="B171" s="24" t="s">
        <v>58</v>
      </c>
      <c r="C171" s="26" t="s">
        <v>47</v>
      </c>
      <c r="D171" s="6"/>
    </row>
    <row r="172" spans="2:80">
      <c r="B172" s="16" t="s">
        <v>22</v>
      </c>
      <c r="C172" s="17" t="s">
        <v>22</v>
      </c>
    </row>
    <row r="175" spans="2:80" ht="13">
      <c r="B175" s="24" t="s">
        <v>59</v>
      </c>
      <c r="C175" s="26" t="s">
        <v>60</v>
      </c>
      <c r="D175" s="6"/>
    </row>
    <row r="176" spans="2:80">
      <c r="B176" s="16" t="s">
        <v>22</v>
      </c>
      <c r="C176" s="17" t="s">
        <v>22</v>
      </c>
    </row>
    <row r="179" spans="2:80" ht="13">
      <c r="B179" s="6" t="s">
        <v>61</v>
      </c>
    </row>
    <row r="182" spans="2:80" ht="13">
      <c r="B182" s="6" t="s">
        <v>375</v>
      </c>
    </row>
    <row r="184" spans="2:80" ht="13">
      <c r="B184" s="24" t="s">
        <v>40</v>
      </c>
      <c r="C184" s="26" t="s">
        <v>62</v>
      </c>
      <c r="D184" s="24" t="s">
        <v>54</v>
      </c>
      <c r="E184" s="24" t="s">
        <v>55</v>
      </c>
      <c r="F184" s="29" t="s">
        <v>56</v>
      </c>
      <c r="G184" s="14"/>
    </row>
    <row r="185" spans="2:80">
      <c r="B185" s="16" t="s">
        <v>22</v>
      </c>
      <c r="C185" s="17" t="s">
        <v>22</v>
      </c>
      <c r="D185" s="16" t="s">
        <v>22</v>
      </c>
      <c r="E185" s="16" t="s">
        <v>22</v>
      </c>
      <c r="F185" s="21" t="s">
        <v>22</v>
      </c>
    </row>
    <row r="188" spans="2:80" ht="13">
      <c r="B188" s="6" t="s">
        <v>57</v>
      </c>
      <c r="C188" s="11" t="s">
        <v>22</v>
      </c>
      <c r="D188" s="6"/>
      <c r="E188" s="6"/>
      <c r="F188" s="14"/>
      <c r="G188" s="14"/>
      <c r="H188" s="14"/>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row>
    <row r="190" spans="2:80" ht="13">
      <c r="B190" s="6" t="s">
        <v>374</v>
      </c>
    </row>
    <row r="192" spans="2:80" ht="13">
      <c r="B192" s="24" t="s">
        <v>58</v>
      </c>
      <c r="C192" s="26" t="s">
        <v>47</v>
      </c>
      <c r="D192" s="6"/>
    </row>
    <row r="193" spans="2:7">
      <c r="B193" s="16" t="s">
        <v>22</v>
      </c>
      <c r="C193" s="17" t="s">
        <v>22</v>
      </c>
    </row>
    <row r="196" spans="2:7" ht="13">
      <c r="B196" s="24" t="s">
        <v>59</v>
      </c>
      <c r="C196" s="26" t="s">
        <v>60</v>
      </c>
      <c r="D196" s="6"/>
    </row>
    <row r="197" spans="2:7">
      <c r="B197" s="16" t="s">
        <v>22</v>
      </c>
      <c r="C197" s="17" t="s">
        <v>22</v>
      </c>
    </row>
    <row r="200" spans="2:7" ht="13">
      <c r="B200" s="6" t="s">
        <v>61</v>
      </c>
    </row>
    <row r="203" spans="2:7" ht="13">
      <c r="B203" s="6" t="s">
        <v>376</v>
      </c>
    </row>
    <row r="204" spans="2:7" ht="13">
      <c r="B204" s="24" t="s">
        <v>40</v>
      </c>
      <c r="C204" s="26" t="s">
        <v>63</v>
      </c>
      <c r="D204" s="24" t="s">
        <v>64</v>
      </c>
      <c r="E204" s="24" t="s">
        <v>65</v>
      </c>
      <c r="F204" s="29" t="s">
        <v>66</v>
      </c>
      <c r="G204" s="14"/>
    </row>
    <row r="205" spans="2:7">
      <c r="B205" s="16" t="s">
        <v>22</v>
      </c>
      <c r="C205" s="17" t="s">
        <v>22</v>
      </c>
      <c r="D205" s="16" t="s">
        <v>22</v>
      </c>
      <c r="E205" s="16" t="s">
        <v>22</v>
      </c>
      <c r="F205" s="21" t="s">
        <v>22</v>
      </c>
    </row>
    <row r="206" spans="2:7">
      <c r="B206" s="2" t="s">
        <v>67</v>
      </c>
    </row>
  </sheetData>
  <mergeCells count="3">
    <mergeCell ref="B1:E1"/>
    <mergeCell ref="C3:C6"/>
    <mergeCell ref="D3:D6"/>
  </mergeCells>
  <hyperlinks>
    <hyperlink ref="A1" location="Index!A1" display="Index" xr:uid="{1D0C4CBE-FAC7-4076-9C3B-55626C7527DE}"/>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33ADE-2608-465F-9DBD-2E60330AB2F6}">
  <sheetPr codeName="Sheet59"/>
  <dimension ref="A1:CB186"/>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3228</v>
      </c>
      <c r="C1" s="226"/>
      <c r="D1" s="226"/>
      <c r="E1" s="226"/>
    </row>
    <row r="3" spans="1:9" ht="14.5">
      <c r="B3" s="31" t="s">
        <v>3229</v>
      </c>
      <c r="C3" s="227"/>
      <c r="D3" s="228"/>
      <c r="E3" s="1"/>
    </row>
    <row r="4" spans="1:9" ht="14.5">
      <c r="B4" s="35" t="s">
        <v>3230</v>
      </c>
      <c r="C4" s="227"/>
      <c r="D4" s="228"/>
      <c r="E4" s="1"/>
    </row>
    <row r="5" spans="1:9" ht="14.5">
      <c r="B5" s="35" t="s">
        <v>151</v>
      </c>
      <c r="C5" s="227"/>
      <c r="D5" s="228"/>
      <c r="E5" s="1"/>
    </row>
    <row r="6" spans="1:9" ht="14.5">
      <c r="B6" s="64" t="s">
        <v>1116</v>
      </c>
      <c r="C6" s="227"/>
      <c r="D6" s="228"/>
      <c r="E6" s="1"/>
    </row>
    <row r="7" spans="1:9" ht="29">
      <c r="B7" s="64" t="s">
        <v>3231</v>
      </c>
      <c r="C7" s="227"/>
      <c r="D7" s="228"/>
      <c r="E7" s="1"/>
    </row>
    <row r="8" spans="1:9" ht="29">
      <c r="B8" s="35" t="s">
        <v>154</v>
      </c>
      <c r="C8" s="61" t="s">
        <v>155</v>
      </c>
      <c r="D8" s="61" t="s">
        <v>156</v>
      </c>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1124</v>
      </c>
      <c r="C15" s="9" t="s">
        <v>13</v>
      </c>
      <c r="D15" s="2" t="s">
        <v>115</v>
      </c>
      <c r="E15" s="2" t="s">
        <v>1125</v>
      </c>
      <c r="F15" s="12">
        <v>70000</v>
      </c>
      <c r="G15" s="12">
        <v>8248.7999999999993</v>
      </c>
      <c r="H15" s="12">
        <v>6.75</v>
      </c>
    </row>
    <row r="16" spans="1:9">
      <c r="B16" s="2" t="s">
        <v>1142</v>
      </c>
      <c r="C16" s="9" t="s">
        <v>13</v>
      </c>
      <c r="D16" s="2" t="s">
        <v>1143</v>
      </c>
      <c r="E16" s="2" t="s">
        <v>1144</v>
      </c>
      <c r="F16" s="12">
        <v>1350000</v>
      </c>
      <c r="G16" s="12">
        <v>8159.4</v>
      </c>
      <c r="H16" s="12">
        <v>6.68</v>
      </c>
    </row>
    <row r="17" spans="2:8">
      <c r="B17" s="2" t="s">
        <v>114</v>
      </c>
      <c r="C17" s="9" t="s">
        <v>13</v>
      </c>
      <c r="D17" s="2" t="s">
        <v>115</v>
      </c>
      <c r="E17" s="2" t="s">
        <v>116</v>
      </c>
      <c r="F17" s="12">
        <v>1100000</v>
      </c>
      <c r="G17" s="12">
        <v>6119.85</v>
      </c>
      <c r="H17" s="12">
        <v>5.01</v>
      </c>
    </row>
    <row r="18" spans="2:8">
      <c r="B18" s="2" t="s">
        <v>1294</v>
      </c>
      <c r="C18" s="9" t="s">
        <v>13</v>
      </c>
      <c r="D18" s="2" t="s">
        <v>135</v>
      </c>
      <c r="E18" s="2" t="s">
        <v>1295</v>
      </c>
      <c r="F18" s="12">
        <v>3000000</v>
      </c>
      <c r="G18" s="12">
        <v>5402.4</v>
      </c>
      <c r="H18" s="12">
        <v>4.42</v>
      </c>
    </row>
    <row r="19" spans="2:8">
      <c r="B19" s="2" t="s">
        <v>747</v>
      </c>
      <c r="C19" s="9" t="s">
        <v>13</v>
      </c>
      <c r="D19" s="2" t="s">
        <v>748</v>
      </c>
      <c r="E19" s="2" t="s">
        <v>749</v>
      </c>
      <c r="F19" s="12">
        <v>300000</v>
      </c>
      <c r="G19" s="12">
        <v>4711.2</v>
      </c>
      <c r="H19" s="12">
        <v>3.86</v>
      </c>
    </row>
    <row r="20" spans="2:8">
      <c r="B20" s="2" t="s">
        <v>106</v>
      </c>
      <c r="C20" s="9" t="s">
        <v>13</v>
      </c>
      <c r="D20" s="2" t="s">
        <v>107</v>
      </c>
      <c r="E20" s="2" t="s">
        <v>108</v>
      </c>
      <c r="F20" s="12">
        <v>1400000</v>
      </c>
      <c r="G20" s="12">
        <v>4613.7</v>
      </c>
      <c r="H20" s="12">
        <v>3.78</v>
      </c>
    </row>
    <row r="21" spans="2:8">
      <c r="B21" s="2" t="s">
        <v>2039</v>
      </c>
      <c r="C21" s="9" t="s">
        <v>13</v>
      </c>
      <c r="D21" s="2" t="s">
        <v>748</v>
      </c>
      <c r="E21" s="2" t="s">
        <v>2040</v>
      </c>
      <c r="F21" s="12">
        <v>1050000</v>
      </c>
      <c r="G21" s="12">
        <v>4032</v>
      </c>
      <c r="H21" s="12">
        <v>3.3</v>
      </c>
    </row>
    <row r="22" spans="2:8">
      <c r="B22" s="2" t="s">
        <v>1374</v>
      </c>
      <c r="C22" s="9" t="s">
        <v>13</v>
      </c>
      <c r="D22" s="2" t="s">
        <v>1133</v>
      </c>
      <c r="E22" s="2" t="s">
        <v>1375</v>
      </c>
      <c r="F22" s="12">
        <v>500000</v>
      </c>
      <c r="G22" s="12">
        <v>3975.75</v>
      </c>
      <c r="H22" s="12">
        <v>3.25</v>
      </c>
    </row>
    <row r="23" spans="2:8">
      <c r="B23" s="2" t="s">
        <v>134</v>
      </c>
      <c r="C23" s="9" t="s">
        <v>13</v>
      </c>
      <c r="D23" s="2" t="s">
        <v>135</v>
      </c>
      <c r="E23" s="2" t="s">
        <v>136</v>
      </c>
      <c r="F23" s="12">
        <v>360000</v>
      </c>
      <c r="G23" s="12">
        <v>3793.68</v>
      </c>
      <c r="H23" s="12">
        <v>3.1</v>
      </c>
    </row>
    <row r="24" spans="2:8">
      <c r="B24" s="2" t="s">
        <v>2468</v>
      </c>
      <c r="C24" s="9" t="s">
        <v>13</v>
      </c>
      <c r="D24" s="2" t="s">
        <v>82</v>
      </c>
      <c r="E24" s="2" t="s">
        <v>2469</v>
      </c>
      <c r="F24" s="12">
        <v>59893</v>
      </c>
      <c r="G24" s="12">
        <v>3545.67</v>
      </c>
      <c r="H24" s="12">
        <v>2.9</v>
      </c>
    </row>
    <row r="25" spans="2:8">
      <c r="B25" s="2" t="s">
        <v>1252</v>
      </c>
      <c r="C25" s="9" t="s">
        <v>13</v>
      </c>
      <c r="D25" s="2" t="s">
        <v>135</v>
      </c>
      <c r="E25" s="2" t="s">
        <v>1253</v>
      </c>
      <c r="F25" s="12">
        <v>300000</v>
      </c>
      <c r="G25" s="12">
        <v>3494.4</v>
      </c>
      <c r="H25" s="12">
        <v>2.86</v>
      </c>
    </row>
    <row r="26" spans="2:8">
      <c r="B26" s="2" t="s">
        <v>1360</v>
      </c>
      <c r="C26" s="9" t="s">
        <v>13</v>
      </c>
      <c r="D26" s="2" t="s">
        <v>748</v>
      </c>
      <c r="E26" s="2" t="s">
        <v>1361</v>
      </c>
      <c r="F26" s="12">
        <v>650000</v>
      </c>
      <c r="G26" s="12">
        <v>3243.83</v>
      </c>
      <c r="H26" s="12">
        <v>2.65</v>
      </c>
    </row>
    <row r="27" spans="2:8">
      <c r="B27" s="2" t="s">
        <v>2311</v>
      </c>
      <c r="C27" s="9" t="s">
        <v>13</v>
      </c>
      <c r="D27" s="2" t="s">
        <v>107</v>
      </c>
      <c r="E27" s="2" t="s">
        <v>2312</v>
      </c>
      <c r="F27" s="12">
        <v>2225000</v>
      </c>
      <c r="G27" s="12">
        <v>3181.53</v>
      </c>
      <c r="H27" s="12">
        <v>2.6</v>
      </c>
    </row>
    <row r="28" spans="2:8">
      <c r="B28" s="2" t="s">
        <v>1158</v>
      </c>
      <c r="C28" s="9" t="s">
        <v>13</v>
      </c>
      <c r="D28" s="2" t="s">
        <v>107</v>
      </c>
      <c r="E28" s="2" t="s">
        <v>1159</v>
      </c>
      <c r="F28" s="12">
        <v>281967</v>
      </c>
      <c r="G28" s="12">
        <v>2896.79</v>
      </c>
      <c r="H28" s="12">
        <v>2.37</v>
      </c>
    </row>
    <row r="29" spans="2:8">
      <c r="B29" s="2" t="s">
        <v>1372</v>
      </c>
      <c r="C29" s="9" t="s">
        <v>13</v>
      </c>
      <c r="D29" s="2" t="s">
        <v>107</v>
      </c>
      <c r="E29" s="2" t="s">
        <v>1373</v>
      </c>
      <c r="F29" s="12">
        <v>3500000</v>
      </c>
      <c r="G29" s="12">
        <v>2772.7</v>
      </c>
      <c r="H29" s="12">
        <v>2.27</v>
      </c>
    </row>
    <row r="30" spans="2:8">
      <c r="B30" s="2" t="s">
        <v>2339</v>
      </c>
      <c r="C30" s="9" t="s">
        <v>13</v>
      </c>
      <c r="D30" s="2" t="s">
        <v>115</v>
      </c>
      <c r="E30" s="2" t="s">
        <v>2340</v>
      </c>
      <c r="F30" s="12">
        <v>253089</v>
      </c>
      <c r="G30" s="12">
        <v>2674.14</v>
      </c>
      <c r="H30" s="12">
        <v>2.19</v>
      </c>
    </row>
    <row r="31" spans="2:8">
      <c r="B31" s="2" t="s">
        <v>3183</v>
      </c>
      <c r="C31" s="9" t="s">
        <v>13</v>
      </c>
      <c r="D31" s="2" t="s">
        <v>82</v>
      </c>
      <c r="E31" s="2" t="s">
        <v>3184</v>
      </c>
      <c r="F31" s="12">
        <v>700000</v>
      </c>
      <c r="G31" s="12">
        <v>2617.3000000000002</v>
      </c>
      <c r="H31" s="12">
        <v>2.14</v>
      </c>
    </row>
    <row r="32" spans="2:8">
      <c r="B32" s="2" t="s">
        <v>788</v>
      </c>
      <c r="C32" s="9" t="s">
        <v>13</v>
      </c>
      <c r="D32" s="2" t="s">
        <v>789</v>
      </c>
      <c r="E32" s="2" t="s">
        <v>790</v>
      </c>
      <c r="F32" s="12">
        <v>225000</v>
      </c>
      <c r="G32" s="12">
        <v>2556.23</v>
      </c>
      <c r="H32" s="12">
        <v>2.09</v>
      </c>
    </row>
    <row r="33" spans="2:8">
      <c r="B33" s="2" t="s">
        <v>123</v>
      </c>
      <c r="C33" s="9" t="s">
        <v>13</v>
      </c>
      <c r="D33" s="2" t="s">
        <v>87</v>
      </c>
      <c r="E33" s="2" t="s">
        <v>124</v>
      </c>
      <c r="F33" s="12">
        <v>1050000</v>
      </c>
      <c r="G33" s="12">
        <v>2523.9899999999998</v>
      </c>
      <c r="H33" s="12">
        <v>2.0699999999999998</v>
      </c>
    </row>
    <row r="34" spans="2:8">
      <c r="B34" s="2" t="s">
        <v>1460</v>
      </c>
      <c r="C34" s="9" t="s">
        <v>13</v>
      </c>
      <c r="D34" s="2" t="s">
        <v>1461</v>
      </c>
      <c r="E34" s="2" t="s">
        <v>1462</v>
      </c>
      <c r="F34" s="12">
        <v>600000</v>
      </c>
      <c r="G34" s="12">
        <v>2394</v>
      </c>
      <c r="H34" s="12">
        <v>1.96</v>
      </c>
    </row>
    <row r="35" spans="2:8">
      <c r="B35" s="2" t="s">
        <v>1382</v>
      </c>
      <c r="C35" s="9" t="s">
        <v>13</v>
      </c>
      <c r="D35" s="2" t="s">
        <v>107</v>
      </c>
      <c r="E35" s="2" t="s">
        <v>1383</v>
      </c>
      <c r="F35" s="12">
        <v>595000</v>
      </c>
      <c r="G35" s="12">
        <v>2258.62</v>
      </c>
      <c r="H35" s="12">
        <v>1.85</v>
      </c>
    </row>
    <row r="36" spans="2:8">
      <c r="B36" s="2" t="s">
        <v>3232</v>
      </c>
      <c r="C36" s="9" t="s">
        <v>13</v>
      </c>
      <c r="D36" s="2" t="s">
        <v>1318</v>
      </c>
      <c r="E36" s="2" t="s">
        <v>3233</v>
      </c>
      <c r="F36" s="12">
        <v>600000</v>
      </c>
      <c r="G36" s="12">
        <v>2211.3000000000002</v>
      </c>
      <c r="H36" s="12">
        <v>1.81</v>
      </c>
    </row>
    <row r="37" spans="2:8">
      <c r="B37" s="2" t="s">
        <v>3234</v>
      </c>
      <c r="C37" s="9" t="s">
        <v>13</v>
      </c>
      <c r="D37" s="2" t="s">
        <v>110</v>
      </c>
      <c r="E37" s="2" t="s">
        <v>3235</v>
      </c>
      <c r="F37" s="12">
        <v>250000</v>
      </c>
      <c r="G37" s="12">
        <v>2126.38</v>
      </c>
      <c r="H37" s="12">
        <v>1.74</v>
      </c>
    </row>
    <row r="38" spans="2:8">
      <c r="B38" s="2" t="s">
        <v>1317</v>
      </c>
      <c r="C38" s="9" t="s">
        <v>13</v>
      </c>
      <c r="D38" s="2" t="s">
        <v>1318</v>
      </c>
      <c r="E38" s="2" t="s">
        <v>1319</v>
      </c>
      <c r="F38" s="12">
        <v>2500000</v>
      </c>
      <c r="G38" s="12">
        <v>2079.25</v>
      </c>
      <c r="H38" s="12">
        <v>1.7</v>
      </c>
    </row>
    <row r="39" spans="2:8">
      <c r="B39" s="2" t="s">
        <v>2381</v>
      </c>
      <c r="C39" s="9" t="s">
        <v>13</v>
      </c>
      <c r="D39" s="2" t="s">
        <v>107</v>
      </c>
      <c r="E39" s="2" t="s">
        <v>2382</v>
      </c>
      <c r="F39" s="12">
        <v>1200000</v>
      </c>
      <c r="G39" s="12">
        <v>2010.72</v>
      </c>
      <c r="H39" s="12">
        <v>1.65</v>
      </c>
    </row>
    <row r="40" spans="2:8">
      <c r="B40" s="2" t="s">
        <v>1392</v>
      </c>
      <c r="C40" s="9" t="s">
        <v>13</v>
      </c>
      <c r="D40" s="2" t="s">
        <v>115</v>
      </c>
      <c r="E40" s="2" t="s">
        <v>1393</v>
      </c>
      <c r="F40" s="12">
        <v>70000</v>
      </c>
      <c r="G40" s="12">
        <v>1980.3</v>
      </c>
      <c r="H40" s="12">
        <v>1.62</v>
      </c>
    </row>
    <row r="41" spans="2:8">
      <c r="B41" s="2" t="s">
        <v>2292</v>
      </c>
      <c r="C41" s="9" t="s">
        <v>13</v>
      </c>
      <c r="D41" s="2" t="s">
        <v>748</v>
      </c>
      <c r="E41" s="2" t="s">
        <v>2293</v>
      </c>
      <c r="F41" s="12">
        <v>1000000</v>
      </c>
      <c r="G41" s="12">
        <v>1925.5</v>
      </c>
      <c r="H41" s="12">
        <v>1.58</v>
      </c>
    </row>
    <row r="42" spans="2:8">
      <c r="B42" s="2" t="s">
        <v>2780</v>
      </c>
      <c r="C42" s="9" t="s">
        <v>13</v>
      </c>
      <c r="D42" s="2" t="s">
        <v>82</v>
      </c>
      <c r="E42" s="2" t="s">
        <v>2781</v>
      </c>
      <c r="F42" s="12">
        <v>565698</v>
      </c>
      <c r="G42" s="12">
        <v>1924.22</v>
      </c>
      <c r="H42" s="12">
        <v>1.57</v>
      </c>
    </row>
    <row r="43" spans="2:8">
      <c r="B43" s="2" t="s">
        <v>3236</v>
      </c>
      <c r="C43" s="9" t="s">
        <v>13</v>
      </c>
      <c r="D43" s="2" t="s">
        <v>2389</v>
      </c>
      <c r="E43" s="2" t="s">
        <v>3237</v>
      </c>
      <c r="F43" s="12">
        <v>459794</v>
      </c>
      <c r="G43" s="12">
        <v>1895.96</v>
      </c>
      <c r="H43" s="12">
        <v>1.55</v>
      </c>
    </row>
    <row r="44" spans="2:8">
      <c r="B44" s="2" t="s">
        <v>3238</v>
      </c>
      <c r="C44" s="9" t="s">
        <v>13</v>
      </c>
      <c r="D44" s="2" t="s">
        <v>1133</v>
      </c>
      <c r="E44" s="2" t="s">
        <v>3239</v>
      </c>
      <c r="F44" s="12">
        <v>400000</v>
      </c>
      <c r="G44" s="12">
        <v>1884</v>
      </c>
      <c r="H44" s="12">
        <v>1.54</v>
      </c>
    </row>
    <row r="45" spans="2:8">
      <c r="B45" s="2" t="s">
        <v>1296</v>
      </c>
      <c r="C45" s="9" t="s">
        <v>13</v>
      </c>
      <c r="D45" s="2" t="s">
        <v>748</v>
      </c>
      <c r="E45" s="2" t="s">
        <v>1297</v>
      </c>
      <c r="F45" s="12">
        <v>1100000</v>
      </c>
      <c r="G45" s="12">
        <v>1831.06</v>
      </c>
      <c r="H45" s="12">
        <v>1.5</v>
      </c>
    </row>
    <row r="46" spans="2:8">
      <c r="B46" s="2" t="s">
        <v>1249</v>
      </c>
      <c r="C46" s="9" t="s">
        <v>13</v>
      </c>
      <c r="D46" s="2" t="s">
        <v>1250</v>
      </c>
      <c r="E46" s="2" t="s">
        <v>1251</v>
      </c>
      <c r="F46" s="12">
        <v>195000</v>
      </c>
      <c r="G46" s="12">
        <v>1729.07</v>
      </c>
      <c r="H46" s="12">
        <v>1.41</v>
      </c>
    </row>
    <row r="47" spans="2:8">
      <c r="B47" s="2" t="s">
        <v>1366</v>
      </c>
      <c r="C47" s="9" t="s">
        <v>13</v>
      </c>
      <c r="D47" s="2" t="s">
        <v>107</v>
      </c>
      <c r="E47" s="2" t="s">
        <v>1367</v>
      </c>
      <c r="F47" s="12">
        <v>600000</v>
      </c>
      <c r="G47" s="12">
        <v>1587.6</v>
      </c>
      <c r="H47" s="12">
        <v>1.3</v>
      </c>
    </row>
    <row r="48" spans="2:8">
      <c r="B48" s="2" t="s">
        <v>2858</v>
      </c>
      <c r="C48" s="9" t="s">
        <v>13</v>
      </c>
      <c r="D48" s="2" t="s">
        <v>1133</v>
      </c>
      <c r="E48" s="2" t="s">
        <v>2859</v>
      </c>
      <c r="F48" s="12">
        <v>900000</v>
      </c>
      <c r="G48" s="12">
        <v>1482.39</v>
      </c>
      <c r="H48" s="12">
        <v>1.21</v>
      </c>
    </row>
    <row r="49" spans="2:8">
      <c r="B49" s="2" t="s">
        <v>2313</v>
      </c>
      <c r="C49" s="9" t="s">
        <v>13</v>
      </c>
      <c r="D49" s="2" t="s">
        <v>135</v>
      </c>
      <c r="E49" s="2" t="s">
        <v>2314</v>
      </c>
      <c r="F49" s="12">
        <v>175600</v>
      </c>
      <c r="G49" s="12">
        <v>1473.72</v>
      </c>
      <c r="H49" s="12">
        <v>1.21</v>
      </c>
    </row>
    <row r="50" spans="2:8">
      <c r="B50" s="2" t="s">
        <v>2762</v>
      </c>
      <c r="C50" s="9" t="s">
        <v>13</v>
      </c>
      <c r="D50" s="2" t="s">
        <v>1150</v>
      </c>
      <c r="E50" s="2" t="s">
        <v>2763</v>
      </c>
      <c r="F50" s="12">
        <v>700000</v>
      </c>
      <c r="G50" s="12">
        <v>1467.2</v>
      </c>
      <c r="H50" s="12">
        <v>1.2</v>
      </c>
    </row>
    <row r="51" spans="2:8">
      <c r="B51" s="2" t="s">
        <v>1348</v>
      </c>
      <c r="C51" s="9" t="s">
        <v>13</v>
      </c>
      <c r="D51" s="2" t="s">
        <v>792</v>
      </c>
      <c r="E51" s="2" t="s">
        <v>1349</v>
      </c>
      <c r="F51" s="12">
        <v>73918</v>
      </c>
      <c r="G51" s="12">
        <v>1414.79</v>
      </c>
      <c r="H51" s="12">
        <v>1.1599999999999999</v>
      </c>
    </row>
    <row r="52" spans="2:8">
      <c r="B52" s="2" t="s">
        <v>141</v>
      </c>
      <c r="C52" s="9" t="s">
        <v>13</v>
      </c>
      <c r="D52" s="2" t="s">
        <v>115</v>
      </c>
      <c r="E52" s="2" t="s">
        <v>142</v>
      </c>
      <c r="F52" s="12">
        <v>5165</v>
      </c>
      <c r="G52" s="12">
        <v>1372.6</v>
      </c>
      <c r="H52" s="12">
        <v>1.1200000000000001</v>
      </c>
    </row>
    <row r="53" spans="2:8">
      <c r="B53" s="2" t="s">
        <v>1390</v>
      </c>
      <c r="C53" s="9" t="s">
        <v>13</v>
      </c>
      <c r="D53" s="2" t="s">
        <v>82</v>
      </c>
      <c r="E53" s="2" t="s">
        <v>1391</v>
      </c>
      <c r="F53" s="12">
        <v>41000</v>
      </c>
      <c r="G53" s="12">
        <v>1260.75</v>
      </c>
      <c r="H53" s="12">
        <v>1.03</v>
      </c>
    </row>
    <row r="54" spans="2:8">
      <c r="B54" s="2" t="s">
        <v>835</v>
      </c>
      <c r="C54" s="9" t="s">
        <v>13</v>
      </c>
      <c r="D54" s="2" t="s">
        <v>836</v>
      </c>
      <c r="E54" s="2" t="s">
        <v>837</v>
      </c>
      <c r="F54" s="12">
        <v>535145</v>
      </c>
      <c r="G54" s="12">
        <v>1190.32</v>
      </c>
      <c r="H54" s="12">
        <v>0.97</v>
      </c>
    </row>
    <row r="55" spans="2:8">
      <c r="B55" s="2" t="s">
        <v>3034</v>
      </c>
      <c r="C55" s="9" t="s">
        <v>13</v>
      </c>
      <c r="D55" s="2" t="s">
        <v>1133</v>
      </c>
      <c r="E55" s="2" t="s">
        <v>3035</v>
      </c>
      <c r="F55" s="12">
        <v>49414</v>
      </c>
      <c r="G55" s="12">
        <v>1119.92</v>
      </c>
      <c r="H55" s="12">
        <v>0.92</v>
      </c>
    </row>
    <row r="56" spans="2:8">
      <c r="B56" s="2" t="s">
        <v>3185</v>
      </c>
      <c r="C56" s="9" t="s">
        <v>13</v>
      </c>
      <c r="D56" s="2" t="s">
        <v>1133</v>
      </c>
      <c r="E56" s="2" t="s">
        <v>3186</v>
      </c>
      <c r="F56" s="12">
        <v>207236</v>
      </c>
      <c r="G56" s="12">
        <v>999.08</v>
      </c>
      <c r="H56" s="12">
        <v>0.82</v>
      </c>
    </row>
    <row r="57" spans="2:8">
      <c r="B57" s="2" t="s">
        <v>2748</v>
      </c>
      <c r="C57" s="9" t="s">
        <v>13</v>
      </c>
      <c r="D57" s="2" t="s">
        <v>792</v>
      </c>
      <c r="E57" s="2" t="s">
        <v>2749</v>
      </c>
      <c r="F57" s="12">
        <v>40000</v>
      </c>
      <c r="G57" s="12">
        <v>952.2</v>
      </c>
      <c r="H57" s="12">
        <v>0.78</v>
      </c>
    </row>
    <row r="58" spans="2:8">
      <c r="B58" s="2" t="s">
        <v>3240</v>
      </c>
      <c r="C58" s="9" t="s">
        <v>13</v>
      </c>
      <c r="D58" s="2" t="s">
        <v>83</v>
      </c>
      <c r="E58" s="2" t="s">
        <v>3241</v>
      </c>
      <c r="F58" s="12">
        <v>78567</v>
      </c>
      <c r="G58" s="12">
        <v>741.83</v>
      </c>
      <c r="H58" s="12">
        <v>0.61</v>
      </c>
    </row>
    <row r="59" spans="2:8">
      <c r="B59" s="2" t="s">
        <v>3242</v>
      </c>
      <c r="C59" s="9" t="s">
        <v>13</v>
      </c>
      <c r="D59" s="2" t="s">
        <v>792</v>
      </c>
      <c r="E59" s="2" t="s">
        <v>3243</v>
      </c>
      <c r="F59" s="12">
        <v>94731</v>
      </c>
      <c r="G59" s="12">
        <v>434.86</v>
      </c>
      <c r="H59" s="12">
        <v>0.36</v>
      </c>
    </row>
    <row r="60" spans="2:8" ht="13">
      <c r="B60" s="6" t="s">
        <v>95</v>
      </c>
      <c r="C60" s="11"/>
      <c r="D60" s="6"/>
      <c r="E60" s="6"/>
      <c r="F60" s="14"/>
      <c r="G60" s="14">
        <f>SUM(G12:G59)</f>
        <v>120311.00000000003</v>
      </c>
      <c r="H60" s="14">
        <f>SUM(H12:H59)</f>
        <v>98.459999999999965</v>
      </c>
    </row>
    <row r="61" spans="2:8" ht="13">
      <c r="B61" s="6" t="s">
        <v>2154</v>
      </c>
      <c r="C61" s="11"/>
      <c r="D61" s="6"/>
      <c r="E61" s="6"/>
      <c r="F61" s="14"/>
      <c r="G61" s="14">
        <v>941.52</v>
      </c>
      <c r="H61" s="14">
        <v>0.77</v>
      </c>
    </row>
    <row r="62" spans="2:8" ht="13">
      <c r="B62" s="6" t="s">
        <v>15</v>
      </c>
      <c r="C62" s="11"/>
      <c r="D62" s="6"/>
      <c r="E62" s="6"/>
      <c r="F62" s="14"/>
      <c r="G62" s="14">
        <v>121252.52</v>
      </c>
      <c r="H62" s="14">
        <v>99.23</v>
      </c>
    </row>
    <row r="63" spans="2:8" ht="13">
      <c r="B63" s="6" t="s">
        <v>16</v>
      </c>
      <c r="C63" s="11"/>
      <c r="D63" s="6"/>
      <c r="E63" s="6"/>
      <c r="F63" s="14"/>
      <c r="G63" s="14">
        <v>957.46725001999994</v>
      </c>
      <c r="H63" s="14">
        <v>0.76999999999999602</v>
      </c>
    </row>
    <row r="64" spans="2:8" ht="13">
      <c r="B64" s="6" t="s">
        <v>17</v>
      </c>
      <c r="C64" s="11"/>
      <c r="D64" s="6"/>
      <c r="E64" s="6"/>
      <c r="F64" s="14"/>
      <c r="G64" s="14">
        <v>122209.98725002</v>
      </c>
      <c r="H64" s="14">
        <v>100</v>
      </c>
    </row>
    <row r="65" spans="2:3">
      <c r="B65" s="2" t="s">
        <v>18</v>
      </c>
    </row>
    <row r="66" spans="2:3" ht="13">
      <c r="B66" s="6" t="s">
        <v>19</v>
      </c>
    </row>
    <row r="67" spans="2:3" ht="13">
      <c r="B67" s="6" t="s">
        <v>20</v>
      </c>
      <c r="C67" s="9" t="s">
        <v>355</v>
      </c>
    </row>
    <row r="68" spans="2:3" ht="13">
      <c r="B68" s="6" t="s">
        <v>23</v>
      </c>
      <c r="C68" s="9" t="s">
        <v>22</v>
      </c>
    </row>
    <row r="69" spans="2:3" ht="13">
      <c r="B69" s="6" t="s">
        <v>147</v>
      </c>
      <c r="C69" s="9" t="s">
        <v>22</v>
      </c>
    </row>
    <row r="70" spans="2:3" ht="13">
      <c r="B70" s="6" t="s">
        <v>24</v>
      </c>
      <c r="C70" s="9" t="s">
        <v>25</v>
      </c>
    </row>
    <row r="71" spans="2:3" ht="13">
      <c r="B71" s="6" t="s">
        <v>3244</v>
      </c>
      <c r="C71" s="11"/>
    </row>
    <row r="72" spans="2:3" ht="13">
      <c r="B72" s="6" t="s">
        <v>3245</v>
      </c>
      <c r="C72" s="11"/>
    </row>
    <row r="73" spans="2:3" ht="13">
      <c r="B73" s="6" t="s">
        <v>3246</v>
      </c>
      <c r="C73" s="11"/>
    </row>
    <row r="74" spans="2:3" ht="13">
      <c r="B74" s="6" t="s">
        <v>3247</v>
      </c>
      <c r="C74" s="11"/>
    </row>
    <row r="75" spans="2:3" ht="13">
      <c r="B75" s="6" t="s">
        <v>3248</v>
      </c>
      <c r="C75" s="11"/>
    </row>
    <row r="76" spans="2:3" ht="13">
      <c r="B76" s="6" t="s">
        <v>3249</v>
      </c>
      <c r="C76" s="11"/>
    </row>
    <row r="77" spans="2:3" ht="13">
      <c r="B77" s="6" t="s">
        <v>3250</v>
      </c>
      <c r="C77" s="11"/>
    </row>
    <row r="78" spans="2:3" ht="13">
      <c r="B78" s="6" t="s">
        <v>3251</v>
      </c>
      <c r="C78" s="11"/>
    </row>
    <row r="79" spans="2:3" ht="13">
      <c r="B79" s="6" t="s">
        <v>2790</v>
      </c>
      <c r="C79" s="11"/>
    </row>
    <row r="80" spans="2:3">
      <c r="B80" s="2" t="s">
        <v>26</v>
      </c>
    </row>
    <row r="81" spans="2:4">
      <c r="B81" s="2" t="s">
        <v>1230</v>
      </c>
    </row>
    <row r="84" spans="2:4" ht="14.5">
      <c r="B84" s="44" t="s">
        <v>1231</v>
      </c>
      <c r="C84" s="62"/>
    </row>
    <row r="85" spans="2:4" ht="14.5">
      <c r="B85" s="44" t="s">
        <v>4074</v>
      </c>
      <c r="C85" s="63" t="s">
        <v>1232</v>
      </c>
    </row>
    <row r="86" spans="2:4" ht="14.5">
      <c r="B86" s="4" t="s">
        <v>1233</v>
      </c>
      <c r="C86" s="5" t="s">
        <v>1234</v>
      </c>
    </row>
    <row r="87" spans="2:4" ht="14.5">
      <c r="B87" s="4" t="s">
        <v>1235</v>
      </c>
      <c r="C87" s="5" t="s">
        <v>1234</v>
      </c>
    </row>
    <row r="88" spans="2:4" ht="14.5">
      <c r="B88" s="4" t="s">
        <v>1236</v>
      </c>
      <c r="C88" s="5" t="s">
        <v>1234</v>
      </c>
    </row>
    <row r="89" spans="2:4" ht="14.5">
      <c r="B89" s="4" t="s">
        <v>1237</v>
      </c>
      <c r="C89" s="5" t="s">
        <v>1234</v>
      </c>
    </row>
    <row r="90" spans="2:4" ht="14.5">
      <c r="B90" s="4" t="s">
        <v>1238</v>
      </c>
      <c r="C90" s="5" t="s">
        <v>1234</v>
      </c>
    </row>
    <row r="91" spans="2:4" ht="14.5">
      <c r="B91" s="4" t="s">
        <v>1239</v>
      </c>
      <c r="C91" s="5" t="s">
        <v>1234</v>
      </c>
    </row>
    <row r="92" spans="2:4" ht="14.5">
      <c r="B92" s="44" t="s">
        <v>1240</v>
      </c>
      <c r="C92" s="62" t="s">
        <v>1234</v>
      </c>
    </row>
    <row r="94" spans="2:4" ht="14.5">
      <c r="B94" s="4" t="s">
        <v>35</v>
      </c>
      <c r="C94" s="5"/>
      <c r="D94" s="4"/>
    </row>
    <row r="95" spans="2:4" ht="29">
      <c r="B95" s="20" t="s">
        <v>36</v>
      </c>
      <c r="C95" s="18" t="s">
        <v>37</v>
      </c>
      <c r="D95" s="20" t="s">
        <v>38</v>
      </c>
    </row>
    <row r="96" spans="2:4" ht="14.5">
      <c r="B96" s="4" t="s">
        <v>22</v>
      </c>
      <c r="C96" s="5" t="s">
        <v>22</v>
      </c>
      <c r="D96" s="4" t="s">
        <v>22</v>
      </c>
    </row>
    <row r="98" spans="2:7" ht="13">
      <c r="B98" s="24" t="s">
        <v>39</v>
      </c>
      <c r="C98" s="25">
        <v>46022</v>
      </c>
      <c r="D98" s="16"/>
      <c r="E98" s="15"/>
      <c r="F98" s="30"/>
    </row>
    <row r="99" spans="2:7" ht="13">
      <c r="B99" s="24" t="s">
        <v>40</v>
      </c>
      <c r="C99" s="26" t="s">
        <v>41</v>
      </c>
      <c r="D99" s="24" t="s">
        <v>42</v>
      </c>
      <c r="E99" s="27" t="s">
        <v>43</v>
      </c>
      <c r="F99" s="29" t="s">
        <v>44</v>
      </c>
      <c r="G99" s="14"/>
    </row>
    <row r="100" spans="2:7">
      <c r="B100" s="22" t="s">
        <v>22</v>
      </c>
      <c r="C100" s="23" t="s">
        <v>22</v>
      </c>
      <c r="D100" s="22" t="s">
        <v>22</v>
      </c>
      <c r="E100" s="19" t="s">
        <v>22</v>
      </c>
      <c r="F100" s="28" t="s">
        <v>22</v>
      </c>
    </row>
    <row r="103" spans="2:7" ht="13">
      <c r="B103" s="6" t="s">
        <v>45</v>
      </c>
    </row>
    <row r="104" spans="2:7" ht="13">
      <c r="B104" s="6"/>
    </row>
    <row r="105" spans="2:7" ht="13">
      <c r="B105" s="6" t="s">
        <v>372</v>
      </c>
    </row>
    <row r="106" spans="2:7" ht="13">
      <c r="B106" s="24" t="s">
        <v>46</v>
      </c>
      <c r="C106" s="26" t="s">
        <v>47</v>
      </c>
      <c r="D106" s="6"/>
    </row>
    <row r="107" spans="2:7">
      <c r="B107" s="16" t="s">
        <v>22</v>
      </c>
      <c r="C107" s="17" t="s">
        <v>22</v>
      </c>
    </row>
    <row r="109" spans="2:7" ht="13">
      <c r="B109" s="24" t="s">
        <v>48</v>
      </c>
      <c r="C109" s="26" t="s">
        <v>47</v>
      </c>
    </row>
    <row r="110" spans="2:7">
      <c r="B110" s="16" t="s">
        <v>22</v>
      </c>
      <c r="C110" s="17" t="s">
        <v>22</v>
      </c>
    </row>
    <row r="112" spans="2:7" ht="13">
      <c r="B112" s="24" t="s">
        <v>49</v>
      </c>
      <c r="C112" s="26" t="s">
        <v>50</v>
      </c>
    </row>
    <row r="113" spans="2:7">
      <c r="B113" s="16" t="s">
        <v>22</v>
      </c>
      <c r="C113" s="17" t="s">
        <v>22</v>
      </c>
    </row>
    <row r="115" spans="2:7" ht="13">
      <c r="B115" s="27" t="s">
        <v>51</v>
      </c>
      <c r="C115" s="26" t="s">
        <v>50</v>
      </c>
    </row>
    <row r="116" spans="2:7">
      <c r="B116" s="15" t="s">
        <v>22</v>
      </c>
      <c r="C116" s="17" t="s">
        <v>22</v>
      </c>
    </row>
    <row r="118" spans="2:7" ht="13">
      <c r="B118" s="24" t="s">
        <v>52</v>
      </c>
      <c r="C118" s="26" t="s">
        <v>22</v>
      </c>
    </row>
    <row r="120" spans="2:7" ht="13">
      <c r="B120" s="24" t="s">
        <v>53</v>
      </c>
      <c r="C120" s="25">
        <v>46022</v>
      </c>
      <c r="D120" s="16"/>
      <c r="E120" s="15"/>
      <c r="F120" s="30"/>
    </row>
    <row r="121" spans="2:7" ht="13">
      <c r="B121" s="24" t="s">
        <v>40</v>
      </c>
      <c r="C121" s="26" t="s">
        <v>41</v>
      </c>
      <c r="D121" s="24" t="s">
        <v>42</v>
      </c>
      <c r="E121" s="27" t="s">
        <v>43</v>
      </c>
      <c r="F121" s="29" t="s">
        <v>44</v>
      </c>
      <c r="G121" s="14"/>
    </row>
    <row r="122" spans="2:7">
      <c r="B122" s="22" t="s">
        <v>22</v>
      </c>
      <c r="C122" s="23" t="s">
        <v>22</v>
      </c>
      <c r="D122" s="22" t="s">
        <v>22</v>
      </c>
      <c r="E122" s="19" t="s">
        <v>22</v>
      </c>
      <c r="F122" s="28" t="s">
        <v>22</v>
      </c>
    </row>
    <row r="123" spans="2:7" ht="13">
      <c r="B123" s="6" t="s">
        <v>45</v>
      </c>
    </row>
    <row r="124" spans="2:7" ht="13">
      <c r="B124" s="6"/>
    </row>
    <row r="125" spans="2:7" ht="13">
      <c r="B125" s="6" t="s">
        <v>372</v>
      </c>
    </row>
    <row r="126" spans="2:7" ht="13">
      <c r="B126" s="24" t="s">
        <v>46</v>
      </c>
      <c r="C126" s="26" t="s">
        <v>47</v>
      </c>
      <c r="D126" s="6"/>
    </row>
    <row r="127" spans="2:7">
      <c r="B127" s="16" t="s">
        <v>22</v>
      </c>
      <c r="C127" s="17" t="s">
        <v>22</v>
      </c>
    </row>
    <row r="129" spans="2:6" ht="13">
      <c r="B129" s="24" t="s">
        <v>48</v>
      </c>
      <c r="C129" s="26" t="s">
        <v>47</v>
      </c>
    </row>
    <row r="130" spans="2:6">
      <c r="B130" s="16" t="s">
        <v>22</v>
      </c>
      <c r="C130" s="17" t="s">
        <v>22</v>
      </c>
    </row>
    <row r="132" spans="2:6" ht="13">
      <c r="B132" s="24" t="s">
        <v>49</v>
      </c>
      <c r="C132" s="26" t="s">
        <v>50</v>
      </c>
    </row>
    <row r="133" spans="2:6">
      <c r="B133" s="16" t="s">
        <v>22</v>
      </c>
      <c r="C133" s="17" t="s">
        <v>22</v>
      </c>
    </row>
    <row r="135" spans="2:6" ht="13">
      <c r="B135" s="27" t="s">
        <v>51</v>
      </c>
      <c r="C135" s="26" t="s">
        <v>50</v>
      </c>
    </row>
    <row r="136" spans="2:6">
      <c r="B136" s="15" t="s">
        <v>22</v>
      </c>
      <c r="C136" s="17" t="s">
        <v>22</v>
      </c>
    </row>
    <row r="138" spans="2:6" ht="13">
      <c r="B138" s="24" t="s">
        <v>52</v>
      </c>
      <c r="C138" s="26" t="s">
        <v>22</v>
      </c>
    </row>
    <row r="141" spans="2:6" ht="13">
      <c r="B141" s="6" t="s">
        <v>373</v>
      </c>
    </row>
    <row r="143" spans="2:6" ht="13">
      <c r="B143" s="24" t="s">
        <v>40</v>
      </c>
      <c r="C143" s="26" t="s">
        <v>54</v>
      </c>
      <c r="D143" s="24" t="s">
        <v>55</v>
      </c>
      <c r="E143" s="24" t="s">
        <v>56</v>
      </c>
      <c r="F143" s="14"/>
    </row>
    <row r="144" spans="2:6">
      <c r="B144" s="16" t="s">
        <v>22</v>
      </c>
      <c r="C144" s="17" t="s">
        <v>22</v>
      </c>
      <c r="D144" s="16" t="s">
        <v>22</v>
      </c>
      <c r="E144" s="16" t="s">
        <v>22</v>
      </c>
    </row>
    <row r="147" spans="2:80" ht="13">
      <c r="B147" s="6" t="s">
        <v>57</v>
      </c>
      <c r="C147" s="11" t="s">
        <v>22</v>
      </c>
      <c r="D147" s="6"/>
      <c r="E147" s="6"/>
      <c r="F147" s="14"/>
      <c r="G147" s="14"/>
      <c r="H147" s="14"/>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row>
    <row r="149" spans="2:80" ht="13">
      <c r="B149" s="6" t="s">
        <v>374</v>
      </c>
    </row>
    <row r="151" spans="2:80" ht="13">
      <c r="B151" s="24" t="s">
        <v>58</v>
      </c>
      <c r="C151" s="26" t="s">
        <v>47</v>
      </c>
      <c r="D151" s="6"/>
    </row>
    <row r="152" spans="2:80">
      <c r="B152" s="16" t="s">
        <v>22</v>
      </c>
      <c r="C152" s="17" t="s">
        <v>22</v>
      </c>
    </row>
    <row r="155" spans="2:80" ht="13">
      <c r="B155" s="24" t="s">
        <v>59</v>
      </c>
      <c r="C155" s="26" t="s">
        <v>60</v>
      </c>
      <c r="D155" s="6"/>
    </row>
    <row r="156" spans="2:80">
      <c r="B156" s="16" t="s">
        <v>22</v>
      </c>
      <c r="C156" s="17" t="s">
        <v>22</v>
      </c>
    </row>
    <row r="159" spans="2:80" ht="13">
      <c r="B159" s="6" t="s">
        <v>61</v>
      </c>
    </row>
    <row r="162" spans="2:80" ht="13">
      <c r="B162" s="6" t="s">
        <v>375</v>
      </c>
    </row>
    <row r="164" spans="2:80" ht="13">
      <c r="B164" s="24" t="s">
        <v>40</v>
      </c>
      <c r="C164" s="26" t="s">
        <v>62</v>
      </c>
      <c r="D164" s="24" t="s">
        <v>54</v>
      </c>
      <c r="E164" s="24" t="s">
        <v>55</v>
      </c>
      <c r="F164" s="29" t="s">
        <v>56</v>
      </c>
      <c r="G164" s="14"/>
    </row>
    <row r="165" spans="2:80">
      <c r="B165" s="16" t="s">
        <v>22</v>
      </c>
      <c r="C165" s="17" t="s">
        <v>22</v>
      </c>
      <c r="D165" s="16" t="s">
        <v>22</v>
      </c>
      <c r="E165" s="16" t="s">
        <v>22</v>
      </c>
      <c r="F165" s="21" t="s">
        <v>22</v>
      </c>
    </row>
    <row r="168" spans="2:80" ht="13">
      <c r="B168" s="6" t="s">
        <v>57</v>
      </c>
      <c r="C168" s="11" t="s">
        <v>22</v>
      </c>
      <c r="D168" s="6"/>
      <c r="E168" s="6"/>
      <c r="F168" s="14"/>
      <c r="G168" s="14"/>
      <c r="H168" s="14"/>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row>
    <row r="170" spans="2:80" ht="13">
      <c r="B170" s="6" t="s">
        <v>374</v>
      </c>
    </row>
    <row r="172" spans="2:80" ht="13">
      <c r="B172" s="24" t="s">
        <v>58</v>
      </c>
      <c r="C172" s="26" t="s">
        <v>47</v>
      </c>
      <c r="D172" s="6"/>
    </row>
    <row r="173" spans="2:80">
      <c r="B173" s="16" t="s">
        <v>22</v>
      </c>
      <c r="C173" s="17" t="s">
        <v>22</v>
      </c>
    </row>
    <row r="176" spans="2:80" ht="13">
      <c r="B176" s="24" t="s">
        <v>59</v>
      </c>
      <c r="C176" s="26" t="s">
        <v>60</v>
      </c>
      <c r="D176" s="6"/>
    </row>
    <row r="177" spans="2:7">
      <c r="B177" s="16" t="s">
        <v>22</v>
      </c>
      <c r="C177" s="17" t="s">
        <v>22</v>
      </c>
    </row>
    <row r="180" spans="2:7" ht="13">
      <c r="B180" s="6" t="s">
        <v>61</v>
      </c>
    </row>
    <row r="183" spans="2:7" ht="13">
      <c r="B183" s="6" t="s">
        <v>376</v>
      </c>
    </row>
    <row r="184" spans="2:7" ht="13">
      <c r="B184" s="24" t="s">
        <v>40</v>
      </c>
      <c r="C184" s="26" t="s">
        <v>63</v>
      </c>
      <c r="D184" s="24" t="s">
        <v>64</v>
      </c>
      <c r="E184" s="24" t="s">
        <v>65</v>
      </c>
      <c r="F184" s="29" t="s">
        <v>66</v>
      </c>
      <c r="G184" s="14"/>
    </row>
    <row r="185" spans="2:7">
      <c r="B185" s="16" t="s">
        <v>22</v>
      </c>
      <c r="C185" s="17" t="s">
        <v>22</v>
      </c>
      <c r="D185" s="16" t="s">
        <v>22</v>
      </c>
      <c r="E185" s="16" t="s">
        <v>22</v>
      </c>
      <c r="F185" s="21" t="s">
        <v>22</v>
      </c>
    </row>
    <row r="186" spans="2:7">
      <c r="B186" s="2" t="s">
        <v>67</v>
      </c>
    </row>
  </sheetData>
  <mergeCells count="3">
    <mergeCell ref="B1:E1"/>
    <mergeCell ref="C3:C7"/>
    <mergeCell ref="D3:D7"/>
  </mergeCells>
  <hyperlinks>
    <hyperlink ref="A1" location="Index!A1" display="Index" xr:uid="{9C124474-8897-4CAE-AA0D-3B81A4CE081F}"/>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ED904-BCB8-4BE9-AD24-38FF5E17EAC0}">
  <sheetPr codeName="Sheet58"/>
  <dimension ref="A1:CB216"/>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26" t="s">
        <v>3197</v>
      </c>
      <c r="C1" s="226"/>
      <c r="D1" s="226"/>
      <c r="E1" s="226"/>
    </row>
    <row r="3" spans="1:9" ht="14.5">
      <c r="B3" s="31" t="s">
        <v>3197</v>
      </c>
      <c r="C3" s="227"/>
      <c r="D3" s="233"/>
    </row>
    <row r="4" spans="1:9" ht="14.5">
      <c r="B4" s="35" t="s">
        <v>3198</v>
      </c>
      <c r="C4" s="227"/>
      <c r="D4" s="233"/>
    </row>
    <row r="5" spans="1:9" ht="14.5">
      <c r="B5" s="35" t="s">
        <v>151</v>
      </c>
      <c r="C5" s="227"/>
      <c r="D5" s="233"/>
    </row>
    <row r="6" spans="1:9" ht="14.5">
      <c r="B6" s="4" t="s">
        <v>2936</v>
      </c>
      <c r="C6" s="227"/>
      <c r="D6" s="233"/>
    </row>
    <row r="7" spans="1:9" ht="14.5">
      <c r="B7" s="4" t="s">
        <v>3199</v>
      </c>
      <c r="C7" s="227"/>
      <c r="D7" s="233"/>
    </row>
    <row r="8" spans="1:9" ht="29">
      <c r="B8" s="35" t="s">
        <v>154</v>
      </c>
      <c r="C8" s="36" t="s">
        <v>155</v>
      </c>
      <c r="D8" s="36" t="s">
        <v>156</v>
      </c>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747</v>
      </c>
      <c r="C15" s="9" t="s">
        <v>13</v>
      </c>
      <c r="D15" s="2" t="s">
        <v>748</v>
      </c>
      <c r="E15" s="2" t="s">
        <v>749</v>
      </c>
      <c r="F15" s="12">
        <v>77142</v>
      </c>
      <c r="G15" s="12">
        <v>1211.44</v>
      </c>
      <c r="H15" s="12">
        <v>16.03</v>
      </c>
    </row>
    <row r="16" spans="1:9">
      <c r="B16" s="2" t="s">
        <v>132</v>
      </c>
      <c r="C16" s="9" t="s">
        <v>13</v>
      </c>
      <c r="D16" s="2" t="s">
        <v>126</v>
      </c>
      <c r="E16" s="2" t="s">
        <v>133</v>
      </c>
      <c r="F16" s="12">
        <v>31835</v>
      </c>
      <c r="G16" s="12">
        <v>670.32</v>
      </c>
      <c r="H16" s="12">
        <v>8.8699999999999992</v>
      </c>
    </row>
    <row r="17" spans="2:8">
      <c r="B17" s="2" t="s">
        <v>796</v>
      </c>
      <c r="C17" s="9" t="s">
        <v>13</v>
      </c>
      <c r="D17" s="2" t="s">
        <v>797</v>
      </c>
      <c r="E17" s="2" t="s">
        <v>798</v>
      </c>
      <c r="F17" s="12">
        <v>13417</v>
      </c>
      <c r="G17" s="12">
        <v>547.88</v>
      </c>
      <c r="H17" s="12">
        <v>7.25</v>
      </c>
    </row>
    <row r="18" spans="2:8">
      <c r="B18" s="2" t="s">
        <v>106</v>
      </c>
      <c r="C18" s="9" t="s">
        <v>13</v>
      </c>
      <c r="D18" s="2" t="s">
        <v>107</v>
      </c>
      <c r="E18" s="2" t="s">
        <v>108</v>
      </c>
      <c r="F18" s="12">
        <v>54165</v>
      </c>
      <c r="G18" s="12">
        <v>178.5</v>
      </c>
      <c r="H18" s="12">
        <v>2.36</v>
      </c>
    </row>
    <row r="19" spans="2:8">
      <c r="B19" s="2" t="s">
        <v>1356</v>
      </c>
      <c r="C19" s="9" t="s">
        <v>13</v>
      </c>
      <c r="D19" s="2" t="s">
        <v>836</v>
      </c>
      <c r="E19" s="2" t="s">
        <v>1357</v>
      </c>
      <c r="F19" s="12">
        <v>335377</v>
      </c>
      <c r="G19" s="12">
        <v>176.64</v>
      </c>
      <c r="H19" s="12">
        <v>2.34</v>
      </c>
    </row>
    <row r="20" spans="2:8">
      <c r="B20" s="2" t="s">
        <v>1160</v>
      </c>
      <c r="C20" s="9" t="s">
        <v>13</v>
      </c>
      <c r="D20" s="2" t="s">
        <v>792</v>
      </c>
      <c r="E20" s="2" t="s">
        <v>1161</v>
      </c>
      <c r="F20" s="12">
        <v>3735</v>
      </c>
      <c r="G20" s="12">
        <v>165.62</v>
      </c>
      <c r="H20" s="12">
        <v>2.19</v>
      </c>
    </row>
    <row r="21" spans="2:8">
      <c r="B21" s="2" t="s">
        <v>1124</v>
      </c>
      <c r="C21" s="9" t="s">
        <v>13</v>
      </c>
      <c r="D21" s="2" t="s">
        <v>115</v>
      </c>
      <c r="E21" s="2" t="s">
        <v>1125</v>
      </c>
      <c r="F21" s="12">
        <v>1354</v>
      </c>
      <c r="G21" s="12">
        <v>159.56</v>
      </c>
      <c r="H21" s="12">
        <v>2.11</v>
      </c>
    </row>
    <row r="22" spans="2:8">
      <c r="B22" s="2" t="s">
        <v>1298</v>
      </c>
      <c r="C22" s="9" t="s">
        <v>13</v>
      </c>
      <c r="D22" s="2" t="s">
        <v>126</v>
      </c>
      <c r="E22" s="2" t="s">
        <v>1299</v>
      </c>
      <c r="F22" s="12">
        <v>35771</v>
      </c>
      <c r="G22" s="12">
        <v>149.79</v>
      </c>
      <c r="H22" s="12">
        <v>1.98</v>
      </c>
    </row>
    <row r="23" spans="2:8">
      <c r="B23" s="2" t="s">
        <v>2842</v>
      </c>
      <c r="C23" s="9" t="s">
        <v>13</v>
      </c>
      <c r="D23" s="2" t="s">
        <v>2512</v>
      </c>
      <c r="E23" s="2" t="s">
        <v>2843</v>
      </c>
      <c r="F23" s="12">
        <v>79082</v>
      </c>
      <c r="G23" s="12">
        <v>141.71</v>
      </c>
      <c r="H23" s="12">
        <v>1.88</v>
      </c>
    </row>
    <row r="24" spans="2:8">
      <c r="B24" s="2" t="s">
        <v>1366</v>
      </c>
      <c r="C24" s="9" t="s">
        <v>13</v>
      </c>
      <c r="D24" s="2" t="s">
        <v>107</v>
      </c>
      <c r="E24" s="2" t="s">
        <v>1367</v>
      </c>
      <c r="F24" s="12">
        <v>51749</v>
      </c>
      <c r="G24" s="12">
        <v>136.93</v>
      </c>
      <c r="H24" s="12">
        <v>1.81</v>
      </c>
    </row>
    <row r="25" spans="2:8">
      <c r="B25" s="2" t="s">
        <v>1360</v>
      </c>
      <c r="C25" s="9" t="s">
        <v>13</v>
      </c>
      <c r="D25" s="2" t="s">
        <v>748</v>
      </c>
      <c r="E25" s="2" t="s">
        <v>1361</v>
      </c>
      <c r="F25" s="12">
        <v>26543</v>
      </c>
      <c r="G25" s="12">
        <v>132.46</v>
      </c>
      <c r="H25" s="12">
        <v>1.75</v>
      </c>
    </row>
    <row r="26" spans="2:8">
      <c r="B26" s="2" t="s">
        <v>1326</v>
      </c>
      <c r="C26" s="9" t="s">
        <v>13</v>
      </c>
      <c r="D26" s="2" t="s">
        <v>1268</v>
      </c>
      <c r="E26" s="2" t="s">
        <v>1327</v>
      </c>
      <c r="F26" s="12">
        <v>2582</v>
      </c>
      <c r="G26" s="12">
        <v>130.63999999999999</v>
      </c>
      <c r="H26" s="12">
        <v>1.73</v>
      </c>
    </row>
    <row r="27" spans="2:8">
      <c r="B27" s="2" t="s">
        <v>1398</v>
      </c>
      <c r="C27" s="9" t="s">
        <v>13</v>
      </c>
      <c r="D27" s="2" t="s">
        <v>90</v>
      </c>
      <c r="E27" s="2" t="s">
        <v>1399</v>
      </c>
      <c r="F27" s="12">
        <v>14402</v>
      </c>
      <c r="G27" s="12">
        <v>127.31</v>
      </c>
      <c r="H27" s="12">
        <v>1.68</v>
      </c>
    </row>
    <row r="28" spans="2:8">
      <c r="B28" s="2" t="s">
        <v>1392</v>
      </c>
      <c r="C28" s="9" t="s">
        <v>13</v>
      </c>
      <c r="D28" s="2" t="s">
        <v>115</v>
      </c>
      <c r="E28" s="2" t="s">
        <v>1393</v>
      </c>
      <c r="F28" s="12">
        <v>4364</v>
      </c>
      <c r="G28" s="12">
        <v>123.46</v>
      </c>
      <c r="H28" s="12">
        <v>1.63</v>
      </c>
    </row>
    <row r="29" spans="2:8">
      <c r="B29" s="2" t="s">
        <v>801</v>
      </c>
      <c r="C29" s="9" t="s">
        <v>13</v>
      </c>
      <c r="D29" s="2" t="s">
        <v>802</v>
      </c>
      <c r="E29" s="2" t="s">
        <v>803</v>
      </c>
      <c r="F29" s="12">
        <v>7905</v>
      </c>
      <c r="G29" s="12">
        <v>116.19</v>
      </c>
      <c r="H29" s="12">
        <v>1.54</v>
      </c>
    </row>
    <row r="30" spans="2:8">
      <c r="B30" s="2" t="s">
        <v>1433</v>
      </c>
      <c r="C30" s="9" t="s">
        <v>13</v>
      </c>
      <c r="D30" s="2" t="s">
        <v>85</v>
      </c>
      <c r="E30" s="2" t="s">
        <v>1434</v>
      </c>
      <c r="F30" s="12">
        <v>7369</v>
      </c>
      <c r="G30" s="12">
        <v>108.35</v>
      </c>
      <c r="H30" s="12">
        <v>1.43</v>
      </c>
    </row>
    <row r="31" spans="2:8">
      <c r="B31" s="2" t="s">
        <v>123</v>
      </c>
      <c r="C31" s="9" t="s">
        <v>13</v>
      </c>
      <c r="D31" s="2" t="s">
        <v>87</v>
      </c>
      <c r="E31" s="2" t="s">
        <v>124</v>
      </c>
      <c r="F31" s="12">
        <v>44380</v>
      </c>
      <c r="G31" s="12">
        <v>106.68</v>
      </c>
      <c r="H31" s="12">
        <v>1.41</v>
      </c>
    </row>
    <row r="32" spans="2:8">
      <c r="B32" s="2" t="s">
        <v>1354</v>
      </c>
      <c r="C32" s="9" t="s">
        <v>13</v>
      </c>
      <c r="D32" s="2" t="s">
        <v>802</v>
      </c>
      <c r="E32" s="2" t="s">
        <v>1355</v>
      </c>
      <c r="F32" s="12">
        <v>98619</v>
      </c>
      <c r="G32" s="12">
        <v>102.93</v>
      </c>
      <c r="H32" s="12">
        <v>1.36</v>
      </c>
    </row>
    <row r="33" spans="2:8">
      <c r="B33" s="2" t="s">
        <v>1338</v>
      </c>
      <c r="C33" s="9" t="s">
        <v>13</v>
      </c>
      <c r="D33" s="2" t="s">
        <v>836</v>
      </c>
      <c r="E33" s="2" t="s">
        <v>1339</v>
      </c>
      <c r="F33" s="12">
        <v>35517</v>
      </c>
      <c r="G33" s="12">
        <v>102.09</v>
      </c>
      <c r="H33" s="12">
        <v>1.35</v>
      </c>
    </row>
    <row r="34" spans="2:8">
      <c r="B34" s="2" t="s">
        <v>1408</v>
      </c>
      <c r="C34" s="9" t="s">
        <v>13</v>
      </c>
      <c r="D34" s="2" t="s">
        <v>89</v>
      </c>
      <c r="E34" s="2" t="s">
        <v>1409</v>
      </c>
      <c r="F34" s="12">
        <v>5157</v>
      </c>
      <c r="G34" s="12">
        <v>95.58</v>
      </c>
      <c r="H34" s="12">
        <v>1.26</v>
      </c>
    </row>
    <row r="35" spans="2:8">
      <c r="B35" s="2" t="s">
        <v>1404</v>
      </c>
      <c r="C35" s="9" t="s">
        <v>13</v>
      </c>
      <c r="D35" s="2" t="s">
        <v>1268</v>
      </c>
      <c r="E35" s="2" t="s">
        <v>1405</v>
      </c>
      <c r="F35" s="12">
        <v>22679</v>
      </c>
      <c r="G35" s="12">
        <v>91.59</v>
      </c>
      <c r="H35" s="12">
        <v>1.21</v>
      </c>
    </row>
    <row r="36" spans="2:8">
      <c r="B36" s="2" t="s">
        <v>1286</v>
      </c>
      <c r="C36" s="9" t="s">
        <v>13</v>
      </c>
      <c r="D36" s="2" t="s">
        <v>90</v>
      </c>
      <c r="E36" s="2" t="s">
        <v>1287</v>
      </c>
      <c r="F36" s="12">
        <v>8496</v>
      </c>
      <c r="G36" s="12">
        <v>88.79</v>
      </c>
      <c r="H36" s="12">
        <v>1.18</v>
      </c>
    </row>
    <row r="37" spans="2:8">
      <c r="B37" s="2" t="s">
        <v>2039</v>
      </c>
      <c r="C37" s="9" t="s">
        <v>13</v>
      </c>
      <c r="D37" s="2" t="s">
        <v>748</v>
      </c>
      <c r="E37" s="2" t="s">
        <v>2040</v>
      </c>
      <c r="F37" s="12">
        <v>22145</v>
      </c>
      <c r="G37" s="12">
        <v>85.04</v>
      </c>
      <c r="H37" s="12">
        <v>1.1299999999999999</v>
      </c>
    </row>
    <row r="38" spans="2:8">
      <c r="B38" s="2" t="s">
        <v>1394</v>
      </c>
      <c r="C38" s="9" t="s">
        <v>13</v>
      </c>
      <c r="D38" s="2" t="s">
        <v>90</v>
      </c>
      <c r="E38" s="2" t="s">
        <v>1395</v>
      </c>
      <c r="F38" s="12">
        <v>1176</v>
      </c>
      <c r="G38" s="12">
        <v>82.82</v>
      </c>
      <c r="H38" s="12">
        <v>1.1000000000000001</v>
      </c>
    </row>
    <row r="39" spans="2:8">
      <c r="B39" s="2" t="s">
        <v>804</v>
      </c>
      <c r="C39" s="9" t="s">
        <v>13</v>
      </c>
      <c r="D39" s="2" t="s">
        <v>89</v>
      </c>
      <c r="E39" s="2" t="s">
        <v>805</v>
      </c>
      <c r="F39" s="12">
        <v>4122</v>
      </c>
      <c r="G39" s="12">
        <v>82.62</v>
      </c>
      <c r="H39" s="12">
        <v>1.0900000000000001</v>
      </c>
    </row>
    <row r="40" spans="2:8">
      <c r="B40" s="2" t="s">
        <v>1261</v>
      </c>
      <c r="C40" s="9" t="s">
        <v>13</v>
      </c>
      <c r="D40" s="2" t="s">
        <v>126</v>
      </c>
      <c r="E40" s="2" t="s">
        <v>1262</v>
      </c>
      <c r="F40" s="12">
        <v>763128</v>
      </c>
      <c r="G40" s="12">
        <v>82.11</v>
      </c>
      <c r="H40" s="12">
        <v>1.0900000000000001</v>
      </c>
    </row>
    <row r="41" spans="2:8">
      <c r="B41" s="2" t="s">
        <v>1370</v>
      </c>
      <c r="C41" s="9" t="s">
        <v>13</v>
      </c>
      <c r="D41" s="2" t="s">
        <v>85</v>
      </c>
      <c r="E41" s="2" t="s">
        <v>1371</v>
      </c>
      <c r="F41" s="12">
        <v>2951</v>
      </c>
      <c r="G41" s="12">
        <v>77.14</v>
      </c>
      <c r="H41" s="12">
        <v>1.02</v>
      </c>
    </row>
    <row r="42" spans="2:8">
      <c r="B42" s="2" t="s">
        <v>139</v>
      </c>
      <c r="C42" s="9" t="s">
        <v>13</v>
      </c>
      <c r="D42" s="2" t="s">
        <v>89</v>
      </c>
      <c r="E42" s="2" t="s">
        <v>140</v>
      </c>
      <c r="F42" s="12">
        <v>4662</v>
      </c>
      <c r="G42" s="12">
        <v>74.349999999999994</v>
      </c>
      <c r="H42" s="12">
        <v>0.98</v>
      </c>
    </row>
    <row r="43" spans="2:8">
      <c r="B43" s="2" t="s">
        <v>1310</v>
      </c>
      <c r="C43" s="9" t="s">
        <v>13</v>
      </c>
      <c r="D43" s="2" t="s">
        <v>1311</v>
      </c>
      <c r="E43" s="2" t="s">
        <v>1312</v>
      </c>
      <c r="F43" s="12">
        <v>10035</v>
      </c>
      <c r="G43" s="12">
        <v>74.14</v>
      </c>
      <c r="H43" s="12">
        <v>0.98</v>
      </c>
    </row>
    <row r="44" spans="2:8">
      <c r="B44" s="2" t="s">
        <v>1382</v>
      </c>
      <c r="C44" s="9" t="s">
        <v>13</v>
      </c>
      <c r="D44" s="2" t="s">
        <v>107</v>
      </c>
      <c r="E44" s="2" t="s">
        <v>1383</v>
      </c>
      <c r="F44" s="12">
        <v>19186</v>
      </c>
      <c r="G44" s="12">
        <v>72.83</v>
      </c>
      <c r="H44" s="12">
        <v>0.96</v>
      </c>
    </row>
    <row r="45" spans="2:8">
      <c r="B45" s="2" t="s">
        <v>1372</v>
      </c>
      <c r="C45" s="9" t="s">
        <v>13</v>
      </c>
      <c r="D45" s="2" t="s">
        <v>107</v>
      </c>
      <c r="E45" s="2" t="s">
        <v>1373</v>
      </c>
      <c r="F45" s="12">
        <v>87443</v>
      </c>
      <c r="G45" s="12">
        <v>69.27</v>
      </c>
      <c r="H45" s="12">
        <v>0.92</v>
      </c>
    </row>
    <row r="46" spans="2:8">
      <c r="B46" s="2" t="s">
        <v>1425</v>
      </c>
      <c r="C46" s="9" t="s">
        <v>13</v>
      </c>
      <c r="D46" s="2" t="s">
        <v>107</v>
      </c>
      <c r="E46" s="2" t="s">
        <v>1426</v>
      </c>
      <c r="F46" s="12">
        <v>5258</v>
      </c>
      <c r="G46" s="12">
        <v>68.709999999999994</v>
      </c>
      <c r="H46" s="12">
        <v>0.91</v>
      </c>
    </row>
    <row r="47" spans="2:8">
      <c r="B47" s="2" t="s">
        <v>2194</v>
      </c>
      <c r="C47" s="9" t="s">
        <v>13</v>
      </c>
      <c r="D47" s="2" t="s">
        <v>85</v>
      </c>
      <c r="E47" s="2" t="s">
        <v>2195</v>
      </c>
      <c r="F47" s="12">
        <v>5009</v>
      </c>
      <c r="G47" s="12">
        <v>64.41</v>
      </c>
      <c r="H47" s="12">
        <v>0.85</v>
      </c>
    </row>
    <row r="48" spans="2:8">
      <c r="B48" s="2" t="s">
        <v>86</v>
      </c>
      <c r="C48" s="9" t="s">
        <v>13</v>
      </c>
      <c r="D48" s="2" t="s">
        <v>87</v>
      </c>
      <c r="E48" s="2" t="s">
        <v>88</v>
      </c>
      <c r="F48" s="12">
        <v>15074</v>
      </c>
      <c r="G48" s="12">
        <v>63.97</v>
      </c>
      <c r="H48" s="12">
        <v>0.85</v>
      </c>
    </row>
    <row r="49" spans="2:8">
      <c r="B49" s="2" t="s">
        <v>2710</v>
      </c>
      <c r="C49" s="9" t="s">
        <v>13</v>
      </c>
      <c r="D49" s="2" t="s">
        <v>90</v>
      </c>
      <c r="E49" s="2" t="s">
        <v>2711</v>
      </c>
      <c r="F49" s="12">
        <v>10285</v>
      </c>
      <c r="G49" s="12">
        <v>62.59</v>
      </c>
      <c r="H49" s="12">
        <v>0.83</v>
      </c>
    </row>
    <row r="50" spans="2:8">
      <c r="B50" s="2" t="s">
        <v>2856</v>
      </c>
      <c r="C50" s="9" t="s">
        <v>13</v>
      </c>
      <c r="D50" s="2" t="s">
        <v>90</v>
      </c>
      <c r="E50" s="2" t="s">
        <v>2857</v>
      </c>
      <c r="F50" s="12">
        <v>9679</v>
      </c>
      <c r="G50" s="12">
        <v>59.7</v>
      </c>
      <c r="H50" s="12">
        <v>0.79</v>
      </c>
    </row>
    <row r="51" spans="2:8">
      <c r="B51" s="2" t="s">
        <v>121</v>
      </c>
      <c r="C51" s="9" t="s">
        <v>13</v>
      </c>
      <c r="D51" s="2" t="s">
        <v>85</v>
      </c>
      <c r="E51" s="2" t="s">
        <v>122</v>
      </c>
      <c r="F51" s="12">
        <v>12388</v>
      </c>
      <c r="G51" s="12">
        <v>59.39</v>
      </c>
      <c r="H51" s="12">
        <v>0.79</v>
      </c>
    </row>
    <row r="52" spans="2:8">
      <c r="B52" s="2" t="s">
        <v>1324</v>
      </c>
      <c r="C52" s="9" t="s">
        <v>13</v>
      </c>
      <c r="D52" s="2" t="s">
        <v>789</v>
      </c>
      <c r="E52" s="2" t="s">
        <v>1325</v>
      </c>
      <c r="F52" s="12">
        <v>20715</v>
      </c>
      <c r="G52" s="12">
        <v>58.85</v>
      </c>
      <c r="H52" s="12">
        <v>0.78</v>
      </c>
    </row>
    <row r="53" spans="2:8">
      <c r="B53" s="2" t="s">
        <v>1416</v>
      </c>
      <c r="C53" s="9" t="s">
        <v>13</v>
      </c>
      <c r="D53" s="2" t="s">
        <v>1311</v>
      </c>
      <c r="E53" s="2" t="s">
        <v>1417</v>
      </c>
      <c r="F53" s="12">
        <v>8337</v>
      </c>
      <c r="G53" s="12">
        <v>57.08</v>
      </c>
      <c r="H53" s="12">
        <v>0.76</v>
      </c>
    </row>
    <row r="54" spans="2:8">
      <c r="B54" s="2" t="s">
        <v>2752</v>
      </c>
      <c r="C54" s="9" t="s">
        <v>13</v>
      </c>
      <c r="D54" s="2" t="s">
        <v>797</v>
      </c>
      <c r="E54" s="2" t="s">
        <v>2753</v>
      </c>
      <c r="F54" s="12">
        <v>4729</v>
      </c>
      <c r="G54" s="12">
        <v>56.86</v>
      </c>
      <c r="H54" s="12">
        <v>0.75</v>
      </c>
    </row>
    <row r="55" spans="2:8">
      <c r="B55" s="2" t="s">
        <v>3036</v>
      </c>
      <c r="C55" s="9" t="s">
        <v>13</v>
      </c>
      <c r="D55" s="2" t="s">
        <v>797</v>
      </c>
      <c r="E55" s="2" t="s">
        <v>3037</v>
      </c>
      <c r="F55" s="12">
        <v>15689</v>
      </c>
      <c r="G55" s="12">
        <v>56.05</v>
      </c>
      <c r="H55" s="12">
        <v>0.74</v>
      </c>
    </row>
    <row r="56" spans="2:8">
      <c r="B56" s="2" t="s">
        <v>2339</v>
      </c>
      <c r="C56" s="9" t="s">
        <v>13</v>
      </c>
      <c r="D56" s="2" t="s">
        <v>115</v>
      </c>
      <c r="E56" s="2" t="s">
        <v>2340</v>
      </c>
      <c r="F56" s="12">
        <v>5261</v>
      </c>
      <c r="G56" s="12">
        <v>55.59</v>
      </c>
      <c r="H56" s="12">
        <v>0.74</v>
      </c>
    </row>
    <row r="57" spans="2:8">
      <c r="B57" s="2" t="s">
        <v>2204</v>
      </c>
      <c r="C57" s="9" t="s">
        <v>13</v>
      </c>
      <c r="D57" s="2" t="s">
        <v>89</v>
      </c>
      <c r="E57" s="2" t="s">
        <v>2205</v>
      </c>
      <c r="F57" s="12">
        <v>3253</v>
      </c>
      <c r="G57" s="12">
        <v>54.34</v>
      </c>
      <c r="H57" s="12">
        <v>0.72</v>
      </c>
    </row>
    <row r="58" spans="2:8">
      <c r="B58" s="2" t="s">
        <v>3107</v>
      </c>
      <c r="C58" s="9" t="s">
        <v>13</v>
      </c>
      <c r="D58" s="2" t="s">
        <v>90</v>
      </c>
      <c r="E58" s="2" t="s">
        <v>3108</v>
      </c>
      <c r="F58" s="12">
        <v>2828</v>
      </c>
      <c r="G58" s="12">
        <v>53.51</v>
      </c>
      <c r="H58" s="12">
        <v>0.71</v>
      </c>
    </row>
    <row r="59" spans="2:8">
      <c r="B59" s="2" t="s">
        <v>1315</v>
      </c>
      <c r="C59" s="9" t="s">
        <v>13</v>
      </c>
      <c r="D59" s="2" t="s">
        <v>797</v>
      </c>
      <c r="E59" s="2" t="s">
        <v>1316</v>
      </c>
      <c r="F59" s="12">
        <v>43122</v>
      </c>
      <c r="G59" s="12">
        <v>52.51</v>
      </c>
      <c r="H59" s="12">
        <v>0.69</v>
      </c>
    </row>
    <row r="60" spans="2:8">
      <c r="B60" s="2" t="s">
        <v>3173</v>
      </c>
      <c r="C60" s="9" t="s">
        <v>13</v>
      </c>
      <c r="D60" s="2" t="s">
        <v>1150</v>
      </c>
      <c r="E60" s="2" t="s">
        <v>3174</v>
      </c>
      <c r="F60" s="12">
        <v>1302</v>
      </c>
      <c r="G60" s="12">
        <v>52.25</v>
      </c>
      <c r="H60" s="12">
        <v>0.69</v>
      </c>
    </row>
    <row r="61" spans="2:8">
      <c r="B61" s="2" t="s">
        <v>2180</v>
      </c>
      <c r="C61" s="9" t="s">
        <v>13</v>
      </c>
      <c r="D61" s="2" t="s">
        <v>85</v>
      </c>
      <c r="E61" s="2" t="s">
        <v>2181</v>
      </c>
      <c r="F61" s="12">
        <v>105892</v>
      </c>
      <c r="G61" s="12">
        <v>51.38</v>
      </c>
      <c r="H61" s="12">
        <v>0.68</v>
      </c>
    </row>
    <row r="62" spans="2:8">
      <c r="B62" s="2" t="s">
        <v>2182</v>
      </c>
      <c r="C62" s="9" t="s">
        <v>13</v>
      </c>
      <c r="D62" s="2" t="s">
        <v>85</v>
      </c>
      <c r="E62" s="2" t="s">
        <v>2183</v>
      </c>
      <c r="F62" s="12">
        <v>5047</v>
      </c>
      <c r="G62" s="12">
        <v>51.23</v>
      </c>
      <c r="H62" s="12">
        <v>0.68</v>
      </c>
    </row>
    <row r="63" spans="2:8">
      <c r="B63" s="2" t="s">
        <v>2178</v>
      </c>
      <c r="C63" s="9" t="s">
        <v>13</v>
      </c>
      <c r="D63" s="2" t="s">
        <v>89</v>
      </c>
      <c r="E63" s="2" t="s">
        <v>2179</v>
      </c>
      <c r="F63" s="12">
        <v>5785</v>
      </c>
      <c r="G63" s="12">
        <v>51.2</v>
      </c>
      <c r="H63" s="12">
        <v>0.68</v>
      </c>
    </row>
    <row r="64" spans="2:8">
      <c r="B64" s="2" t="s">
        <v>1267</v>
      </c>
      <c r="C64" s="9" t="s">
        <v>13</v>
      </c>
      <c r="D64" s="2" t="s">
        <v>1268</v>
      </c>
      <c r="E64" s="2" t="s">
        <v>1269</v>
      </c>
      <c r="F64" s="12">
        <v>9541</v>
      </c>
      <c r="G64" s="12">
        <v>50.09</v>
      </c>
      <c r="H64" s="12">
        <v>0.66</v>
      </c>
    </row>
    <row r="65" spans="2:8">
      <c r="B65" s="2" t="s">
        <v>1378</v>
      </c>
      <c r="C65" s="9" t="s">
        <v>13</v>
      </c>
      <c r="D65" s="2" t="s">
        <v>836</v>
      </c>
      <c r="E65" s="2" t="s">
        <v>1379</v>
      </c>
      <c r="F65" s="12">
        <v>40161</v>
      </c>
      <c r="G65" s="12">
        <v>49.61</v>
      </c>
      <c r="H65" s="12">
        <v>0.66</v>
      </c>
    </row>
    <row r="66" spans="2:8">
      <c r="B66" s="2" t="s">
        <v>2184</v>
      </c>
      <c r="C66" s="9" t="s">
        <v>13</v>
      </c>
      <c r="D66" s="2" t="s">
        <v>85</v>
      </c>
      <c r="E66" s="2" t="s">
        <v>2185</v>
      </c>
      <c r="F66" s="12">
        <v>314</v>
      </c>
      <c r="G66" s="12">
        <v>46.72</v>
      </c>
      <c r="H66" s="12">
        <v>0.62</v>
      </c>
    </row>
    <row r="67" spans="2:8">
      <c r="B67" s="2" t="s">
        <v>3200</v>
      </c>
      <c r="C67" s="9" t="s">
        <v>13</v>
      </c>
      <c r="D67" s="2" t="s">
        <v>1268</v>
      </c>
      <c r="E67" s="2" t="s">
        <v>3201</v>
      </c>
      <c r="F67" s="12">
        <v>4129</v>
      </c>
      <c r="G67" s="12">
        <v>46.62</v>
      </c>
      <c r="H67" s="12">
        <v>0.62</v>
      </c>
    </row>
    <row r="68" spans="2:8">
      <c r="B68" s="2" t="s">
        <v>2186</v>
      </c>
      <c r="C68" s="9" t="s">
        <v>13</v>
      </c>
      <c r="D68" s="2" t="s">
        <v>85</v>
      </c>
      <c r="E68" s="2" t="s">
        <v>2187</v>
      </c>
      <c r="F68" s="12">
        <v>5101</v>
      </c>
      <c r="G68" s="12">
        <v>46.4</v>
      </c>
      <c r="H68" s="12">
        <v>0.61</v>
      </c>
    </row>
    <row r="69" spans="2:8">
      <c r="B69" s="2" t="s">
        <v>794</v>
      </c>
      <c r="C69" s="9" t="s">
        <v>13</v>
      </c>
      <c r="D69" s="2" t="s">
        <v>85</v>
      </c>
      <c r="E69" s="2" t="s">
        <v>795</v>
      </c>
      <c r="F69" s="12">
        <v>12574</v>
      </c>
      <c r="G69" s="12">
        <v>45.54</v>
      </c>
      <c r="H69" s="12">
        <v>0.6</v>
      </c>
    </row>
    <row r="70" spans="2:8">
      <c r="B70" s="2" t="s">
        <v>2381</v>
      </c>
      <c r="C70" s="9" t="s">
        <v>13</v>
      </c>
      <c r="D70" s="2" t="s">
        <v>107</v>
      </c>
      <c r="E70" s="2" t="s">
        <v>2382</v>
      </c>
      <c r="F70" s="12">
        <v>26258</v>
      </c>
      <c r="G70" s="12">
        <v>44</v>
      </c>
      <c r="H70" s="12">
        <v>0.57999999999999996</v>
      </c>
    </row>
    <row r="71" spans="2:8">
      <c r="B71" s="2" t="s">
        <v>2568</v>
      </c>
      <c r="C71" s="9" t="s">
        <v>13</v>
      </c>
      <c r="D71" s="2" t="s">
        <v>85</v>
      </c>
      <c r="E71" s="2" t="s">
        <v>2569</v>
      </c>
      <c r="F71" s="12">
        <v>4603</v>
      </c>
      <c r="G71" s="12">
        <v>43.02</v>
      </c>
      <c r="H71" s="12">
        <v>0.56999999999999995</v>
      </c>
    </row>
    <row r="72" spans="2:8">
      <c r="B72" s="2" t="s">
        <v>3179</v>
      </c>
      <c r="C72" s="9" t="s">
        <v>13</v>
      </c>
      <c r="D72" s="2" t="s">
        <v>792</v>
      </c>
      <c r="E72" s="2" t="s">
        <v>3180</v>
      </c>
      <c r="F72" s="12">
        <v>8966</v>
      </c>
      <c r="G72" s="12">
        <v>42.48</v>
      </c>
      <c r="H72" s="12">
        <v>0.56000000000000005</v>
      </c>
    </row>
    <row r="73" spans="2:8">
      <c r="B73" s="2" t="s">
        <v>3202</v>
      </c>
      <c r="C73" s="9" t="s">
        <v>13</v>
      </c>
      <c r="D73" s="2" t="s">
        <v>792</v>
      </c>
      <c r="E73" s="2" t="s">
        <v>3203</v>
      </c>
      <c r="F73" s="12">
        <v>3466</v>
      </c>
      <c r="G73" s="12">
        <v>42.24</v>
      </c>
      <c r="H73" s="12">
        <v>0.56000000000000005</v>
      </c>
    </row>
    <row r="74" spans="2:8">
      <c r="B74" s="2" t="s">
        <v>3204</v>
      </c>
      <c r="C74" s="9" t="s">
        <v>13</v>
      </c>
      <c r="D74" s="2" t="s">
        <v>107</v>
      </c>
      <c r="E74" s="2" t="s">
        <v>3205</v>
      </c>
      <c r="F74" s="12">
        <v>119337</v>
      </c>
      <c r="G74" s="12">
        <v>41.59</v>
      </c>
      <c r="H74" s="12">
        <v>0.55000000000000004</v>
      </c>
    </row>
    <row r="75" spans="2:8">
      <c r="B75" s="2" t="s">
        <v>2041</v>
      </c>
      <c r="C75" s="9" t="s">
        <v>13</v>
      </c>
      <c r="D75" s="2" t="s">
        <v>797</v>
      </c>
      <c r="E75" s="2" t="s">
        <v>2042</v>
      </c>
      <c r="F75" s="12">
        <v>5404</v>
      </c>
      <c r="G75" s="12">
        <v>39.880000000000003</v>
      </c>
      <c r="H75" s="12">
        <v>0.53</v>
      </c>
    </row>
    <row r="76" spans="2:8">
      <c r="B76" s="2" t="s">
        <v>2292</v>
      </c>
      <c r="C76" s="9" t="s">
        <v>13</v>
      </c>
      <c r="D76" s="2" t="s">
        <v>748</v>
      </c>
      <c r="E76" s="2" t="s">
        <v>2293</v>
      </c>
      <c r="F76" s="12">
        <v>20117</v>
      </c>
      <c r="G76" s="12">
        <v>38.74</v>
      </c>
      <c r="H76" s="12">
        <v>0.51</v>
      </c>
    </row>
    <row r="77" spans="2:8">
      <c r="B77" s="2" t="s">
        <v>3206</v>
      </c>
      <c r="C77" s="9" t="s">
        <v>13</v>
      </c>
      <c r="D77" s="2" t="s">
        <v>789</v>
      </c>
      <c r="E77" s="2" t="s">
        <v>3207</v>
      </c>
      <c r="F77" s="12">
        <v>5231</v>
      </c>
      <c r="G77" s="12">
        <v>37.54</v>
      </c>
      <c r="H77" s="12">
        <v>0.5</v>
      </c>
    </row>
    <row r="78" spans="2:8">
      <c r="B78" s="2" t="s">
        <v>2582</v>
      </c>
      <c r="C78" s="9" t="s">
        <v>13</v>
      </c>
      <c r="D78" s="2" t="s">
        <v>789</v>
      </c>
      <c r="E78" s="2" t="s">
        <v>2583</v>
      </c>
      <c r="F78" s="12">
        <v>11990</v>
      </c>
      <c r="G78" s="12">
        <v>36.72</v>
      </c>
      <c r="H78" s="12">
        <v>0.49</v>
      </c>
    </row>
    <row r="79" spans="2:8">
      <c r="B79" s="2" t="s">
        <v>2472</v>
      </c>
      <c r="C79" s="9" t="s">
        <v>13</v>
      </c>
      <c r="D79" s="2" t="s">
        <v>1150</v>
      </c>
      <c r="E79" s="2" t="s">
        <v>2473</v>
      </c>
      <c r="F79" s="12">
        <v>3549</v>
      </c>
      <c r="G79" s="12">
        <v>35.11</v>
      </c>
      <c r="H79" s="12">
        <v>0.46</v>
      </c>
    </row>
    <row r="80" spans="2:8">
      <c r="B80" s="2" t="s">
        <v>3208</v>
      </c>
      <c r="C80" s="9" t="s">
        <v>13</v>
      </c>
      <c r="D80" s="2" t="s">
        <v>107</v>
      </c>
      <c r="E80" s="2" t="s">
        <v>3209</v>
      </c>
      <c r="F80" s="12">
        <v>202760</v>
      </c>
      <c r="G80" s="12">
        <v>34.83</v>
      </c>
      <c r="H80" s="12">
        <v>0.46</v>
      </c>
    </row>
    <row r="81" spans="2:8">
      <c r="B81" s="2" t="s">
        <v>3007</v>
      </c>
      <c r="C81" s="9" t="s">
        <v>13</v>
      </c>
      <c r="D81" s="2" t="s">
        <v>1311</v>
      </c>
      <c r="E81" s="2" t="s">
        <v>3008</v>
      </c>
      <c r="F81" s="12">
        <v>20697</v>
      </c>
      <c r="G81" s="12">
        <v>32.96</v>
      </c>
      <c r="H81" s="12">
        <v>0.44</v>
      </c>
    </row>
    <row r="82" spans="2:8">
      <c r="B82" s="2" t="s">
        <v>2216</v>
      </c>
      <c r="C82" s="9" t="s">
        <v>13</v>
      </c>
      <c r="D82" s="2" t="s">
        <v>1311</v>
      </c>
      <c r="E82" s="2" t="s">
        <v>2217</v>
      </c>
      <c r="F82" s="12">
        <v>8257</v>
      </c>
      <c r="G82" s="12">
        <v>30.41</v>
      </c>
      <c r="H82" s="12">
        <v>0.4</v>
      </c>
    </row>
    <row r="83" spans="2:8">
      <c r="B83" s="2" t="s">
        <v>3210</v>
      </c>
      <c r="C83" s="9" t="s">
        <v>13</v>
      </c>
      <c r="D83" s="2" t="s">
        <v>126</v>
      </c>
      <c r="E83" s="2" t="s">
        <v>3211</v>
      </c>
      <c r="F83" s="12">
        <v>44627</v>
      </c>
      <c r="G83" s="12">
        <v>30.25</v>
      </c>
      <c r="H83" s="12">
        <v>0.4</v>
      </c>
    </row>
    <row r="84" spans="2:8">
      <c r="B84" s="2" t="s">
        <v>2474</v>
      </c>
      <c r="C84" s="9" t="s">
        <v>13</v>
      </c>
      <c r="D84" s="2" t="s">
        <v>1150</v>
      </c>
      <c r="E84" s="2" t="s">
        <v>2475</v>
      </c>
      <c r="F84" s="12">
        <v>3336</v>
      </c>
      <c r="G84" s="12">
        <v>29.76</v>
      </c>
      <c r="H84" s="12">
        <v>0.39</v>
      </c>
    </row>
    <row r="85" spans="2:8">
      <c r="B85" s="2" t="s">
        <v>3212</v>
      </c>
      <c r="C85" s="9" t="s">
        <v>13</v>
      </c>
      <c r="D85" s="2" t="s">
        <v>2512</v>
      </c>
      <c r="E85" s="2" t="s">
        <v>3213</v>
      </c>
      <c r="F85" s="12">
        <v>1592</v>
      </c>
      <c r="G85" s="12">
        <v>29.61</v>
      </c>
      <c r="H85" s="12">
        <v>0.39</v>
      </c>
    </row>
    <row r="86" spans="2:8">
      <c r="B86" s="2" t="s">
        <v>3214</v>
      </c>
      <c r="C86" s="9" t="s">
        <v>13</v>
      </c>
      <c r="D86" s="2" t="s">
        <v>797</v>
      </c>
      <c r="E86" s="2" t="s">
        <v>3215</v>
      </c>
      <c r="F86" s="12">
        <v>17035</v>
      </c>
      <c r="G86" s="12">
        <v>27.33</v>
      </c>
      <c r="H86" s="12">
        <v>0.36</v>
      </c>
    </row>
    <row r="87" spans="2:8">
      <c r="B87" s="2" t="s">
        <v>788</v>
      </c>
      <c r="C87" s="9" t="s">
        <v>13</v>
      </c>
      <c r="D87" s="2" t="s">
        <v>789</v>
      </c>
      <c r="E87" s="2" t="s">
        <v>790</v>
      </c>
      <c r="F87" s="12">
        <v>2371</v>
      </c>
      <c r="G87" s="12">
        <v>26.94</v>
      </c>
      <c r="H87" s="12">
        <v>0.36</v>
      </c>
    </row>
    <row r="88" spans="2:8">
      <c r="B88" s="2" t="s">
        <v>3216</v>
      </c>
      <c r="C88" s="9" t="s">
        <v>13</v>
      </c>
      <c r="D88" s="2" t="s">
        <v>85</v>
      </c>
      <c r="E88" s="2" t="s">
        <v>3217</v>
      </c>
      <c r="F88" s="12">
        <v>4284</v>
      </c>
      <c r="G88" s="12">
        <v>22.41</v>
      </c>
      <c r="H88" s="12">
        <v>0.3</v>
      </c>
    </row>
    <row r="89" spans="2:8">
      <c r="B89" s="2" t="s">
        <v>3218</v>
      </c>
      <c r="C89" s="9" t="s">
        <v>13</v>
      </c>
      <c r="D89" s="2" t="s">
        <v>1150</v>
      </c>
      <c r="E89" s="2" t="s">
        <v>3219</v>
      </c>
      <c r="F89" s="12">
        <v>5141</v>
      </c>
      <c r="G89" s="12">
        <v>16.579999999999998</v>
      </c>
      <c r="H89" s="12">
        <v>0.22</v>
      </c>
    </row>
    <row r="90" spans="2:8" ht="13">
      <c r="B90" s="6" t="s">
        <v>95</v>
      </c>
      <c r="C90" s="11"/>
      <c r="D90" s="6"/>
      <c r="E90" s="6"/>
      <c r="F90" s="14"/>
      <c r="G90" s="14">
        <f>SUM(G12:G89)</f>
        <v>7561.7800000000007</v>
      </c>
      <c r="H90" s="14">
        <f>SUM(H12:H89)</f>
        <v>100.05999999999997</v>
      </c>
    </row>
    <row r="91" spans="2:8" ht="13">
      <c r="B91" s="6" t="s">
        <v>2154</v>
      </c>
      <c r="C91" s="11"/>
      <c r="D91" s="6"/>
      <c r="E91" s="6"/>
      <c r="F91" s="14"/>
      <c r="G91" s="14">
        <v>3.2</v>
      </c>
      <c r="H91" s="14">
        <v>0.04</v>
      </c>
    </row>
    <row r="92" spans="2:8" ht="13">
      <c r="B92" s="6" t="s">
        <v>15</v>
      </c>
      <c r="C92" s="11"/>
      <c r="D92" s="6"/>
      <c r="E92" s="6"/>
      <c r="F92" s="14"/>
      <c r="G92" s="14">
        <v>7564.98</v>
      </c>
      <c r="H92" s="14">
        <v>100.1</v>
      </c>
    </row>
    <row r="93" spans="2:8" ht="13">
      <c r="B93" s="6" t="s">
        <v>432</v>
      </c>
      <c r="C93" s="11"/>
      <c r="D93" s="6"/>
      <c r="E93" s="6"/>
      <c r="F93" s="14"/>
      <c r="G93" s="14">
        <v>-8.4745884199994173</v>
      </c>
      <c r="H93" s="14">
        <v>-9.9999999999994316E-2</v>
      </c>
    </row>
    <row r="94" spans="2:8" ht="13">
      <c r="B94" s="6" t="s">
        <v>17</v>
      </c>
      <c r="C94" s="11"/>
      <c r="D94" s="6"/>
      <c r="E94" s="6"/>
      <c r="F94" s="14"/>
      <c r="G94" s="14">
        <v>7556.5054115800003</v>
      </c>
      <c r="H94" s="14">
        <v>100</v>
      </c>
    </row>
    <row r="95" spans="2:8">
      <c r="B95" s="2" t="s">
        <v>18</v>
      </c>
    </row>
    <row r="96" spans="2:8" ht="13">
      <c r="B96" s="6" t="s">
        <v>19</v>
      </c>
    </row>
    <row r="97" spans="2:3" ht="13">
      <c r="B97" s="6" t="s">
        <v>20</v>
      </c>
      <c r="C97" s="9" t="s">
        <v>355</v>
      </c>
    </row>
    <row r="98" spans="2:3" ht="13">
      <c r="B98" s="6" t="s">
        <v>23</v>
      </c>
      <c r="C98" s="9" t="s">
        <v>22</v>
      </c>
    </row>
    <row r="99" spans="2:3" ht="13">
      <c r="B99" s="6" t="s">
        <v>147</v>
      </c>
      <c r="C99" s="9" t="s">
        <v>22</v>
      </c>
    </row>
    <row r="100" spans="2:3" ht="13">
      <c r="B100" s="6" t="s">
        <v>24</v>
      </c>
      <c r="C100" s="9" t="s">
        <v>25</v>
      </c>
    </row>
    <row r="101" spans="2:3" ht="13">
      <c r="B101" s="6" t="s">
        <v>3220</v>
      </c>
      <c r="C101" s="11"/>
    </row>
    <row r="102" spans="2:3" ht="13">
      <c r="B102" s="6" t="s">
        <v>3221</v>
      </c>
      <c r="C102" s="11"/>
    </row>
    <row r="103" spans="2:3" ht="13">
      <c r="B103" s="6" t="s">
        <v>3222</v>
      </c>
      <c r="C103" s="11"/>
    </row>
    <row r="104" spans="2:3" ht="13">
      <c r="B104" s="6" t="s">
        <v>3223</v>
      </c>
      <c r="C104" s="11"/>
    </row>
    <row r="105" spans="2:3" ht="13">
      <c r="B105" s="6" t="s">
        <v>3224</v>
      </c>
      <c r="C105" s="11"/>
    </row>
    <row r="106" spans="2:3" ht="13">
      <c r="B106" s="6" t="s">
        <v>3225</v>
      </c>
      <c r="C106" s="11"/>
    </row>
    <row r="107" spans="2:3" ht="13">
      <c r="B107" s="6" t="s">
        <v>3226</v>
      </c>
      <c r="C107" s="11"/>
    </row>
    <row r="108" spans="2:3" ht="13">
      <c r="B108" s="6" t="s">
        <v>3227</v>
      </c>
      <c r="C108" s="11"/>
    </row>
    <row r="109" spans="2:3" ht="13">
      <c r="B109" s="6" t="s">
        <v>4086</v>
      </c>
      <c r="C109" s="11"/>
    </row>
    <row r="110" spans="2:3">
      <c r="B110" s="2" t="s">
        <v>26</v>
      </c>
    </row>
    <row r="111" spans="2:3">
      <c r="B111" s="2" t="s">
        <v>1230</v>
      </c>
    </row>
    <row r="114" spans="2:6" ht="14.5">
      <c r="B114" s="44" t="s">
        <v>1231</v>
      </c>
      <c r="C114" s="62"/>
    </row>
    <row r="115" spans="2:6" ht="14.5">
      <c r="B115" s="44" t="s">
        <v>4074</v>
      </c>
      <c r="C115" s="63" t="s">
        <v>1232</v>
      </c>
    </row>
    <row r="116" spans="2:6" ht="14.5">
      <c r="B116" s="4" t="s">
        <v>1233</v>
      </c>
      <c r="C116" s="5" t="s">
        <v>1234</v>
      </c>
    </row>
    <row r="117" spans="2:6" ht="14.5">
      <c r="B117" s="4" t="s">
        <v>1235</v>
      </c>
      <c r="C117" s="5" t="s">
        <v>1234</v>
      </c>
    </row>
    <row r="118" spans="2:6" ht="14.5">
      <c r="B118" s="4" t="s">
        <v>1236</v>
      </c>
      <c r="C118" s="5" t="s">
        <v>1234</v>
      </c>
    </row>
    <row r="119" spans="2:6" ht="14.5">
      <c r="B119" s="4" t="s">
        <v>1237</v>
      </c>
      <c r="C119" s="5" t="s">
        <v>1234</v>
      </c>
    </row>
    <row r="120" spans="2:6" ht="14.5">
      <c r="B120" s="4" t="s">
        <v>1238</v>
      </c>
      <c r="C120" s="5" t="s">
        <v>1234</v>
      </c>
    </row>
    <row r="121" spans="2:6" ht="14.5">
      <c r="B121" s="4" t="s">
        <v>1239</v>
      </c>
      <c r="C121" s="5" t="s">
        <v>1234</v>
      </c>
    </row>
    <row r="122" spans="2:6" ht="14.5">
      <c r="B122" s="44" t="s">
        <v>1240</v>
      </c>
      <c r="C122" s="62" t="s">
        <v>1234</v>
      </c>
    </row>
    <row r="124" spans="2:6" ht="14.5">
      <c r="B124" s="4" t="s">
        <v>35</v>
      </c>
      <c r="C124" s="5"/>
      <c r="D124" s="4"/>
    </row>
    <row r="125" spans="2:6" ht="29">
      <c r="B125" s="20" t="s">
        <v>36</v>
      </c>
      <c r="C125" s="18" t="s">
        <v>37</v>
      </c>
      <c r="D125" s="20" t="s">
        <v>38</v>
      </c>
    </row>
    <row r="126" spans="2:6" ht="14.5">
      <c r="B126" s="4" t="s">
        <v>22</v>
      </c>
      <c r="C126" s="5" t="s">
        <v>22</v>
      </c>
      <c r="D126" s="4" t="s">
        <v>22</v>
      </c>
    </row>
    <row r="128" spans="2:6" ht="13">
      <c r="B128" s="24" t="s">
        <v>39</v>
      </c>
      <c r="C128" s="25">
        <v>46022</v>
      </c>
      <c r="D128" s="16"/>
      <c r="E128" s="15"/>
      <c r="F128" s="30"/>
    </row>
    <row r="129" spans="2:7" ht="13">
      <c r="B129" s="24" t="s">
        <v>40</v>
      </c>
      <c r="C129" s="26" t="s">
        <v>41</v>
      </c>
      <c r="D129" s="24" t="s">
        <v>42</v>
      </c>
      <c r="E129" s="27" t="s">
        <v>43</v>
      </c>
      <c r="F129" s="29" t="s">
        <v>44</v>
      </c>
      <c r="G129" s="14"/>
    </row>
    <row r="130" spans="2:7">
      <c r="B130" s="22" t="s">
        <v>22</v>
      </c>
      <c r="C130" s="23" t="s">
        <v>22</v>
      </c>
      <c r="D130" s="22" t="s">
        <v>22</v>
      </c>
      <c r="E130" s="19" t="s">
        <v>22</v>
      </c>
      <c r="F130" s="28" t="s">
        <v>22</v>
      </c>
    </row>
    <row r="133" spans="2:7" ht="13">
      <c r="B133" s="6" t="s">
        <v>45</v>
      </c>
    </row>
    <row r="134" spans="2:7" ht="13">
      <c r="B134" s="6"/>
    </row>
    <row r="135" spans="2:7" ht="13">
      <c r="B135" s="6" t="s">
        <v>372</v>
      </c>
    </row>
    <row r="136" spans="2:7" ht="13">
      <c r="B136" s="24" t="s">
        <v>46</v>
      </c>
      <c r="C136" s="26" t="s">
        <v>47</v>
      </c>
      <c r="D136" s="6"/>
    </row>
    <row r="137" spans="2:7">
      <c r="B137" s="16" t="s">
        <v>22</v>
      </c>
      <c r="C137" s="17" t="s">
        <v>22</v>
      </c>
    </row>
    <row r="139" spans="2:7" ht="13">
      <c r="B139" s="24" t="s">
        <v>48</v>
      </c>
      <c r="C139" s="26" t="s">
        <v>47</v>
      </c>
    </row>
    <row r="140" spans="2:7">
      <c r="B140" s="16" t="s">
        <v>22</v>
      </c>
      <c r="C140" s="17" t="s">
        <v>22</v>
      </c>
    </row>
    <row r="142" spans="2:7" ht="13">
      <c r="B142" s="24" t="s">
        <v>49</v>
      </c>
      <c r="C142" s="26" t="s">
        <v>50</v>
      </c>
    </row>
    <row r="143" spans="2:7">
      <c r="B143" s="16" t="s">
        <v>22</v>
      </c>
      <c r="C143" s="17" t="s">
        <v>22</v>
      </c>
    </row>
    <row r="145" spans="2:7" ht="13">
      <c r="B145" s="27" t="s">
        <v>51</v>
      </c>
      <c r="C145" s="26" t="s">
        <v>50</v>
      </c>
    </row>
    <row r="146" spans="2:7">
      <c r="B146" s="15" t="s">
        <v>22</v>
      </c>
      <c r="C146" s="17" t="s">
        <v>22</v>
      </c>
    </row>
    <row r="148" spans="2:7" ht="13">
      <c r="B148" s="24" t="s">
        <v>52</v>
      </c>
      <c r="C148" s="26" t="s">
        <v>22</v>
      </c>
    </row>
    <row r="150" spans="2:7" ht="13">
      <c r="B150" s="24" t="s">
        <v>53</v>
      </c>
      <c r="C150" s="25">
        <v>46022</v>
      </c>
      <c r="D150" s="16"/>
      <c r="E150" s="15"/>
      <c r="F150" s="30"/>
    </row>
    <row r="151" spans="2:7" ht="13">
      <c r="B151" s="24" t="s">
        <v>40</v>
      </c>
      <c r="C151" s="26" t="s">
        <v>41</v>
      </c>
      <c r="D151" s="24" t="s">
        <v>42</v>
      </c>
      <c r="E151" s="27" t="s">
        <v>43</v>
      </c>
      <c r="F151" s="29" t="s">
        <v>44</v>
      </c>
      <c r="G151" s="14"/>
    </row>
    <row r="152" spans="2:7">
      <c r="B152" s="22" t="s">
        <v>22</v>
      </c>
      <c r="C152" s="23" t="s">
        <v>22</v>
      </c>
      <c r="D152" s="22" t="s">
        <v>22</v>
      </c>
      <c r="E152" s="19" t="s">
        <v>22</v>
      </c>
      <c r="F152" s="28" t="s">
        <v>22</v>
      </c>
    </row>
    <row r="153" spans="2:7" ht="13">
      <c r="B153" s="6" t="s">
        <v>45</v>
      </c>
    </row>
    <row r="154" spans="2:7" ht="13">
      <c r="B154" s="6"/>
    </row>
    <row r="155" spans="2:7" ht="13">
      <c r="B155" s="6" t="s">
        <v>372</v>
      </c>
    </row>
    <row r="156" spans="2:7" ht="13">
      <c r="B156" s="24" t="s">
        <v>46</v>
      </c>
      <c r="C156" s="26" t="s">
        <v>47</v>
      </c>
      <c r="D156" s="6"/>
    </row>
    <row r="157" spans="2:7">
      <c r="B157" s="16" t="s">
        <v>22</v>
      </c>
      <c r="C157" s="17" t="s">
        <v>22</v>
      </c>
    </row>
    <row r="159" spans="2:7" ht="13">
      <c r="B159" s="24" t="s">
        <v>48</v>
      </c>
      <c r="C159" s="26" t="s">
        <v>47</v>
      </c>
    </row>
    <row r="160" spans="2:7">
      <c r="B160" s="16" t="s">
        <v>22</v>
      </c>
      <c r="C160" s="17" t="s">
        <v>22</v>
      </c>
    </row>
    <row r="162" spans="2:6" ht="13">
      <c r="B162" s="24" t="s">
        <v>49</v>
      </c>
      <c r="C162" s="26" t="s">
        <v>50</v>
      </c>
    </row>
    <row r="163" spans="2:6">
      <c r="B163" s="16" t="s">
        <v>22</v>
      </c>
      <c r="C163" s="17" t="s">
        <v>22</v>
      </c>
    </row>
    <row r="165" spans="2:6" ht="13">
      <c r="B165" s="27" t="s">
        <v>51</v>
      </c>
      <c r="C165" s="26" t="s">
        <v>50</v>
      </c>
    </row>
    <row r="166" spans="2:6">
      <c r="B166" s="15" t="s">
        <v>22</v>
      </c>
      <c r="C166" s="17" t="s">
        <v>22</v>
      </c>
    </row>
    <row r="168" spans="2:6" ht="13">
      <c r="B168" s="24" t="s">
        <v>52</v>
      </c>
      <c r="C168" s="26" t="s">
        <v>22</v>
      </c>
    </row>
    <row r="171" spans="2:6" ht="13">
      <c r="B171" s="6" t="s">
        <v>373</v>
      </c>
    </row>
    <row r="173" spans="2:6" ht="13">
      <c r="B173" s="24" t="s">
        <v>40</v>
      </c>
      <c r="C173" s="26" t="s">
        <v>54</v>
      </c>
      <c r="D173" s="24" t="s">
        <v>55</v>
      </c>
      <c r="E173" s="24" t="s">
        <v>56</v>
      </c>
      <c r="F173" s="14"/>
    </row>
    <row r="174" spans="2:6">
      <c r="B174" s="16" t="s">
        <v>22</v>
      </c>
      <c r="C174" s="17" t="s">
        <v>22</v>
      </c>
      <c r="D174" s="16" t="s">
        <v>22</v>
      </c>
      <c r="E174" s="16" t="s">
        <v>22</v>
      </c>
    </row>
    <row r="177" spans="2:80" ht="13">
      <c r="B177" s="6" t="s">
        <v>57</v>
      </c>
      <c r="C177" s="11" t="s">
        <v>22</v>
      </c>
      <c r="D177" s="6"/>
      <c r="E177" s="6"/>
      <c r="F177" s="14"/>
      <c r="G177" s="14"/>
      <c r="H177" s="14"/>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row>
    <row r="179" spans="2:80" ht="13">
      <c r="B179" s="6" t="s">
        <v>374</v>
      </c>
    </row>
    <row r="181" spans="2:80" ht="13">
      <c r="B181" s="24" t="s">
        <v>58</v>
      </c>
      <c r="C181" s="26" t="s">
        <v>47</v>
      </c>
      <c r="D181" s="6"/>
    </row>
    <row r="182" spans="2:80">
      <c r="B182" s="16" t="s">
        <v>22</v>
      </c>
      <c r="C182" s="17" t="s">
        <v>22</v>
      </c>
    </row>
    <row r="185" spans="2:80" ht="13">
      <c r="B185" s="24" t="s">
        <v>59</v>
      </c>
      <c r="C185" s="26" t="s">
        <v>60</v>
      </c>
      <c r="D185" s="6"/>
    </row>
    <row r="186" spans="2:80">
      <c r="B186" s="16" t="s">
        <v>22</v>
      </c>
      <c r="C186" s="17" t="s">
        <v>22</v>
      </c>
    </row>
    <row r="189" spans="2:80" ht="13">
      <c r="B189" s="6" t="s">
        <v>61</v>
      </c>
    </row>
    <row r="192" spans="2:80" ht="13">
      <c r="B192" s="6" t="s">
        <v>375</v>
      </c>
    </row>
    <row r="194" spans="2:80" ht="13">
      <c r="B194" s="24" t="s">
        <v>40</v>
      </c>
      <c r="C194" s="26" t="s">
        <v>62</v>
      </c>
      <c r="D194" s="24" t="s">
        <v>54</v>
      </c>
      <c r="E194" s="24" t="s">
        <v>55</v>
      </c>
      <c r="F194" s="29" t="s">
        <v>56</v>
      </c>
      <c r="G194" s="14"/>
    </row>
    <row r="195" spans="2:80">
      <c r="B195" s="16" t="s">
        <v>22</v>
      </c>
      <c r="C195" s="17" t="s">
        <v>22</v>
      </c>
      <c r="D195" s="16" t="s">
        <v>22</v>
      </c>
      <c r="E195" s="16" t="s">
        <v>22</v>
      </c>
      <c r="F195" s="21" t="s">
        <v>22</v>
      </c>
    </row>
    <row r="198" spans="2:80" ht="13">
      <c r="B198" s="6" t="s">
        <v>57</v>
      </c>
      <c r="C198" s="11" t="s">
        <v>22</v>
      </c>
      <c r="D198" s="6"/>
      <c r="E198" s="6"/>
      <c r="F198" s="14"/>
      <c r="G198" s="14"/>
      <c r="H198" s="14"/>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row>
    <row r="200" spans="2:80" ht="13">
      <c r="B200" s="6" t="s">
        <v>374</v>
      </c>
    </row>
    <row r="202" spans="2:80" ht="13">
      <c r="B202" s="24" t="s">
        <v>58</v>
      </c>
      <c r="C202" s="26" t="s">
        <v>47</v>
      </c>
      <c r="D202" s="6"/>
    </row>
    <row r="203" spans="2:80">
      <c r="B203" s="16" t="s">
        <v>22</v>
      </c>
      <c r="C203" s="17" t="s">
        <v>22</v>
      </c>
    </row>
    <row r="206" spans="2:80" ht="13">
      <c r="B206" s="24" t="s">
        <v>59</v>
      </c>
      <c r="C206" s="26" t="s">
        <v>60</v>
      </c>
      <c r="D206" s="6"/>
    </row>
    <row r="207" spans="2:80">
      <c r="B207" s="16" t="s">
        <v>22</v>
      </c>
      <c r="C207" s="17" t="s">
        <v>22</v>
      </c>
    </row>
    <row r="210" spans="2:7" ht="13">
      <c r="B210" s="6" t="s">
        <v>61</v>
      </c>
    </row>
    <row r="213" spans="2:7" ht="13">
      <c r="B213" s="6" t="s">
        <v>376</v>
      </c>
    </row>
    <row r="214" spans="2:7" ht="13">
      <c r="B214" s="24" t="s">
        <v>40</v>
      </c>
      <c r="C214" s="26" t="s">
        <v>63</v>
      </c>
      <c r="D214" s="24" t="s">
        <v>64</v>
      </c>
      <c r="E214" s="24" t="s">
        <v>65</v>
      </c>
      <c r="F214" s="29" t="s">
        <v>66</v>
      </c>
      <c r="G214" s="14"/>
    </row>
    <row r="215" spans="2:7">
      <c r="B215" s="16" t="s">
        <v>22</v>
      </c>
      <c r="C215" s="17" t="s">
        <v>22</v>
      </c>
      <c r="D215" s="16" t="s">
        <v>22</v>
      </c>
      <c r="E215" s="16" t="s">
        <v>22</v>
      </c>
      <c r="F215" s="21" t="s">
        <v>22</v>
      </c>
    </row>
    <row r="216" spans="2:7">
      <c r="B216" s="2" t="s">
        <v>67</v>
      </c>
    </row>
  </sheetData>
  <mergeCells count="3">
    <mergeCell ref="B1:E1"/>
    <mergeCell ref="C3:C7"/>
    <mergeCell ref="D3:D7"/>
  </mergeCells>
  <hyperlinks>
    <hyperlink ref="A1" location="Index!A1" display="Index" xr:uid="{DDDC3CF1-F7F2-4ED4-B62E-2DE88162D106}"/>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0C3D5-D31D-4DD8-AF35-FA07F3197037}">
  <sheetPr codeName="Sheet57"/>
  <dimension ref="A1:CB216"/>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26" t="s">
        <v>3168</v>
      </c>
      <c r="C1" s="226"/>
      <c r="D1" s="226"/>
      <c r="E1" s="226"/>
    </row>
    <row r="3" spans="1:9" ht="14.5">
      <c r="B3" s="31" t="s">
        <v>3168</v>
      </c>
      <c r="C3" s="227"/>
      <c r="D3" s="233"/>
    </row>
    <row r="4" spans="1:9" ht="14.5">
      <c r="B4" s="35" t="s">
        <v>3169</v>
      </c>
      <c r="C4" s="227"/>
      <c r="D4" s="233"/>
    </row>
    <row r="5" spans="1:9" ht="14.5">
      <c r="B5" s="35" t="s">
        <v>151</v>
      </c>
      <c r="C5" s="227"/>
      <c r="D5" s="233"/>
    </row>
    <row r="6" spans="1:9" ht="14.5">
      <c r="B6" s="4" t="s">
        <v>2936</v>
      </c>
      <c r="C6" s="227"/>
      <c r="D6" s="233"/>
    </row>
    <row r="7" spans="1:9" ht="29">
      <c r="B7" s="20" t="s">
        <v>3170</v>
      </c>
      <c r="C7" s="227"/>
      <c r="D7" s="233"/>
    </row>
    <row r="8" spans="1:9" ht="29">
      <c r="B8" s="35" t="s">
        <v>154</v>
      </c>
      <c r="C8" s="36" t="s">
        <v>155</v>
      </c>
      <c r="D8" s="36" t="s">
        <v>156</v>
      </c>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747</v>
      </c>
      <c r="C15" s="9" t="s">
        <v>13</v>
      </c>
      <c r="D15" s="2" t="s">
        <v>748</v>
      </c>
      <c r="E15" s="2" t="s">
        <v>749</v>
      </c>
      <c r="F15" s="12">
        <v>80692</v>
      </c>
      <c r="G15" s="12">
        <v>1267.19</v>
      </c>
      <c r="H15" s="12">
        <v>9.9600000000000009</v>
      </c>
    </row>
    <row r="16" spans="1:9">
      <c r="B16" s="2" t="s">
        <v>112</v>
      </c>
      <c r="C16" s="9" t="s">
        <v>13</v>
      </c>
      <c r="D16" s="2" t="s">
        <v>91</v>
      </c>
      <c r="E16" s="2" t="s">
        <v>113</v>
      </c>
      <c r="F16" s="12">
        <v>24434</v>
      </c>
      <c r="G16" s="12">
        <v>906.31</v>
      </c>
      <c r="H16" s="12">
        <v>7.13</v>
      </c>
    </row>
    <row r="17" spans="2:8">
      <c r="B17" s="2" t="s">
        <v>1147</v>
      </c>
      <c r="C17" s="9" t="s">
        <v>13</v>
      </c>
      <c r="D17" s="2" t="s">
        <v>91</v>
      </c>
      <c r="E17" s="2" t="s">
        <v>1148</v>
      </c>
      <c r="F17" s="12">
        <v>3591</v>
      </c>
      <c r="G17" s="12">
        <v>599.59</v>
      </c>
      <c r="H17" s="12">
        <v>4.71</v>
      </c>
    </row>
    <row r="18" spans="2:8">
      <c r="B18" s="2" t="s">
        <v>2033</v>
      </c>
      <c r="C18" s="9" t="s">
        <v>13</v>
      </c>
      <c r="D18" s="2" t="s">
        <v>1136</v>
      </c>
      <c r="E18" s="2" t="s">
        <v>2034</v>
      </c>
      <c r="F18" s="12">
        <v>28983</v>
      </c>
      <c r="G18" s="12">
        <v>498.42</v>
      </c>
      <c r="H18" s="12">
        <v>3.92</v>
      </c>
    </row>
    <row r="19" spans="2:8">
      <c r="B19" s="2" t="s">
        <v>1294</v>
      </c>
      <c r="C19" s="9" t="s">
        <v>13</v>
      </c>
      <c r="D19" s="2" t="s">
        <v>135</v>
      </c>
      <c r="E19" s="2" t="s">
        <v>1295</v>
      </c>
      <c r="F19" s="12">
        <v>226244</v>
      </c>
      <c r="G19" s="12">
        <v>407.42</v>
      </c>
      <c r="H19" s="12">
        <v>3.2</v>
      </c>
    </row>
    <row r="20" spans="2:8">
      <c r="B20" s="2" t="s">
        <v>1254</v>
      </c>
      <c r="C20" s="9" t="s">
        <v>13</v>
      </c>
      <c r="D20" s="2" t="s">
        <v>1255</v>
      </c>
      <c r="E20" s="2" t="s">
        <v>1256</v>
      </c>
      <c r="F20" s="12">
        <v>98038</v>
      </c>
      <c r="G20" s="12">
        <v>391.76</v>
      </c>
      <c r="H20" s="12">
        <v>3.08</v>
      </c>
    </row>
    <row r="21" spans="2:8">
      <c r="B21" s="2" t="s">
        <v>1249</v>
      </c>
      <c r="C21" s="9" t="s">
        <v>13</v>
      </c>
      <c r="D21" s="2" t="s">
        <v>1250</v>
      </c>
      <c r="E21" s="2" t="s">
        <v>1251</v>
      </c>
      <c r="F21" s="12">
        <v>39601</v>
      </c>
      <c r="G21" s="12">
        <v>351.14</v>
      </c>
      <c r="H21" s="12">
        <v>2.76</v>
      </c>
    </row>
    <row r="22" spans="2:8">
      <c r="B22" s="2" t="s">
        <v>1162</v>
      </c>
      <c r="C22" s="9" t="s">
        <v>13</v>
      </c>
      <c r="D22" s="2" t="s">
        <v>91</v>
      </c>
      <c r="E22" s="2" t="s">
        <v>1163</v>
      </c>
      <c r="F22" s="12">
        <v>5231</v>
      </c>
      <c r="G22" s="12">
        <v>301.88</v>
      </c>
      <c r="H22" s="12">
        <v>2.37</v>
      </c>
    </row>
    <row r="23" spans="2:8">
      <c r="B23" s="2" t="s">
        <v>1252</v>
      </c>
      <c r="C23" s="9" t="s">
        <v>13</v>
      </c>
      <c r="D23" s="2" t="s">
        <v>135</v>
      </c>
      <c r="E23" s="2" t="s">
        <v>1253</v>
      </c>
      <c r="F23" s="12">
        <v>25714</v>
      </c>
      <c r="G23" s="12">
        <v>299.52</v>
      </c>
      <c r="H23" s="12">
        <v>2.35</v>
      </c>
    </row>
    <row r="24" spans="2:8">
      <c r="B24" s="2" t="s">
        <v>2166</v>
      </c>
      <c r="C24" s="9" t="s">
        <v>13</v>
      </c>
      <c r="D24" s="2" t="s">
        <v>91</v>
      </c>
      <c r="E24" s="2" t="s">
        <v>2167</v>
      </c>
      <c r="F24" s="12">
        <v>3034</v>
      </c>
      <c r="G24" s="12">
        <v>283.47000000000003</v>
      </c>
      <c r="H24" s="12">
        <v>2.23</v>
      </c>
    </row>
    <row r="25" spans="2:8">
      <c r="B25" s="2" t="s">
        <v>1414</v>
      </c>
      <c r="C25" s="9" t="s">
        <v>13</v>
      </c>
      <c r="D25" s="2" t="s">
        <v>91</v>
      </c>
      <c r="E25" s="2" t="s">
        <v>1415</v>
      </c>
      <c r="F25" s="12">
        <v>3767</v>
      </c>
      <c r="G25" s="12">
        <v>275.45999999999998</v>
      </c>
      <c r="H25" s="12">
        <v>2.17</v>
      </c>
    </row>
    <row r="26" spans="2:8">
      <c r="B26" s="2" t="s">
        <v>1300</v>
      </c>
      <c r="C26" s="9" t="s">
        <v>13</v>
      </c>
      <c r="D26" s="2" t="s">
        <v>1136</v>
      </c>
      <c r="E26" s="2" t="s">
        <v>1301</v>
      </c>
      <c r="F26" s="12">
        <v>24009</v>
      </c>
      <c r="G26" s="12">
        <v>266.02</v>
      </c>
      <c r="H26" s="12">
        <v>2.09</v>
      </c>
    </row>
    <row r="27" spans="2:8">
      <c r="B27" s="2" t="s">
        <v>1356</v>
      </c>
      <c r="C27" s="9" t="s">
        <v>13</v>
      </c>
      <c r="D27" s="2" t="s">
        <v>836</v>
      </c>
      <c r="E27" s="2" t="s">
        <v>1357</v>
      </c>
      <c r="F27" s="12">
        <v>489114</v>
      </c>
      <c r="G27" s="12">
        <v>257.62</v>
      </c>
      <c r="H27" s="12">
        <v>2.0299999999999998</v>
      </c>
    </row>
    <row r="28" spans="2:8">
      <c r="B28" s="2" t="s">
        <v>1160</v>
      </c>
      <c r="C28" s="9" t="s">
        <v>13</v>
      </c>
      <c r="D28" s="2" t="s">
        <v>792</v>
      </c>
      <c r="E28" s="2" t="s">
        <v>1161</v>
      </c>
      <c r="F28" s="12">
        <v>5447</v>
      </c>
      <c r="G28" s="12">
        <v>241.54</v>
      </c>
      <c r="H28" s="12">
        <v>1.9</v>
      </c>
    </row>
    <row r="29" spans="2:8">
      <c r="B29" s="2" t="s">
        <v>1445</v>
      </c>
      <c r="C29" s="9" t="s">
        <v>13</v>
      </c>
      <c r="D29" s="2" t="s">
        <v>1136</v>
      </c>
      <c r="E29" s="2" t="s">
        <v>1446</v>
      </c>
      <c r="F29" s="12">
        <v>15400</v>
      </c>
      <c r="G29" s="12">
        <v>232.74</v>
      </c>
      <c r="H29" s="12">
        <v>1.83</v>
      </c>
    </row>
    <row r="30" spans="2:8">
      <c r="B30" s="2" t="s">
        <v>1259</v>
      </c>
      <c r="C30" s="9" t="s">
        <v>13</v>
      </c>
      <c r="D30" s="2" t="s">
        <v>1255</v>
      </c>
      <c r="E30" s="2" t="s">
        <v>1260</v>
      </c>
      <c r="F30" s="12">
        <v>5193</v>
      </c>
      <c r="G30" s="12">
        <v>227.91</v>
      </c>
      <c r="H30" s="12">
        <v>1.79</v>
      </c>
    </row>
    <row r="31" spans="2:8">
      <c r="B31" s="2" t="s">
        <v>1400</v>
      </c>
      <c r="C31" s="9" t="s">
        <v>13</v>
      </c>
      <c r="D31" s="2" t="s">
        <v>1136</v>
      </c>
      <c r="E31" s="2" t="s">
        <v>1401</v>
      </c>
      <c r="F31" s="12">
        <v>3477</v>
      </c>
      <c r="G31" s="12">
        <v>222.27</v>
      </c>
      <c r="H31" s="12">
        <v>1.75</v>
      </c>
    </row>
    <row r="32" spans="2:8">
      <c r="B32" s="2" t="s">
        <v>2369</v>
      </c>
      <c r="C32" s="9" t="s">
        <v>13</v>
      </c>
      <c r="D32" s="2" t="s">
        <v>1136</v>
      </c>
      <c r="E32" s="2" t="s">
        <v>2370</v>
      </c>
      <c r="F32" s="12">
        <v>16679</v>
      </c>
      <c r="G32" s="12">
        <v>212.06</v>
      </c>
      <c r="H32" s="12">
        <v>1.67</v>
      </c>
    </row>
    <row r="33" spans="2:8">
      <c r="B33" s="2" t="s">
        <v>137</v>
      </c>
      <c r="C33" s="9" t="s">
        <v>13</v>
      </c>
      <c r="D33" s="2" t="s">
        <v>91</v>
      </c>
      <c r="E33" s="2" t="s">
        <v>138</v>
      </c>
      <c r="F33" s="12">
        <v>57236</v>
      </c>
      <c r="G33" s="12">
        <v>210.26</v>
      </c>
      <c r="H33" s="12">
        <v>1.65</v>
      </c>
    </row>
    <row r="34" spans="2:8">
      <c r="B34" s="2" t="s">
        <v>2842</v>
      </c>
      <c r="C34" s="9" t="s">
        <v>13</v>
      </c>
      <c r="D34" s="2" t="s">
        <v>2512</v>
      </c>
      <c r="E34" s="2" t="s">
        <v>2843</v>
      </c>
      <c r="F34" s="12">
        <v>115334</v>
      </c>
      <c r="G34" s="12">
        <v>206.67</v>
      </c>
      <c r="H34" s="12">
        <v>1.62</v>
      </c>
    </row>
    <row r="35" spans="2:8">
      <c r="B35" s="2" t="s">
        <v>1439</v>
      </c>
      <c r="C35" s="9" t="s">
        <v>13</v>
      </c>
      <c r="D35" s="2" t="s">
        <v>1136</v>
      </c>
      <c r="E35" s="2" t="s">
        <v>1440</v>
      </c>
      <c r="F35" s="12">
        <v>9771</v>
      </c>
      <c r="G35" s="12">
        <v>206.12</v>
      </c>
      <c r="H35" s="12">
        <v>1.62</v>
      </c>
    </row>
    <row r="36" spans="2:8">
      <c r="B36" s="2" t="s">
        <v>1346</v>
      </c>
      <c r="C36" s="9" t="s">
        <v>13</v>
      </c>
      <c r="D36" s="2" t="s">
        <v>84</v>
      </c>
      <c r="E36" s="2" t="s">
        <v>1347</v>
      </c>
      <c r="F36" s="12">
        <v>1657</v>
      </c>
      <c r="G36" s="12">
        <v>200.53</v>
      </c>
      <c r="H36" s="12">
        <v>1.58</v>
      </c>
    </row>
    <row r="37" spans="2:8">
      <c r="B37" s="2" t="s">
        <v>1360</v>
      </c>
      <c r="C37" s="9" t="s">
        <v>13</v>
      </c>
      <c r="D37" s="2" t="s">
        <v>748</v>
      </c>
      <c r="E37" s="2" t="s">
        <v>1361</v>
      </c>
      <c r="F37" s="12">
        <v>38711</v>
      </c>
      <c r="G37" s="12">
        <v>193.19</v>
      </c>
      <c r="H37" s="12">
        <v>1.52</v>
      </c>
    </row>
    <row r="38" spans="2:8">
      <c r="B38" s="2" t="s">
        <v>1390</v>
      </c>
      <c r="C38" s="9" t="s">
        <v>13</v>
      </c>
      <c r="D38" s="2" t="s">
        <v>82</v>
      </c>
      <c r="E38" s="2" t="s">
        <v>1391</v>
      </c>
      <c r="F38" s="12">
        <v>5852</v>
      </c>
      <c r="G38" s="12">
        <v>179.95</v>
      </c>
      <c r="H38" s="12">
        <v>1.41</v>
      </c>
    </row>
    <row r="39" spans="2:8">
      <c r="B39" s="2" t="s">
        <v>1374</v>
      </c>
      <c r="C39" s="9" t="s">
        <v>13</v>
      </c>
      <c r="D39" s="2" t="s">
        <v>1133</v>
      </c>
      <c r="E39" s="2" t="s">
        <v>1375</v>
      </c>
      <c r="F39" s="12">
        <v>22578</v>
      </c>
      <c r="G39" s="12">
        <v>179.53</v>
      </c>
      <c r="H39" s="12">
        <v>1.41</v>
      </c>
    </row>
    <row r="40" spans="2:8">
      <c r="B40" s="2" t="s">
        <v>791</v>
      </c>
      <c r="C40" s="9" t="s">
        <v>13</v>
      </c>
      <c r="D40" s="2" t="s">
        <v>792</v>
      </c>
      <c r="E40" s="2" t="s">
        <v>793</v>
      </c>
      <c r="F40" s="12">
        <v>2122</v>
      </c>
      <c r="G40" s="12">
        <v>161.68</v>
      </c>
      <c r="H40" s="12">
        <v>1.27</v>
      </c>
    </row>
    <row r="41" spans="2:8">
      <c r="B41" s="2" t="s">
        <v>1433</v>
      </c>
      <c r="C41" s="9" t="s">
        <v>13</v>
      </c>
      <c r="D41" s="2" t="s">
        <v>85</v>
      </c>
      <c r="E41" s="2" t="s">
        <v>1434</v>
      </c>
      <c r="F41" s="12">
        <v>10747</v>
      </c>
      <c r="G41" s="12">
        <v>158.02000000000001</v>
      </c>
      <c r="H41" s="12">
        <v>1.24</v>
      </c>
    </row>
    <row r="42" spans="2:8">
      <c r="B42" s="2" t="s">
        <v>1338</v>
      </c>
      <c r="C42" s="9" t="s">
        <v>13</v>
      </c>
      <c r="D42" s="2" t="s">
        <v>836</v>
      </c>
      <c r="E42" s="2" t="s">
        <v>1339</v>
      </c>
      <c r="F42" s="12">
        <v>51798</v>
      </c>
      <c r="G42" s="12">
        <v>148.88999999999999</v>
      </c>
      <c r="H42" s="12">
        <v>1.17</v>
      </c>
    </row>
    <row r="43" spans="2:8">
      <c r="B43" s="2" t="s">
        <v>1348</v>
      </c>
      <c r="C43" s="9" t="s">
        <v>13</v>
      </c>
      <c r="D43" s="2" t="s">
        <v>792</v>
      </c>
      <c r="E43" s="2" t="s">
        <v>1349</v>
      </c>
      <c r="F43" s="12">
        <v>7326</v>
      </c>
      <c r="G43" s="12">
        <v>140.22</v>
      </c>
      <c r="H43" s="12">
        <v>1.1000000000000001</v>
      </c>
    </row>
    <row r="44" spans="2:8">
      <c r="B44" s="2" t="s">
        <v>2468</v>
      </c>
      <c r="C44" s="9" t="s">
        <v>13</v>
      </c>
      <c r="D44" s="2" t="s">
        <v>82</v>
      </c>
      <c r="E44" s="2" t="s">
        <v>2469</v>
      </c>
      <c r="F44" s="12">
        <v>2271</v>
      </c>
      <c r="G44" s="12">
        <v>134.44</v>
      </c>
      <c r="H44" s="12">
        <v>1.06</v>
      </c>
    </row>
    <row r="45" spans="2:8">
      <c r="B45" s="2" t="s">
        <v>1292</v>
      </c>
      <c r="C45" s="9" t="s">
        <v>13</v>
      </c>
      <c r="D45" s="2" t="s">
        <v>1136</v>
      </c>
      <c r="E45" s="2" t="s">
        <v>1293</v>
      </c>
      <c r="F45" s="12">
        <v>11274</v>
      </c>
      <c r="G45" s="12">
        <v>133.37</v>
      </c>
      <c r="H45" s="12">
        <v>1.05</v>
      </c>
    </row>
    <row r="46" spans="2:8">
      <c r="B46" s="2" t="s">
        <v>1431</v>
      </c>
      <c r="C46" s="9" t="s">
        <v>13</v>
      </c>
      <c r="D46" s="2" t="s">
        <v>1136</v>
      </c>
      <c r="E46" s="2" t="s">
        <v>1432</v>
      </c>
      <c r="F46" s="12">
        <v>2358</v>
      </c>
      <c r="G46" s="12">
        <v>129.84</v>
      </c>
      <c r="H46" s="12">
        <v>1.02</v>
      </c>
    </row>
    <row r="47" spans="2:8">
      <c r="B47" s="2" t="s">
        <v>2172</v>
      </c>
      <c r="C47" s="9" t="s">
        <v>13</v>
      </c>
      <c r="D47" s="2" t="s">
        <v>84</v>
      </c>
      <c r="E47" s="2" t="s">
        <v>2173</v>
      </c>
      <c r="F47" s="12">
        <v>9178</v>
      </c>
      <c r="G47" s="12">
        <v>124.93</v>
      </c>
      <c r="H47" s="12">
        <v>0.98</v>
      </c>
    </row>
    <row r="48" spans="2:8">
      <c r="B48" s="2" t="s">
        <v>1274</v>
      </c>
      <c r="C48" s="9" t="s">
        <v>13</v>
      </c>
      <c r="D48" s="2" t="s">
        <v>1136</v>
      </c>
      <c r="E48" s="2" t="s">
        <v>1275</v>
      </c>
      <c r="F48" s="12">
        <v>6070</v>
      </c>
      <c r="G48" s="12">
        <v>123.54</v>
      </c>
      <c r="H48" s="12">
        <v>0.97</v>
      </c>
    </row>
    <row r="49" spans="2:8">
      <c r="B49" s="2" t="s">
        <v>1370</v>
      </c>
      <c r="C49" s="9" t="s">
        <v>13</v>
      </c>
      <c r="D49" s="2" t="s">
        <v>85</v>
      </c>
      <c r="E49" s="2" t="s">
        <v>1371</v>
      </c>
      <c r="F49" s="12">
        <v>4304</v>
      </c>
      <c r="G49" s="12">
        <v>112.51</v>
      </c>
      <c r="H49" s="12">
        <v>0.88</v>
      </c>
    </row>
    <row r="50" spans="2:8">
      <c r="B50" s="2" t="s">
        <v>1132</v>
      </c>
      <c r="C50" s="9" t="s">
        <v>13</v>
      </c>
      <c r="D50" s="2" t="s">
        <v>1133</v>
      </c>
      <c r="E50" s="2" t="s">
        <v>1134</v>
      </c>
      <c r="F50" s="12">
        <v>3265</v>
      </c>
      <c r="G50" s="12">
        <v>105.73</v>
      </c>
      <c r="H50" s="12">
        <v>0.83</v>
      </c>
    </row>
    <row r="51" spans="2:8">
      <c r="B51" s="2" t="s">
        <v>3171</v>
      </c>
      <c r="C51" s="9" t="s">
        <v>13</v>
      </c>
      <c r="D51" s="2" t="s">
        <v>1250</v>
      </c>
      <c r="E51" s="2" t="s">
        <v>3172</v>
      </c>
      <c r="F51" s="12">
        <v>20280</v>
      </c>
      <c r="G51" s="12">
        <v>105.11</v>
      </c>
      <c r="H51" s="12">
        <v>0.83</v>
      </c>
    </row>
    <row r="52" spans="2:8">
      <c r="B52" s="2" t="s">
        <v>1332</v>
      </c>
      <c r="C52" s="9" t="s">
        <v>13</v>
      </c>
      <c r="D52" s="2" t="s">
        <v>84</v>
      </c>
      <c r="E52" s="2" t="s">
        <v>1333</v>
      </c>
      <c r="F52" s="12">
        <v>39709</v>
      </c>
      <c r="G52" s="12">
        <v>100.17</v>
      </c>
      <c r="H52" s="12">
        <v>0.79</v>
      </c>
    </row>
    <row r="53" spans="2:8">
      <c r="B53" s="2" t="s">
        <v>1456</v>
      </c>
      <c r="C53" s="9" t="s">
        <v>13</v>
      </c>
      <c r="D53" s="2" t="s">
        <v>1136</v>
      </c>
      <c r="E53" s="2" t="s">
        <v>1457</v>
      </c>
      <c r="F53" s="12">
        <v>4559</v>
      </c>
      <c r="G53" s="12">
        <v>100.14</v>
      </c>
      <c r="H53" s="12">
        <v>0.79</v>
      </c>
    </row>
    <row r="54" spans="2:8">
      <c r="B54" s="2" t="s">
        <v>2570</v>
      </c>
      <c r="C54" s="9" t="s">
        <v>13</v>
      </c>
      <c r="D54" s="2" t="s">
        <v>1136</v>
      </c>
      <c r="E54" s="2" t="s">
        <v>2571</v>
      </c>
      <c r="F54" s="12">
        <v>5053</v>
      </c>
      <c r="G54" s="12">
        <v>91.95</v>
      </c>
      <c r="H54" s="12">
        <v>0.72</v>
      </c>
    </row>
    <row r="55" spans="2:8">
      <c r="B55" s="2" t="s">
        <v>109</v>
      </c>
      <c r="C55" s="9" t="s">
        <v>13</v>
      </c>
      <c r="D55" s="2" t="s">
        <v>110</v>
      </c>
      <c r="E55" s="2" t="s">
        <v>111</v>
      </c>
      <c r="F55" s="12">
        <v>254</v>
      </c>
      <c r="G55" s="12">
        <v>91.55</v>
      </c>
      <c r="H55" s="12">
        <v>0.72</v>
      </c>
    </row>
    <row r="56" spans="2:8">
      <c r="B56" s="2" t="s">
        <v>2578</v>
      </c>
      <c r="C56" s="9" t="s">
        <v>13</v>
      </c>
      <c r="D56" s="2" t="s">
        <v>792</v>
      </c>
      <c r="E56" s="2" t="s">
        <v>2579</v>
      </c>
      <c r="F56" s="12">
        <v>2599</v>
      </c>
      <c r="G56" s="12">
        <v>87.17</v>
      </c>
      <c r="H56" s="12">
        <v>0.69</v>
      </c>
    </row>
    <row r="57" spans="2:8">
      <c r="B57" s="2" t="s">
        <v>121</v>
      </c>
      <c r="C57" s="9" t="s">
        <v>13</v>
      </c>
      <c r="D57" s="2" t="s">
        <v>85</v>
      </c>
      <c r="E57" s="2" t="s">
        <v>122</v>
      </c>
      <c r="F57" s="12">
        <v>18066</v>
      </c>
      <c r="G57" s="12">
        <v>86.61</v>
      </c>
      <c r="H57" s="12">
        <v>0.68</v>
      </c>
    </row>
    <row r="58" spans="2:8">
      <c r="B58" s="2" t="s">
        <v>2174</v>
      </c>
      <c r="C58" s="9" t="s">
        <v>13</v>
      </c>
      <c r="D58" s="2" t="s">
        <v>84</v>
      </c>
      <c r="E58" s="2" t="s">
        <v>2175</v>
      </c>
      <c r="F58" s="12">
        <v>1345</v>
      </c>
      <c r="G58" s="12">
        <v>85.91</v>
      </c>
      <c r="H58" s="12">
        <v>0.68</v>
      </c>
    </row>
    <row r="59" spans="2:8">
      <c r="B59" s="2" t="s">
        <v>3103</v>
      </c>
      <c r="C59" s="9" t="s">
        <v>13</v>
      </c>
      <c r="D59" s="2" t="s">
        <v>1136</v>
      </c>
      <c r="E59" s="2" t="s">
        <v>3104</v>
      </c>
      <c r="F59" s="12">
        <v>4918</v>
      </c>
      <c r="G59" s="12">
        <v>84.69</v>
      </c>
      <c r="H59" s="12">
        <v>0.67</v>
      </c>
    </row>
    <row r="60" spans="2:8">
      <c r="B60" s="2" t="s">
        <v>3105</v>
      </c>
      <c r="C60" s="9" t="s">
        <v>13</v>
      </c>
      <c r="D60" s="2" t="s">
        <v>1136</v>
      </c>
      <c r="E60" s="2" t="s">
        <v>3106</v>
      </c>
      <c r="F60" s="12">
        <v>529</v>
      </c>
      <c r="G60" s="12">
        <v>80.28</v>
      </c>
      <c r="H60" s="12">
        <v>0.63</v>
      </c>
    </row>
    <row r="61" spans="2:8">
      <c r="B61" s="2" t="s">
        <v>3173</v>
      </c>
      <c r="C61" s="9" t="s">
        <v>13</v>
      </c>
      <c r="D61" s="2" t="s">
        <v>1150</v>
      </c>
      <c r="E61" s="2" t="s">
        <v>3174</v>
      </c>
      <c r="F61" s="12">
        <v>1933</v>
      </c>
      <c r="G61" s="12">
        <v>77.569999999999993</v>
      </c>
      <c r="H61" s="12">
        <v>0.61</v>
      </c>
    </row>
    <row r="62" spans="2:8">
      <c r="B62" s="2" t="s">
        <v>2712</v>
      </c>
      <c r="C62" s="9" t="s">
        <v>13</v>
      </c>
      <c r="D62" s="2" t="s">
        <v>1136</v>
      </c>
      <c r="E62" s="2" t="s">
        <v>2713</v>
      </c>
      <c r="F62" s="12">
        <v>8473</v>
      </c>
      <c r="G62" s="12">
        <v>76.97</v>
      </c>
      <c r="H62" s="12">
        <v>0.61</v>
      </c>
    </row>
    <row r="63" spans="2:8">
      <c r="B63" s="2" t="s">
        <v>117</v>
      </c>
      <c r="C63" s="9" t="s">
        <v>13</v>
      </c>
      <c r="D63" s="2" t="s">
        <v>82</v>
      </c>
      <c r="E63" s="2" t="s">
        <v>118</v>
      </c>
      <c r="F63" s="12">
        <v>9669</v>
      </c>
      <c r="G63" s="12">
        <v>74.02</v>
      </c>
      <c r="H63" s="12">
        <v>0.57999999999999996</v>
      </c>
    </row>
    <row r="64" spans="2:8">
      <c r="B64" s="2" t="s">
        <v>2684</v>
      </c>
      <c r="C64" s="9" t="s">
        <v>13</v>
      </c>
      <c r="D64" s="2" t="s">
        <v>1136</v>
      </c>
      <c r="E64" s="2" t="s">
        <v>2685</v>
      </c>
      <c r="F64" s="12">
        <v>5104</v>
      </c>
      <c r="G64" s="12">
        <v>73.81</v>
      </c>
      <c r="H64" s="12">
        <v>0.57999999999999996</v>
      </c>
    </row>
    <row r="65" spans="2:8">
      <c r="B65" s="2" t="s">
        <v>1378</v>
      </c>
      <c r="C65" s="9" t="s">
        <v>13</v>
      </c>
      <c r="D65" s="2" t="s">
        <v>836</v>
      </c>
      <c r="E65" s="2" t="s">
        <v>1379</v>
      </c>
      <c r="F65" s="12">
        <v>59591</v>
      </c>
      <c r="G65" s="12">
        <v>73.61</v>
      </c>
      <c r="H65" s="12">
        <v>0.57999999999999996</v>
      </c>
    </row>
    <row r="66" spans="2:8">
      <c r="B66" s="2" t="s">
        <v>3175</v>
      </c>
      <c r="C66" s="9" t="s">
        <v>13</v>
      </c>
      <c r="D66" s="2" t="s">
        <v>82</v>
      </c>
      <c r="E66" s="2" t="s">
        <v>3176</v>
      </c>
      <c r="F66" s="12">
        <v>14502</v>
      </c>
      <c r="G66" s="12">
        <v>70.75</v>
      </c>
      <c r="H66" s="12">
        <v>0.56000000000000005</v>
      </c>
    </row>
    <row r="67" spans="2:8">
      <c r="B67" s="2" t="s">
        <v>2186</v>
      </c>
      <c r="C67" s="9" t="s">
        <v>13</v>
      </c>
      <c r="D67" s="2" t="s">
        <v>85</v>
      </c>
      <c r="E67" s="2" t="s">
        <v>2187</v>
      </c>
      <c r="F67" s="12">
        <v>7569</v>
      </c>
      <c r="G67" s="12">
        <v>68.84</v>
      </c>
      <c r="H67" s="12">
        <v>0.54</v>
      </c>
    </row>
    <row r="68" spans="2:8">
      <c r="B68" s="2" t="s">
        <v>2648</v>
      </c>
      <c r="C68" s="9" t="s">
        <v>13</v>
      </c>
      <c r="D68" s="2" t="s">
        <v>792</v>
      </c>
      <c r="E68" s="2" t="s">
        <v>2649</v>
      </c>
      <c r="F68" s="12">
        <v>4938</v>
      </c>
      <c r="G68" s="12">
        <v>68.56</v>
      </c>
      <c r="H68" s="12">
        <v>0.54</v>
      </c>
    </row>
    <row r="69" spans="2:8">
      <c r="B69" s="2" t="s">
        <v>2756</v>
      </c>
      <c r="C69" s="9" t="s">
        <v>13</v>
      </c>
      <c r="D69" s="2" t="s">
        <v>792</v>
      </c>
      <c r="E69" s="2" t="s">
        <v>2757</v>
      </c>
      <c r="F69" s="12">
        <v>2219</v>
      </c>
      <c r="G69" s="12">
        <v>66.64</v>
      </c>
      <c r="H69" s="12">
        <v>0.52</v>
      </c>
    </row>
    <row r="70" spans="2:8">
      <c r="B70" s="2" t="s">
        <v>794</v>
      </c>
      <c r="C70" s="9" t="s">
        <v>13</v>
      </c>
      <c r="D70" s="2" t="s">
        <v>85</v>
      </c>
      <c r="E70" s="2" t="s">
        <v>795</v>
      </c>
      <c r="F70" s="12">
        <v>18338</v>
      </c>
      <c r="G70" s="12">
        <v>66.42</v>
      </c>
      <c r="H70" s="12">
        <v>0.52</v>
      </c>
    </row>
    <row r="71" spans="2:8">
      <c r="B71" s="2" t="s">
        <v>1410</v>
      </c>
      <c r="C71" s="9" t="s">
        <v>13</v>
      </c>
      <c r="D71" s="2" t="s">
        <v>1136</v>
      </c>
      <c r="E71" s="2" t="s">
        <v>1411</v>
      </c>
      <c r="F71" s="12">
        <v>38237</v>
      </c>
      <c r="G71" s="12">
        <v>65.849999999999994</v>
      </c>
      <c r="H71" s="12">
        <v>0.52</v>
      </c>
    </row>
    <row r="72" spans="2:8">
      <c r="B72" s="2" t="s">
        <v>3177</v>
      </c>
      <c r="C72" s="9" t="s">
        <v>13</v>
      </c>
      <c r="D72" s="2" t="s">
        <v>792</v>
      </c>
      <c r="E72" s="2" t="s">
        <v>3178</v>
      </c>
      <c r="F72" s="12">
        <v>8079</v>
      </c>
      <c r="G72" s="12">
        <v>65.8</v>
      </c>
      <c r="H72" s="12">
        <v>0.52</v>
      </c>
    </row>
    <row r="73" spans="2:8">
      <c r="B73" s="2" t="s">
        <v>2568</v>
      </c>
      <c r="C73" s="9" t="s">
        <v>13</v>
      </c>
      <c r="D73" s="2" t="s">
        <v>85</v>
      </c>
      <c r="E73" s="2" t="s">
        <v>2569</v>
      </c>
      <c r="F73" s="12">
        <v>6830</v>
      </c>
      <c r="G73" s="12">
        <v>63.84</v>
      </c>
      <c r="H73" s="12">
        <v>0.5</v>
      </c>
    </row>
    <row r="74" spans="2:8">
      <c r="B74" s="2" t="s">
        <v>3179</v>
      </c>
      <c r="C74" s="9" t="s">
        <v>13</v>
      </c>
      <c r="D74" s="2" t="s">
        <v>792</v>
      </c>
      <c r="E74" s="2" t="s">
        <v>3180</v>
      </c>
      <c r="F74" s="12">
        <v>13305</v>
      </c>
      <c r="G74" s="12">
        <v>63.03</v>
      </c>
      <c r="H74" s="12">
        <v>0.5</v>
      </c>
    </row>
    <row r="75" spans="2:8">
      <c r="B75" s="2" t="s">
        <v>2566</v>
      </c>
      <c r="C75" s="9" t="s">
        <v>13</v>
      </c>
      <c r="D75" s="2" t="s">
        <v>792</v>
      </c>
      <c r="E75" s="2" t="s">
        <v>2567</v>
      </c>
      <c r="F75" s="12">
        <v>7130</v>
      </c>
      <c r="G75" s="12">
        <v>61.03</v>
      </c>
      <c r="H75" s="12">
        <v>0.48</v>
      </c>
    </row>
    <row r="76" spans="2:8">
      <c r="B76" s="2" t="s">
        <v>3181</v>
      </c>
      <c r="C76" s="9" t="s">
        <v>13</v>
      </c>
      <c r="D76" s="2" t="s">
        <v>82</v>
      </c>
      <c r="E76" s="2" t="s">
        <v>3182</v>
      </c>
      <c r="F76" s="12">
        <v>983</v>
      </c>
      <c r="G76" s="12">
        <v>60.37</v>
      </c>
      <c r="H76" s="12">
        <v>0.47</v>
      </c>
    </row>
    <row r="77" spans="2:8">
      <c r="B77" s="2" t="s">
        <v>2292</v>
      </c>
      <c r="C77" s="9" t="s">
        <v>13</v>
      </c>
      <c r="D77" s="2" t="s">
        <v>748</v>
      </c>
      <c r="E77" s="2" t="s">
        <v>2293</v>
      </c>
      <c r="F77" s="12">
        <v>29850</v>
      </c>
      <c r="G77" s="12">
        <v>57.48</v>
      </c>
      <c r="H77" s="12">
        <v>0.45</v>
      </c>
    </row>
    <row r="78" spans="2:8">
      <c r="B78" s="2" t="s">
        <v>2202</v>
      </c>
      <c r="C78" s="9" t="s">
        <v>13</v>
      </c>
      <c r="D78" s="2" t="s">
        <v>84</v>
      </c>
      <c r="E78" s="2" t="s">
        <v>2203</v>
      </c>
      <c r="F78" s="12">
        <v>9934</v>
      </c>
      <c r="G78" s="12">
        <v>57.15</v>
      </c>
      <c r="H78" s="12">
        <v>0.45</v>
      </c>
    </row>
    <row r="79" spans="2:8">
      <c r="B79" s="2" t="s">
        <v>2770</v>
      </c>
      <c r="C79" s="9" t="s">
        <v>13</v>
      </c>
      <c r="D79" s="2" t="s">
        <v>2389</v>
      </c>
      <c r="E79" s="2" t="s">
        <v>2771</v>
      </c>
      <c r="F79" s="12">
        <v>3234</v>
      </c>
      <c r="G79" s="12">
        <v>54.16</v>
      </c>
      <c r="H79" s="12">
        <v>0.43</v>
      </c>
    </row>
    <row r="80" spans="2:8">
      <c r="B80" s="2" t="s">
        <v>1138</v>
      </c>
      <c r="C80" s="9" t="s">
        <v>13</v>
      </c>
      <c r="D80" s="2" t="s">
        <v>1136</v>
      </c>
      <c r="E80" s="2" t="s">
        <v>1139</v>
      </c>
      <c r="F80" s="12">
        <v>8966</v>
      </c>
      <c r="G80" s="12">
        <v>53.66</v>
      </c>
      <c r="H80" s="12">
        <v>0.42</v>
      </c>
    </row>
    <row r="81" spans="2:8">
      <c r="B81" s="2" t="s">
        <v>2686</v>
      </c>
      <c r="C81" s="9" t="s">
        <v>13</v>
      </c>
      <c r="D81" s="2" t="s">
        <v>1136</v>
      </c>
      <c r="E81" s="2" t="s">
        <v>2687</v>
      </c>
      <c r="F81" s="12">
        <v>10047</v>
      </c>
      <c r="G81" s="12">
        <v>53.11</v>
      </c>
      <c r="H81" s="12">
        <v>0.42</v>
      </c>
    </row>
    <row r="82" spans="2:8">
      <c r="B82" s="2" t="s">
        <v>3111</v>
      </c>
      <c r="C82" s="9" t="s">
        <v>13</v>
      </c>
      <c r="D82" s="2" t="s">
        <v>1136</v>
      </c>
      <c r="E82" s="2" t="s">
        <v>3112</v>
      </c>
      <c r="F82" s="12">
        <v>5544</v>
      </c>
      <c r="G82" s="12">
        <v>50.07</v>
      </c>
      <c r="H82" s="12">
        <v>0.39</v>
      </c>
    </row>
    <row r="83" spans="2:8">
      <c r="B83" s="2" t="s">
        <v>2212</v>
      </c>
      <c r="C83" s="9" t="s">
        <v>13</v>
      </c>
      <c r="D83" s="2" t="s">
        <v>84</v>
      </c>
      <c r="E83" s="2" t="s">
        <v>2213</v>
      </c>
      <c r="F83" s="12">
        <v>5126</v>
      </c>
      <c r="G83" s="12">
        <v>49.65</v>
      </c>
      <c r="H83" s="12">
        <v>0.39</v>
      </c>
    </row>
    <row r="84" spans="2:8">
      <c r="B84" s="2" t="s">
        <v>3183</v>
      </c>
      <c r="C84" s="9" t="s">
        <v>13</v>
      </c>
      <c r="D84" s="2" t="s">
        <v>82</v>
      </c>
      <c r="E84" s="2" t="s">
        <v>3184</v>
      </c>
      <c r="F84" s="12">
        <v>12691</v>
      </c>
      <c r="G84" s="12">
        <v>47.45</v>
      </c>
      <c r="H84" s="12">
        <v>0.37</v>
      </c>
    </row>
    <row r="85" spans="2:8">
      <c r="B85" s="2" t="s">
        <v>3185</v>
      </c>
      <c r="C85" s="9" t="s">
        <v>13</v>
      </c>
      <c r="D85" s="2" t="s">
        <v>1133</v>
      </c>
      <c r="E85" s="2" t="s">
        <v>3186</v>
      </c>
      <c r="F85" s="12">
        <v>9374</v>
      </c>
      <c r="G85" s="12">
        <v>45.19</v>
      </c>
      <c r="H85" s="12">
        <v>0.36</v>
      </c>
    </row>
    <row r="86" spans="2:8">
      <c r="B86" s="2" t="s">
        <v>2474</v>
      </c>
      <c r="C86" s="9" t="s">
        <v>13</v>
      </c>
      <c r="D86" s="2" t="s">
        <v>1150</v>
      </c>
      <c r="E86" s="2" t="s">
        <v>2475</v>
      </c>
      <c r="F86" s="12">
        <v>4950</v>
      </c>
      <c r="G86" s="12">
        <v>44.15</v>
      </c>
      <c r="H86" s="12">
        <v>0.35</v>
      </c>
    </row>
    <row r="87" spans="2:8">
      <c r="B87" s="2" t="s">
        <v>2232</v>
      </c>
      <c r="C87" s="9" t="s">
        <v>13</v>
      </c>
      <c r="D87" s="2" t="s">
        <v>84</v>
      </c>
      <c r="E87" s="2" t="s">
        <v>2233</v>
      </c>
      <c r="F87" s="12">
        <v>3943</v>
      </c>
      <c r="G87" s="12">
        <v>37.18</v>
      </c>
      <c r="H87" s="12">
        <v>0.28999999999999998</v>
      </c>
    </row>
    <row r="88" spans="2:8">
      <c r="B88" s="2" t="s">
        <v>3187</v>
      </c>
      <c r="C88" s="9" t="s">
        <v>13</v>
      </c>
      <c r="D88" s="2" t="s">
        <v>792</v>
      </c>
      <c r="E88" s="2" t="s">
        <v>3188</v>
      </c>
      <c r="F88" s="12">
        <v>4678</v>
      </c>
      <c r="G88" s="12">
        <v>35.07</v>
      </c>
      <c r="H88" s="12">
        <v>0.28000000000000003</v>
      </c>
    </row>
    <row r="89" spans="2:8">
      <c r="B89" s="2" t="s">
        <v>2240</v>
      </c>
      <c r="C89" s="9" t="s">
        <v>13</v>
      </c>
      <c r="D89" s="2" t="s">
        <v>84</v>
      </c>
      <c r="E89" s="2" t="s">
        <v>2241</v>
      </c>
      <c r="F89" s="12">
        <v>3828</v>
      </c>
      <c r="G89" s="12">
        <v>34.42</v>
      </c>
      <c r="H89" s="12">
        <v>0.27</v>
      </c>
    </row>
    <row r="90" spans="2:8" ht="13">
      <c r="B90" s="6" t="s">
        <v>95</v>
      </c>
      <c r="C90" s="11"/>
      <c r="D90" s="6"/>
      <c r="E90" s="6"/>
      <c r="F90" s="14"/>
      <c r="G90" s="14">
        <f>SUM(G12:G89)</f>
        <v>12721.170000000007</v>
      </c>
      <c r="H90" s="14">
        <f>SUM(H12:H89)</f>
        <v>100.02</v>
      </c>
    </row>
    <row r="91" spans="2:8" ht="13">
      <c r="B91" s="6" t="s">
        <v>2154</v>
      </c>
      <c r="C91" s="11"/>
      <c r="D91" s="6"/>
      <c r="E91" s="6"/>
      <c r="F91" s="14"/>
      <c r="G91" s="14">
        <v>10.67</v>
      </c>
      <c r="H91" s="14">
        <v>0.08</v>
      </c>
    </row>
    <row r="92" spans="2:8" ht="13">
      <c r="B92" s="6" t="s">
        <v>15</v>
      </c>
      <c r="C92" s="11"/>
      <c r="D92" s="6"/>
      <c r="E92" s="6"/>
      <c r="F92" s="14"/>
      <c r="G92" s="14">
        <v>12731.84</v>
      </c>
      <c r="H92" s="14">
        <v>100.1</v>
      </c>
    </row>
    <row r="93" spans="2:8" ht="13">
      <c r="B93" s="6" t="s">
        <v>432</v>
      </c>
      <c r="C93" s="11"/>
      <c r="D93" s="6"/>
      <c r="E93" s="6"/>
      <c r="F93" s="14"/>
      <c r="G93" s="14">
        <v>-12.455536409999622</v>
      </c>
      <c r="H93" s="14">
        <v>-9.9999999999994316E-2</v>
      </c>
    </row>
    <row r="94" spans="2:8" ht="13">
      <c r="B94" s="6" t="s">
        <v>17</v>
      </c>
      <c r="C94" s="11"/>
      <c r="D94" s="6"/>
      <c r="E94" s="6"/>
      <c r="F94" s="14"/>
      <c r="G94" s="14">
        <v>12719.38446359</v>
      </c>
      <c r="H94" s="14">
        <v>100</v>
      </c>
    </row>
    <row r="95" spans="2:8">
      <c r="B95" s="2" t="s">
        <v>18</v>
      </c>
    </row>
    <row r="96" spans="2:8" ht="13">
      <c r="B96" s="6" t="s">
        <v>19</v>
      </c>
    </row>
    <row r="97" spans="2:3" ht="13">
      <c r="B97" s="6" t="s">
        <v>20</v>
      </c>
      <c r="C97" s="9" t="s">
        <v>355</v>
      </c>
    </row>
    <row r="98" spans="2:3" ht="13">
      <c r="B98" s="6" t="s">
        <v>23</v>
      </c>
      <c r="C98" s="9" t="s">
        <v>22</v>
      </c>
    </row>
    <row r="99" spans="2:3" ht="13">
      <c r="B99" s="6" t="s">
        <v>147</v>
      </c>
      <c r="C99" s="9" t="s">
        <v>22</v>
      </c>
    </row>
    <row r="100" spans="2:3" ht="13">
      <c r="B100" s="6" t="s">
        <v>24</v>
      </c>
      <c r="C100" s="9" t="s">
        <v>25</v>
      </c>
    </row>
    <row r="101" spans="2:3" ht="13">
      <c r="B101" s="6" t="s">
        <v>3189</v>
      </c>
      <c r="C101" s="11"/>
    </row>
    <row r="102" spans="2:3" ht="13">
      <c r="B102" s="6" t="s">
        <v>3190</v>
      </c>
      <c r="C102" s="11"/>
    </row>
    <row r="103" spans="2:3" ht="13">
      <c r="B103" s="6" t="s">
        <v>3191</v>
      </c>
      <c r="C103" s="11"/>
    </row>
    <row r="104" spans="2:3" ht="13">
      <c r="B104" s="6" t="s">
        <v>3192</v>
      </c>
      <c r="C104" s="11"/>
    </row>
    <row r="105" spans="2:3" ht="13">
      <c r="B105" s="6" t="s">
        <v>3193</v>
      </c>
      <c r="C105" s="11"/>
    </row>
    <row r="106" spans="2:3" ht="13">
      <c r="B106" s="6" t="s">
        <v>3194</v>
      </c>
      <c r="C106" s="11"/>
    </row>
    <row r="107" spans="2:3" ht="13">
      <c r="B107" s="6" t="s">
        <v>3195</v>
      </c>
      <c r="C107" s="11"/>
    </row>
    <row r="108" spans="2:3" ht="13">
      <c r="B108" s="6" t="s">
        <v>3196</v>
      </c>
      <c r="C108" s="11"/>
    </row>
    <row r="109" spans="2:3" ht="13">
      <c r="B109" s="6" t="s">
        <v>4087</v>
      </c>
      <c r="C109" s="11"/>
    </row>
    <row r="110" spans="2:3">
      <c r="B110" s="2" t="s">
        <v>26</v>
      </c>
    </row>
    <row r="111" spans="2:3">
      <c r="B111" s="2" t="s">
        <v>1230</v>
      </c>
    </row>
    <row r="114" spans="2:6" ht="14.5">
      <c r="B114" s="44" t="s">
        <v>1231</v>
      </c>
      <c r="C114" s="62"/>
    </row>
    <row r="115" spans="2:6" ht="14.5">
      <c r="B115" s="44" t="s">
        <v>4074</v>
      </c>
      <c r="C115" s="63" t="s">
        <v>1232</v>
      </c>
    </row>
    <row r="116" spans="2:6" ht="14.5">
      <c r="B116" s="4" t="s">
        <v>1233</v>
      </c>
      <c r="C116" s="5" t="s">
        <v>1234</v>
      </c>
    </row>
    <row r="117" spans="2:6" ht="14.5">
      <c r="B117" s="4" t="s">
        <v>1235</v>
      </c>
      <c r="C117" s="5" t="s">
        <v>1234</v>
      </c>
    </row>
    <row r="118" spans="2:6" ht="14.5">
      <c r="B118" s="4" t="s">
        <v>1236</v>
      </c>
      <c r="C118" s="5" t="s">
        <v>1234</v>
      </c>
    </row>
    <row r="119" spans="2:6" ht="14.5">
      <c r="B119" s="4" t="s">
        <v>1237</v>
      </c>
      <c r="C119" s="5" t="s">
        <v>1234</v>
      </c>
    </row>
    <row r="120" spans="2:6" ht="14.5">
      <c r="B120" s="4" t="s">
        <v>1238</v>
      </c>
      <c r="C120" s="5" t="s">
        <v>1234</v>
      </c>
    </row>
    <row r="121" spans="2:6" ht="14.5">
      <c r="B121" s="4" t="s">
        <v>1239</v>
      </c>
      <c r="C121" s="5" t="s">
        <v>1234</v>
      </c>
    </row>
    <row r="122" spans="2:6" ht="14.5">
      <c r="B122" s="44" t="s">
        <v>1240</v>
      </c>
      <c r="C122" s="62" t="s">
        <v>1234</v>
      </c>
    </row>
    <row r="124" spans="2:6" ht="14.5">
      <c r="B124" s="4" t="s">
        <v>35</v>
      </c>
      <c r="C124" s="5"/>
      <c r="D124" s="4"/>
    </row>
    <row r="125" spans="2:6" ht="29">
      <c r="B125" s="20" t="s">
        <v>36</v>
      </c>
      <c r="C125" s="18" t="s">
        <v>37</v>
      </c>
      <c r="D125" s="20" t="s">
        <v>38</v>
      </c>
    </row>
    <row r="126" spans="2:6" ht="14.5">
      <c r="B126" s="4" t="s">
        <v>22</v>
      </c>
      <c r="C126" s="5" t="s">
        <v>22</v>
      </c>
      <c r="D126" s="4" t="s">
        <v>22</v>
      </c>
    </row>
    <row r="128" spans="2:6" ht="13">
      <c r="B128" s="24" t="s">
        <v>39</v>
      </c>
      <c r="C128" s="25">
        <v>46022</v>
      </c>
      <c r="D128" s="16"/>
      <c r="E128" s="15"/>
      <c r="F128" s="30"/>
    </row>
    <row r="129" spans="2:7" ht="13">
      <c r="B129" s="24" t="s">
        <v>40</v>
      </c>
      <c r="C129" s="26" t="s">
        <v>41</v>
      </c>
      <c r="D129" s="24" t="s">
        <v>42</v>
      </c>
      <c r="E129" s="27" t="s">
        <v>43</v>
      </c>
      <c r="F129" s="29" t="s">
        <v>44</v>
      </c>
      <c r="G129" s="14"/>
    </row>
    <row r="130" spans="2:7">
      <c r="B130" s="22" t="s">
        <v>22</v>
      </c>
      <c r="C130" s="23" t="s">
        <v>22</v>
      </c>
      <c r="D130" s="22" t="s">
        <v>22</v>
      </c>
      <c r="E130" s="19" t="s">
        <v>22</v>
      </c>
      <c r="F130" s="28" t="s">
        <v>22</v>
      </c>
    </row>
    <row r="133" spans="2:7" ht="13">
      <c r="B133" s="6" t="s">
        <v>45</v>
      </c>
    </row>
    <row r="134" spans="2:7" ht="13">
      <c r="B134" s="6"/>
    </row>
    <row r="135" spans="2:7" ht="13">
      <c r="B135" s="6" t="s">
        <v>372</v>
      </c>
    </row>
    <row r="136" spans="2:7" ht="13">
      <c r="B136" s="24" t="s">
        <v>46</v>
      </c>
      <c r="C136" s="26" t="s">
        <v>47</v>
      </c>
      <c r="D136" s="6"/>
    </row>
    <row r="137" spans="2:7">
      <c r="B137" s="16" t="s">
        <v>22</v>
      </c>
      <c r="C137" s="17" t="s">
        <v>22</v>
      </c>
    </row>
    <row r="139" spans="2:7" ht="13">
      <c r="B139" s="24" t="s">
        <v>48</v>
      </c>
      <c r="C139" s="26" t="s">
        <v>47</v>
      </c>
    </row>
    <row r="140" spans="2:7">
      <c r="B140" s="16" t="s">
        <v>22</v>
      </c>
      <c r="C140" s="17" t="s">
        <v>22</v>
      </c>
    </row>
    <row r="142" spans="2:7" ht="13">
      <c r="B142" s="24" t="s">
        <v>49</v>
      </c>
      <c r="C142" s="26" t="s">
        <v>50</v>
      </c>
    </row>
    <row r="143" spans="2:7">
      <c r="B143" s="16" t="s">
        <v>22</v>
      </c>
      <c r="C143" s="17" t="s">
        <v>22</v>
      </c>
    </row>
    <row r="145" spans="2:7" ht="13">
      <c r="B145" s="27" t="s">
        <v>51</v>
      </c>
      <c r="C145" s="26" t="s">
        <v>50</v>
      </c>
    </row>
    <row r="146" spans="2:7">
      <c r="B146" s="15" t="s">
        <v>22</v>
      </c>
      <c r="C146" s="17" t="s">
        <v>22</v>
      </c>
    </row>
    <row r="148" spans="2:7" ht="13">
      <c r="B148" s="24" t="s">
        <v>52</v>
      </c>
      <c r="C148" s="26" t="s">
        <v>22</v>
      </c>
    </row>
    <row r="150" spans="2:7" ht="13">
      <c r="B150" s="24" t="s">
        <v>53</v>
      </c>
      <c r="C150" s="25">
        <v>46022</v>
      </c>
      <c r="D150" s="16"/>
      <c r="E150" s="15"/>
      <c r="F150" s="30"/>
    </row>
    <row r="151" spans="2:7" ht="13">
      <c r="B151" s="24" t="s">
        <v>40</v>
      </c>
      <c r="C151" s="26" t="s">
        <v>41</v>
      </c>
      <c r="D151" s="24" t="s">
        <v>42</v>
      </c>
      <c r="E151" s="27" t="s">
        <v>43</v>
      </c>
      <c r="F151" s="29" t="s">
        <v>44</v>
      </c>
      <c r="G151" s="14"/>
    </row>
    <row r="152" spans="2:7">
      <c r="B152" s="22" t="s">
        <v>22</v>
      </c>
      <c r="C152" s="23" t="s">
        <v>22</v>
      </c>
      <c r="D152" s="22" t="s">
        <v>22</v>
      </c>
      <c r="E152" s="19" t="s">
        <v>22</v>
      </c>
      <c r="F152" s="28" t="s">
        <v>22</v>
      </c>
    </row>
    <row r="153" spans="2:7" ht="13">
      <c r="B153" s="6" t="s">
        <v>45</v>
      </c>
    </row>
    <row r="154" spans="2:7" ht="13">
      <c r="B154" s="6"/>
    </row>
    <row r="155" spans="2:7" ht="13">
      <c r="B155" s="6" t="s">
        <v>372</v>
      </c>
    </row>
    <row r="156" spans="2:7" ht="13">
      <c r="B156" s="24" t="s">
        <v>46</v>
      </c>
      <c r="C156" s="26" t="s">
        <v>47</v>
      </c>
      <c r="D156" s="6"/>
    </row>
    <row r="157" spans="2:7">
      <c r="B157" s="16" t="s">
        <v>22</v>
      </c>
      <c r="C157" s="17" t="s">
        <v>22</v>
      </c>
    </row>
    <row r="159" spans="2:7" ht="13">
      <c r="B159" s="24" t="s">
        <v>48</v>
      </c>
      <c r="C159" s="26" t="s">
        <v>47</v>
      </c>
    </row>
    <row r="160" spans="2:7">
      <c r="B160" s="16" t="s">
        <v>22</v>
      </c>
      <c r="C160" s="17" t="s">
        <v>22</v>
      </c>
    </row>
    <row r="162" spans="2:6" ht="13">
      <c r="B162" s="24" t="s">
        <v>49</v>
      </c>
      <c r="C162" s="26" t="s">
        <v>50</v>
      </c>
    </row>
    <row r="163" spans="2:6">
      <c r="B163" s="16" t="s">
        <v>22</v>
      </c>
      <c r="C163" s="17" t="s">
        <v>22</v>
      </c>
    </row>
    <row r="165" spans="2:6" ht="13">
      <c r="B165" s="27" t="s">
        <v>51</v>
      </c>
      <c r="C165" s="26" t="s">
        <v>50</v>
      </c>
    </row>
    <row r="166" spans="2:6">
      <c r="B166" s="15" t="s">
        <v>22</v>
      </c>
      <c r="C166" s="17" t="s">
        <v>22</v>
      </c>
    </row>
    <row r="168" spans="2:6" ht="13">
      <c r="B168" s="24" t="s">
        <v>52</v>
      </c>
      <c r="C168" s="26" t="s">
        <v>22</v>
      </c>
    </row>
    <row r="171" spans="2:6" ht="13">
      <c r="B171" s="6" t="s">
        <v>373</v>
      </c>
    </row>
    <row r="173" spans="2:6" ht="13">
      <c r="B173" s="24" t="s">
        <v>40</v>
      </c>
      <c r="C173" s="26" t="s">
        <v>54</v>
      </c>
      <c r="D173" s="24" t="s">
        <v>55</v>
      </c>
      <c r="E173" s="24" t="s">
        <v>56</v>
      </c>
      <c r="F173" s="14"/>
    </row>
    <row r="174" spans="2:6">
      <c r="B174" s="16" t="s">
        <v>22</v>
      </c>
      <c r="C174" s="17" t="s">
        <v>22</v>
      </c>
      <c r="D174" s="16" t="s">
        <v>22</v>
      </c>
      <c r="E174" s="16" t="s">
        <v>22</v>
      </c>
    </row>
    <row r="177" spans="2:80" ht="13">
      <c r="B177" s="6" t="s">
        <v>57</v>
      </c>
      <c r="C177" s="11" t="s">
        <v>22</v>
      </c>
      <c r="D177" s="6"/>
      <c r="E177" s="6"/>
      <c r="F177" s="14"/>
      <c r="G177" s="14"/>
      <c r="H177" s="14"/>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row>
    <row r="179" spans="2:80" ht="13">
      <c r="B179" s="6" t="s">
        <v>374</v>
      </c>
    </row>
    <row r="181" spans="2:80" ht="13">
      <c r="B181" s="24" t="s">
        <v>58</v>
      </c>
      <c r="C181" s="26" t="s">
        <v>47</v>
      </c>
      <c r="D181" s="6"/>
    </row>
    <row r="182" spans="2:80">
      <c r="B182" s="16" t="s">
        <v>22</v>
      </c>
      <c r="C182" s="17" t="s">
        <v>22</v>
      </c>
    </row>
    <row r="185" spans="2:80" ht="13">
      <c r="B185" s="24" t="s">
        <v>59</v>
      </c>
      <c r="C185" s="26" t="s">
        <v>60</v>
      </c>
      <c r="D185" s="6"/>
    </row>
    <row r="186" spans="2:80">
      <c r="B186" s="16" t="s">
        <v>22</v>
      </c>
      <c r="C186" s="17" t="s">
        <v>22</v>
      </c>
    </row>
    <row r="189" spans="2:80" ht="13">
      <c r="B189" s="6" t="s">
        <v>61</v>
      </c>
    </row>
    <row r="192" spans="2:80" ht="13">
      <c r="B192" s="6" t="s">
        <v>375</v>
      </c>
    </row>
    <row r="194" spans="2:80" ht="13">
      <c r="B194" s="24" t="s">
        <v>40</v>
      </c>
      <c r="C194" s="26" t="s">
        <v>62</v>
      </c>
      <c r="D194" s="24" t="s">
        <v>54</v>
      </c>
      <c r="E194" s="24" t="s">
        <v>55</v>
      </c>
      <c r="F194" s="29" t="s">
        <v>56</v>
      </c>
      <c r="G194" s="14"/>
    </row>
    <row r="195" spans="2:80">
      <c r="B195" s="16" t="s">
        <v>22</v>
      </c>
      <c r="C195" s="17" t="s">
        <v>22</v>
      </c>
      <c r="D195" s="16" t="s">
        <v>22</v>
      </c>
      <c r="E195" s="16" t="s">
        <v>22</v>
      </c>
      <c r="F195" s="21" t="s">
        <v>22</v>
      </c>
    </row>
    <row r="198" spans="2:80" ht="13">
      <c r="B198" s="6" t="s">
        <v>57</v>
      </c>
      <c r="C198" s="11" t="s">
        <v>22</v>
      </c>
      <c r="D198" s="6"/>
      <c r="E198" s="6"/>
      <c r="F198" s="14"/>
      <c r="G198" s="14"/>
      <c r="H198" s="14"/>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row>
    <row r="200" spans="2:80" ht="13">
      <c r="B200" s="6" t="s">
        <v>374</v>
      </c>
    </row>
    <row r="202" spans="2:80" ht="13">
      <c r="B202" s="24" t="s">
        <v>58</v>
      </c>
      <c r="C202" s="26" t="s">
        <v>47</v>
      </c>
      <c r="D202" s="6"/>
    </row>
    <row r="203" spans="2:80">
      <c r="B203" s="16" t="s">
        <v>22</v>
      </c>
      <c r="C203" s="17" t="s">
        <v>22</v>
      </c>
    </row>
    <row r="206" spans="2:80" ht="13">
      <c r="B206" s="24" t="s">
        <v>59</v>
      </c>
      <c r="C206" s="26" t="s">
        <v>60</v>
      </c>
      <c r="D206" s="6"/>
    </row>
    <row r="207" spans="2:80">
      <c r="B207" s="16" t="s">
        <v>22</v>
      </c>
      <c r="C207" s="17" t="s">
        <v>22</v>
      </c>
    </row>
    <row r="210" spans="2:7" ht="13">
      <c r="B210" s="6" t="s">
        <v>61</v>
      </c>
    </row>
    <row r="213" spans="2:7" ht="13">
      <c r="B213" s="6" t="s">
        <v>376</v>
      </c>
    </row>
    <row r="214" spans="2:7" ht="13">
      <c r="B214" s="24" t="s">
        <v>40</v>
      </c>
      <c r="C214" s="26" t="s">
        <v>63</v>
      </c>
      <c r="D214" s="24" t="s">
        <v>64</v>
      </c>
      <c r="E214" s="24" t="s">
        <v>65</v>
      </c>
      <c r="F214" s="29" t="s">
        <v>66</v>
      </c>
      <c r="G214" s="14"/>
    </row>
    <row r="215" spans="2:7">
      <c r="B215" s="16" t="s">
        <v>22</v>
      </c>
      <c r="C215" s="17" t="s">
        <v>22</v>
      </c>
      <c r="D215" s="16" t="s">
        <v>22</v>
      </c>
      <c r="E215" s="16" t="s">
        <v>22</v>
      </c>
      <c r="F215" s="21" t="s">
        <v>22</v>
      </c>
    </row>
    <row r="216" spans="2:7">
      <c r="B216" s="2" t="s">
        <v>67</v>
      </c>
    </row>
  </sheetData>
  <mergeCells count="3">
    <mergeCell ref="B1:E1"/>
    <mergeCell ref="C3:C7"/>
    <mergeCell ref="D3:D7"/>
  </mergeCells>
  <hyperlinks>
    <hyperlink ref="A1" location="Index!A1" display="Index" xr:uid="{233FD20A-CB6E-469E-A1F3-BCC20F359470}"/>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30763-A260-4715-BB6D-86BC160A4DFA}">
  <sheetPr codeName="Sheet56"/>
  <dimension ref="A1:CB170"/>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26" t="s">
        <v>3157</v>
      </c>
      <c r="C1" s="226"/>
      <c r="D1" s="226"/>
      <c r="E1" s="226"/>
    </row>
    <row r="3" spans="1:9" ht="14.5">
      <c r="B3" s="31" t="s">
        <v>3157</v>
      </c>
      <c r="C3" s="227"/>
      <c r="D3" s="233"/>
    </row>
    <row r="4" spans="1:9" ht="14.5">
      <c r="B4" s="35" t="s">
        <v>3158</v>
      </c>
      <c r="C4" s="227"/>
      <c r="D4" s="233"/>
    </row>
    <row r="5" spans="1:9" ht="14.5">
      <c r="B5" s="35" t="s">
        <v>151</v>
      </c>
      <c r="C5" s="227"/>
      <c r="D5" s="233"/>
    </row>
    <row r="6" spans="1:9" ht="14.5">
      <c r="B6" s="4" t="s">
        <v>2936</v>
      </c>
      <c r="C6" s="227"/>
      <c r="D6" s="233"/>
    </row>
    <row r="7" spans="1:9" ht="14.5">
      <c r="B7" s="20" t="s">
        <v>3159</v>
      </c>
      <c r="C7" s="227"/>
      <c r="D7" s="233"/>
    </row>
    <row r="8" spans="1:9" ht="29">
      <c r="B8" s="35" t="s">
        <v>154</v>
      </c>
      <c r="C8" s="36" t="s">
        <v>155</v>
      </c>
      <c r="D8" s="36" t="s">
        <v>156</v>
      </c>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1368</v>
      </c>
      <c r="C15" s="9" t="s">
        <v>13</v>
      </c>
      <c r="D15" s="2" t="s">
        <v>74</v>
      </c>
      <c r="E15" s="2" t="s">
        <v>1369</v>
      </c>
      <c r="F15" s="12">
        <v>100154</v>
      </c>
      <c r="G15" s="12">
        <v>996.03</v>
      </c>
      <c r="H15" s="12">
        <v>5.04</v>
      </c>
    </row>
    <row r="16" spans="1:9">
      <c r="B16" s="2" t="s">
        <v>783</v>
      </c>
      <c r="C16" s="9" t="s">
        <v>13</v>
      </c>
      <c r="D16" s="2" t="s">
        <v>784</v>
      </c>
      <c r="E16" s="2" t="s">
        <v>785</v>
      </c>
      <c r="F16" s="12">
        <v>25716</v>
      </c>
      <c r="G16" s="12">
        <v>980.22</v>
      </c>
      <c r="H16" s="12">
        <v>4.96</v>
      </c>
    </row>
    <row r="17" spans="2:8">
      <c r="B17" s="2" t="s">
        <v>760</v>
      </c>
      <c r="C17" s="9" t="s">
        <v>13</v>
      </c>
      <c r="D17" s="2" t="s">
        <v>761</v>
      </c>
      <c r="E17" s="2" t="s">
        <v>762</v>
      </c>
      <c r="F17" s="12">
        <v>36861</v>
      </c>
      <c r="G17" s="12">
        <v>970.26</v>
      </c>
      <c r="H17" s="12">
        <v>4.91</v>
      </c>
    </row>
    <row r="18" spans="2:8">
      <c r="B18" s="2" t="s">
        <v>2168</v>
      </c>
      <c r="C18" s="9" t="s">
        <v>13</v>
      </c>
      <c r="D18" s="2" t="s">
        <v>79</v>
      </c>
      <c r="E18" s="2" t="s">
        <v>2169</v>
      </c>
      <c r="F18" s="12">
        <v>358697</v>
      </c>
      <c r="G18" s="12">
        <v>951.09</v>
      </c>
      <c r="H18" s="12">
        <v>4.8099999999999996</v>
      </c>
    </row>
    <row r="19" spans="2:8">
      <c r="B19" s="2" t="s">
        <v>1352</v>
      </c>
      <c r="C19" s="9" t="s">
        <v>13</v>
      </c>
      <c r="D19" s="2" t="s">
        <v>784</v>
      </c>
      <c r="E19" s="2" t="s">
        <v>1353</v>
      </c>
      <c r="F19" s="12">
        <v>93927</v>
      </c>
      <c r="G19" s="12">
        <v>926.87</v>
      </c>
      <c r="H19" s="12">
        <v>4.6900000000000004</v>
      </c>
    </row>
    <row r="20" spans="2:8">
      <c r="B20" s="2" t="s">
        <v>1280</v>
      </c>
      <c r="C20" s="9" t="s">
        <v>13</v>
      </c>
      <c r="D20" s="2" t="s">
        <v>784</v>
      </c>
      <c r="E20" s="2" t="s">
        <v>1281</v>
      </c>
      <c r="F20" s="12">
        <v>256414</v>
      </c>
      <c r="G20" s="12">
        <v>917.19</v>
      </c>
      <c r="H20" s="12">
        <v>4.6399999999999997</v>
      </c>
    </row>
    <row r="21" spans="2:8">
      <c r="B21" s="2" t="s">
        <v>2466</v>
      </c>
      <c r="C21" s="9" t="s">
        <v>13</v>
      </c>
      <c r="D21" s="2" t="s">
        <v>74</v>
      </c>
      <c r="E21" s="2" t="s">
        <v>2467</v>
      </c>
      <c r="F21" s="12">
        <v>107899</v>
      </c>
      <c r="G21" s="12">
        <v>903.38</v>
      </c>
      <c r="H21" s="12">
        <v>4.57</v>
      </c>
    </row>
    <row r="22" spans="2:8">
      <c r="B22" s="2" t="s">
        <v>2337</v>
      </c>
      <c r="C22" s="9" t="s">
        <v>13</v>
      </c>
      <c r="D22" s="2" t="s">
        <v>784</v>
      </c>
      <c r="E22" s="2" t="s">
        <v>2338</v>
      </c>
      <c r="F22" s="12">
        <v>273374</v>
      </c>
      <c r="G22" s="12">
        <v>863.73</v>
      </c>
      <c r="H22" s="12">
        <v>4.37</v>
      </c>
    </row>
    <row r="23" spans="2:8">
      <c r="B23" s="2" t="s">
        <v>1270</v>
      </c>
      <c r="C23" s="9" t="s">
        <v>13</v>
      </c>
      <c r="D23" s="2" t="s">
        <v>93</v>
      </c>
      <c r="E23" s="2" t="s">
        <v>1271</v>
      </c>
      <c r="F23" s="12">
        <v>50130</v>
      </c>
      <c r="G23" s="12">
        <v>838.07</v>
      </c>
      <c r="H23" s="12">
        <v>4.24</v>
      </c>
    </row>
    <row r="24" spans="2:8">
      <c r="B24" s="2" t="s">
        <v>3127</v>
      </c>
      <c r="C24" s="9" t="s">
        <v>13</v>
      </c>
      <c r="D24" s="2" t="s">
        <v>74</v>
      </c>
      <c r="E24" s="2" t="s">
        <v>3128</v>
      </c>
      <c r="F24" s="12">
        <v>514989</v>
      </c>
      <c r="G24" s="12">
        <v>797.77</v>
      </c>
      <c r="H24" s="12">
        <v>4.03</v>
      </c>
    </row>
    <row r="25" spans="2:8">
      <c r="B25" s="2" t="s">
        <v>2750</v>
      </c>
      <c r="C25" s="9" t="s">
        <v>13</v>
      </c>
      <c r="D25" s="2" t="s">
        <v>836</v>
      </c>
      <c r="E25" s="2" t="s">
        <v>2751</v>
      </c>
      <c r="F25" s="12">
        <v>4251</v>
      </c>
      <c r="G25" s="12">
        <v>778.36</v>
      </c>
      <c r="H25" s="12">
        <v>3.94</v>
      </c>
    </row>
    <row r="26" spans="2:8">
      <c r="B26" s="2" t="s">
        <v>1414</v>
      </c>
      <c r="C26" s="9" t="s">
        <v>13</v>
      </c>
      <c r="D26" s="2" t="s">
        <v>91</v>
      </c>
      <c r="E26" s="2" t="s">
        <v>1415</v>
      </c>
      <c r="F26" s="12">
        <v>9975</v>
      </c>
      <c r="G26" s="12">
        <v>729.42</v>
      </c>
      <c r="H26" s="12">
        <v>3.69</v>
      </c>
    </row>
    <row r="27" spans="2:8">
      <c r="B27" s="2" t="s">
        <v>1147</v>
      </c>
      <c r="C27" s="9" t="s">
        <v>13</v>
      </c>
      <c r="D27" s="2" t="s">
        <v>91</v>
      </c>
      <c r="E27" s="2" t="s">
        <v>1148</v>
      </c>
      <c r="F27" s="12">
        <v>4254</v>
      </c>
      <c r="G27" s="12">
        <v>710.29</v>
      </c>
      <c r="H27" s="12">
        <v>3.59</v>
      </c>
    </row>
    <row r="28" spans="2:8">
      <c r="B28" s="2" t="s">
        <v>1344</v>
      </c>
      <c r="C28" s="9" t="s">
        <v>13</v>
      </c>
      <c r="D28" s="2" t="s">
        <v>91</v>
      </c>
      <c r="E28" s="2" t="s">
        <v>1345</v>
      </c>
      <c r="F28" s="12">
        <v>18999</v>
      </c>
      <c r="G28" s="12">
        <v>706.72</v>
      </c>
      <c r="H28" s="12">
        <v>3.57</v>
      </c>
    </row>
    <row r="29" spans="2:8">
      <c r="B29" s="2" t="s">
        <v>1418</v>
      </c>
      <c r="C29" s="9" t="s">
        <v>13</v>
      </c>
      <c r="D29" s="2" t="s">
        <v>1419</v>
      </c>
      <c r="E29" s="2" t="s">
        <v>1420</v>
      </c>
      <c r="F29" s="12">
        <v>53865</v>
      </c>
      <c r="G29" s="12">
        <v>699.65</v>
      </c>
      <c r="H29" s="12">
        <v>3.54</v>
      </c>
    </row>
    <row r="30" spans="2:8">
      <c r="B30" s="2" t="s">
        <v>1374</v>
      </c>
      <c r="C30" s="9" t="s">
        <v>13</v>
      </c>
      <c r="D30" s="2" t="s">
        <v>1133</v>
      </c>
      <c r="E30" s="2" t="s">
        <v>1375</v>
      </c>
      <c r="F30" s="12">
        <v>76909</v>
      </c>
      <c r="G30" s="12">
        <v>611.54</v>
      </c>
      <c r="H30" s="12">
        <v>3.09</v>
      </c>
    </row>
    <row r="31" spans="2:8">
      <c r="B31" s="2" t="s">
        <v>1398</v>
      </c>
      <c r="C31" s="9" t="s">
        <v>13</v>
      </c>
      <c r="D31" s="2" t="s">
        <v>90</v>
      </c>
      <c r="E31" s="2" t="s">
        <v>1399</v>
      </c>
      <c r="F31" s="12">
        <v>68558</v>
      </c>
      <c r="G31" s="12">
        <v>606.04999999999995</v>
      </c>
      <c r="H31" s="12">
        <v>3.06</v>
      </c>
    </row>
    <row r="32" spans="2:8">
      <c r="B32" s="2" t="s">
        <v>1443</v>
      </c>
      <c r="C32" s="9" t="s">
        <v>13</v>
      </c>
      <c r="D32" s="2" t="s">
        <v>784</v>
      </c>
      <c r="E32" s="2" t="s">
        <v>1444</v>
      </c>
      <c r="F32" s="12">
        <v>34773</v>
      </c>
      <c r="G32" s="12">
        <v>591.91</v>
      </c>
      <c r="H32" s="12">
        <v>2.99</v>
      </c>
    </row>
    <row r="33" spans="2:8">
      <c r="B33" s="2" t="s">
        <v>820</v>
      </c>
      <c r="C33" s="9" t="s">
        <v>13</v>
      </c>
      <c r="D33" s="2" t="s">
        <v>784</v>
      </c>
      <c r="E33" s="2" t="s">
        <v>821</v>
      </c>
      <c r="F33" s="12">
        <v>58770</v>
      </c>
      <c r="G33" s="12">
        <v>585.47</v>
      </c>
      <c r="H33" s="12">
        <v>2.96</v>
      </c>
    </row>
    <row r="34" spans="2:8">
      <c r="B34" s="2" t="s">
        <v>1435</v>
      </c>
      <c r="C34" s="9" t="s">
        <v>13</v>
      </c>
      <c r="D34" s="2" t="s">
        <v>93</v>
      </c>
      <c r="E34" s="2" t="s">
        <v>1436</v>
      </c>
      <c r="F34" s="12">
        <v>28033</v>
      </c>
      <c r="G34" s="12">
        <v>570.44000000000005</v>
      </c>
      <c r="H34" s="12">
        <v>2.88</v>
      </c>
    </row>
    <row r="35" spans="2:8">
      <c r="B35" s="2" t="s">
        <v>2842</v>
      </c>
      <c r="C35" s="9" t="s">
        <v>13</v>
      </c>
      <c r="D35" s="2" t="s">
        <v>2512</v>
      </c>
      <c r="E35" s="2" t="s">
        <v>2843</v>
      </c>
      <c r="F35" s="12">
        <v>290685</v>
      </c>
      <c r="G35" s="12">
        <v>520.88</v>
      </c>
      <c r="H35" s="12">
        <v>2.63</v>
      </c>
    </row>
    <row r="36" spans="2:8">
      <c r="B36" s="2" t="s">
        <v>1326</v>
      </c>
      <c r="C36" s="9" t="s">
        <v>13</v>
      </c>
      <c r="D36" s="2" t="s">
        <v>1268</v>
      </c>
      <c r="E36" s="2" t="s">
        <v>1327</v>
      </c>
      <c r="F36" s="12">
        <v>10046</v>
      </c>
      <c r="G36" s="12">
        <v>508.28</v>
      </c>
      <c r="H36" s="12">
        <v>2.57</v>
      </c>
    </row>
    <row r="37" spans="2:8">
      <c r="B37" s="2" t="s">
        <v>1330</v>
      </c>
      <c r="C37" s="9" t="s">
        <v>13</v>
      </c>
      <c r="D37" s="2" t="s">
        <v>74</v>
      </c>
      <c r="E37" s="2" t="s">
        <v>1331</v>
      </c>
      <c r="F37" s="12">
        <v>331084</v>
      </c>
      <c r="G37" s="12">
        <v>476.26</v>
      </c>
      <c r="H37" s="12">
        <v>2.41</v>
      </c>
    </row>
    <row r="38" spans="2:8">
      <c r="B38" s="2" t="s">
        <v>1254</v>
      </c>
      <c r="C38" s="9" t="s">
        <v>13</v>
      </c>
      <c r="D38" s="2" t="s">
        <v>1255</v>
      </c>
      <c r="E38" s="2" t="s">
        <v>1256</v>
      </c>
      <c r="F38" s="12">
        <v>118697</v>
      </c>
      <c r="G38" s="12">
        <v>474.31</v>
      </c>
      <c r="H38" s="12">
        <v>2.4</v>
      </c>
    </row>
    <row r="39" spans="2:8">
      <c r="B39" s="2" t="s">
        <v>132</v>
      </c>
      <c r="C39" s="9" t="s">
        <v>13</v>
      </c>
      <c r="D39" s="2" t="s">
        <v>126</v>
      </c>
      <c r="E39" s="2" t="s">
        <v>133</v>
      </c>
      <c r="F39" s="12">
        <v>18825</v>
      </c>
      <c r="G39" s="12">
        <v>396.38</v>
      </c>
      <c r="H39" s="12">
        <v>2</v>
      </c>
    </row>
    <row r="40" spans="2:8">
      <c r="B40" s="2" t="s">
        <v>1274</v>
      </c>
      <c r="C40" s="9" t="s">
        <v>13</v>
      </c>
      <c r="D40" s="2" t="s">
        <v>1136</v>
      </c>
      <c r="E40" s="2" t="s">
        <v>1275</v>
      </c>
      <c r="F40" s="12">
        <v>19319</v>
      </c>
      <c r="G40" s="12">
        <v>393.18</v>
      </c>
      <c r="H40" s="12">
        <v>1.99</v>
      </c>
    </row>
    <row r="41" spans="2:8">
      <c r="B41" s="2" t="s">
        <v>112</v>
      </c>
      <c r="C41" s="9" t="s">
        <v>13</v>
      </c>
      <c r="D41" s="2" t="s">
        <v>91</v>
      </c>
      <c r="E41" s="2" t="s">
        <v>113</v>
      </c>
      <c r="F41" s="12">
        <v>8845</v>
      </c>
      <c r="G41" s="12">
        <v>328.08</v>
      </c>
      <c r="H41" s="12">
        <v>1.66</v>
      </c>
    </row>
    <row r="42" spans="2:8">
      <c r="B42" s="2" t="s">
        <v>2136</v>
      </c>
      <c r="C42" s="9" t="s">
        <v>13</v>
      </c>
      <c r="D42" s="2" t="s">
        <v>784</v>
      </c>
      <c r="E42" s="2" t="s">
        <v>2137</v>
      </c>
      <c r="F42" s="12">
        <v>37973</v>
      </c>
      <c r="G42" s="12">
        <v>327.20999999999998</v>
      </c>
      <c r="H42" s="12">
        <v>1.65</v>
      </c>
    </row>
    <row r="43" spans="2:8">
      <c r="B43" s="2" t="s">
        <v>1272</v>
      </c>
      <c r="C43" s="9" t="s">
        <v>13</v>
      </c>
      <c r="D43" s="2" t="s">
        <v>761</v>
      </c>
      <c r="E43" s="2" t="s">
        <v>1273</v>
      </c>
      <c r="F43" s="12">
        <v>12064</v>
      </c>
      <c r="G43" s="12">
        <v>322.37</v>
      </c>
      <c r="H43" s="12">
        <v>1.63</v>
      </c>
    </row>
    <row r="44" spans="2:8">
      <c r="B44" s="2" t="s">
        <v>750</v>
      </c>
      <c r="C44" s="9" t="s">
        <v>13</v>
      </c>
      <c r="D44" s="2" t="s">
        <v>82</v>
      </c>
      <c r="E44" s="2" t="s">
        <v>751</v>
      </c>
      <c r="F44" s="12">
        <v>2459</v>
      </c>
      <c r="G44" s="12">
        <v>301.27999999999997</v>
      </c>
      <c r="H44" s="12">
        <v>1.52</v>
      </c>
    </row>
    <row r="45" spans="2:8" ht="13">
      <c r="B45" s="6" t="s">
        <v>95</v>
      </c>
      <c r="C45" s="11"/>
      <c r="D45" s="6"/>
      <c r="E45" s="6"/>
      <c r="F45" s="14"/>
      <c r="G45" s="14">
        <f>SUM(G12:G44)</f>
        <v>19782.689999999999</v>
      </c>
      <c r="H45" s="14">
        <f>SUM(H12:H44)</f>
        <v>100.02999999999997</v>
      </c>
    </row>
    <row r="46" spans="2:8" ht="13">
      <c r="B46" s="6" t="s">
        <v>15</v>
      </c>
      <c r="C46" s="11"/>
      <c r="D46" s="6"/>
      <c r="E46" s="6"/>
      <c r="F46" s="14"/>
      <c r="G46" s="14">
        <v>19782.689999999999</v>
      </c>
      <c r="H46" s="14">
        <v>100.03</v>
      </c>
    </row>
    <row r="47" spans="2:8" ht="13">
      <c r="B47" s="6" t="s">
        <v>432</v>
      </c>
      <c r="C47" s="11"/>
      <c r="D47" s="6"/>
      <c r="E47" s="6"/>
      <c r="F47" s="14"/>
      <c r="G47" s="14">
        <v>-5.5112044799971045</v>
      </c>
      <c r="H47" s="14">
        <v>-3.0000000000001137E-2</v>
      </c>
    </row>
    <row r="48" spans="2:8" ht="13">
      <c r="B48" s="6" t="s">
        <v>17</v>
      </c>
      <c r="C48" s="11"/>
      <c r="D48" s="6"/>
      <c r="E48" s="6"/>
      <c r="F48" s="14"/>
      <c r="G48" s="14">
        <v>19777.178795520002</v>
      </c>
      <c r="H48" s="14">
        <v>100</v>
      </c>
    </row>
    <row r="49" spans="2:3">
      <c r="B49" s="2" t="s">
        <v>18</v>
      </c>
    </row>
    <row r="50" spans="2:3" ht="13">
      <c r="B50" s="6" t="s">
        <v>19</v>
      </c>
    </row>
    <row r="51" spans="2:3" ht="13">
      <c r="B51" s="6" t="s">
        <v>20</v>
      </c>
      <c r="C51" s="9" t="s">
        <v>355</v>
      </c>
    </row>
    <row r="52" spans="2:3" ht="13">
      <c r="B52" s="6" t="s">
        <v>23</v>
      </c>
      <c r="C52" s="9" t="s">
        <v>22</v>
      </c>
    </row>
    <row r="53" spans="2:3" ht="13">
      <c r="B53" s="6" t="s">
        <v>147</v>
      </c>
      <c r="C53" s="9" t="s">
        <v>22</v>
      </c>
    </row>
    <row r="54" spans="2:3" ht="13">
      <c r="B54" s="6" t="s">
        <v>24</v>
      </c>
      <c r="C54" s="9" t="s">
        <v>25</v>
      </c>
    </row>
    <row r="55" spans="2:3" ht="13">
      <c r="B55" s="6" t="s">
        <v>3160</v>
      </c>
      <c r="C55" s="11"/>
    </row>
    <row r="56" spans="2:3" ht="13">
      <c r="B56" s="6" t="s">
        <v>3161</v>
      </c>
      <c r="C56" s="11"/>
    </row>
    <row r="57" spans="2:3" ht="13">
      <c r="B57" s="6" t="s">
        <v>3162</v>
      </c>
      <c r="C57" s="11"/>
    </row>
    <row r="58" spans="2:3" ht="13">
      <c r="B58" s="6" t="s">
        <v>3163</v>
      </c>
      <c r="C58" s="11"/>
    </row>
    <row r="59" spans="2:3" ht="13">
      <c r="B59" s="6" t="s">
        <v>3164</v>
      </c>
      <c r="C59" s="11"/>
    </row>
    <row r="60" spans="2:3" ht="13">
      <c r="B60" s="6" t="s">
        <v>3165</v>
      </c>
      <c r="C60" s="11"/>
    </row>
    <row r="61" spans="2:3" ht="13">
      <c r="B61" s="6" t="s">
        <v>3166</v>
      </c>
      <c r="C61" s="11"/>
    </row>
    <row r="62" spans="2:3" ht="13">
      <c r="B62" s="6" t="s">
        <v>3167</v>
      </c>
      <c r="C62" s="11"/>
    </row>
    <row r="63" spans="2:3" ht="13">
      <c r="B63" s="6" t="s">
        <v>4088</v>
      </c>
      <c r="C63" s="11"/>
    </row>
    <row r="64" spans="2:3">
      <c r="B64" s="2" t="s">
        <v>26</v>
      </c>
    </row>
    <row r="65" spans="2:4">
      <c r="B65" s="2" t="s">
        <v>1230</v>
      </c>
    </row>
    <row r="68" spans="2:4" ht="14.5">
      <c r="B68" s="44" t="s">
        <v>1231</v>
      </c>
      <c r="C68" s="62"/>
    </row>
    <row r="69" spans="2:4" ht="14.5">
      <c r="B69" s="44" t="s">
        <v>4074</v>
      </c>
      <c r="C69" s="63" t="s">
        <v>1232</v>
      </c>
    </row>
    <row r="70" spans="2:4" ht="14.5">
      <c r="B70" s="4" t="s">
        <v>1233</v>
      </c>
      <c r="C70" s="5" t="s">
        <v>1234</v>
      </c>
    </row>
    <row r="71" spans="2:4" ht="14.5">
      <c r="B71" s="4" t="s">
        <v>1235</v>
      </c>
      <c r="C71" s="5" t="s">
        <v>1234</v>
      </c>
    </row>
    <row r="72" spans="2:4" ht="14.5">
      <c r="B72" s="4" t="s">
        <v>1236</v>
      </c>
      <c r="C72" s="5" t="s">
        <v>1234</v>
      </c>
    </row>
    <row r="73" spans="2:4" ht="14.5">
      <c r="B73" s="4" t="s">
        <v>1237</v>
      </c>
      <c r="C73" s="5" t="s">
        <v>1234</v>
      </c>
    </row>
    <row r="74" spans="2:4" ht="14.5">
      <c r="B74" s="4" t="s">
        <v>1238</v>
      </c>
      <c r="C74" s="5" t="s">
        <v>1234</v>
      </c>
    </row>
    <row r="75" spans="2:4" ht="14.5">
      <c r="B75" s="4" t="s">
        <v>1239</v>
      </c>
      <c r="C75" s="5" t="s">
        <v>1234</v>
      </c>
    </row>
    <row r="76" spans="2:4" ht="14.5">
      <c r="B76" s="44" t="s">
        <v>1240</v>
      </c>
      <c r="C76" s="62" t="s">
        <v>1234</v>
      </c>
    </row>
    <row r="78" spans="2:4" ht="14.5">
      <c r="B78" s="4" t="s">
        <v>35</v>
      </c>
      <c r="C78" s="5"/>
      <c r="D78" s="4"/>
    </row>
    <row r="79" spans="2:4" ht="29">
      <c r="B79" s="20" t="s">
        <v>36</v>
      </c>
      <c r="C79" s="18" t="s">
        <v>37</v>
      </c>
      <c r="D79" s="20" t="s">
        <v>38</v>
      </c>
    </row>
    <row r="80" spans="2:4" ht="14.5">
      <c r="B80" s="4" t="s">
        <v>22</v>
      </c>
      <c r="C80" s="5" t="s">
        <v>22</v>
      </c>
      <c r="D80" s="4" t="s">
        <v>22</v>
      </c>
    </row>
    <row r="82" spans="2:7" ht="13">
      <c r="B82" s="24" t="s">
        <v>39</v>
      </c>
      <c r="C82" s="25">
        <v>46022</v>
      </c>
      <c r="D82" s="16"/>
      <c r="E82" s="15"/>
      <c r="F82" s="30"/>
    </row>
    <row r="83" spans="2:7" ht="13">
      <c r="B83" s="24" t="s">
        <v>40</v>
      </c>
      <c r="C83" s="26" t="s">
        <v>41</v>
      </c>
      <c r="D83" s="24" t="s">
        <v>42</v>
      </c>
      <c r="E83" s="27" t="s">
        <v>43</v>
      </c>
      <c r="F83" s="29" t="s">
        <v>44</v>
      </c>
      <c r="G83" s="14"/>
    </row>
    <row r="84" spans="2:7">
      <c r="B84" s="22" t="s">
        <v>22</v>
      </c>
      <c r="C84" s="23" t="s">
        <v>22</v>
      </c>
      <c r="D84" s="22" t="s">
        <v>22</v>
      </c>
      <c r="E84" s="19" t="s">
        <v>22</v>
      </c>
      <c r="F84" s="28" t="s">
        <v>22</v>
      </c>
    </row>
    <row r="87" spans="2:7" ht="13">
      <c r="B87" s="6" t="s">
        <v>45</v>
      </c>
    </row>
    <row r="88" spans="2:7" ht="13">
      <c r="B88" s="6"/>
    </row>
    <row r="89" spans="2:7" ht="13">
      <c r="B89" s="6" t="s">
        <v>372</v>
      </c>
    </row>
    <row r="90" spans="2:7" ht="13">
      <c r="B90" s="24" t="s">
        <v>46</v>
      </c>
      <c r="C90" s="26" t="s">
        <v>47</v>
      </c>
      <c r="D90" s="6"/>
    </row>
    <row r="91" spans="2:7">
      <c r="B91" s="16" t="s">
        <v>22</v>
      </c>
      <c r="C91" s="17" t="s">
        <v>22</v>
      </c>
    </row>
    <row r="93" spans="2:7" ht="13">
      <c r="B93" s="24" t="s">
        <v>48</v>
      </c>
      <c r="C93" s="26" t="s">
        <v>47</v>
      </c>
    </row>
    <row r="94" spans="2:7">
      <c r="B94" s="16" t="s">
        <v>22</v>
      </c>
      <c r="C94" s="17" t="s">
        <v>22</v>
      </c>
    </row>
    <row r="96" spans="2:7" ht="13">
      <c r="B96" s="24" t="s">
        <v>49</v>
      </c>
      <c r="C96" s="26" t="s">
        <v>50</v>
      </c>
    </row>
    <row r="97" spans="2:7">
      <c r="B97" s="16" t="s">
        <v>22</v>
      </c>
      <c r="C97" s="17" t="s">
        <v>22</v>
      </c>
    </row>
    <row r="99" spans="2:7" ht="13">
      <c r="B99" s="27" t="s">
        <v>51</v>
      </c>
      <c r="C99" s="26" t="s">
        <v>50</v>
      </c>
    </row>
    <row r="100" spans="2:7">
      <c r="B100" s="15" t="s">
        <v>22</v>
      </c>
      <c r="C100" s="17" t="s">
        <v>22</v>
      </c>
    </row>
    <row r="102" spans="2:7" ht="13">
      <c r="B102" s="24" t="s">
        <v>52</v>
      </c>
      <c r="C102" s="26" t="s">
        <v>22</v>
      </c>
    </row>
    <row r="104" spans="2:7" ht="13">
      <c r="B104" s="24" t="s">
        <v>53</v>
      </c>
      <c r="C104" s="25">
        <v>46022</v>
      </c>
      <c r="D104" s="16"/>
      <c r="E104" s="15"/>
      <c r="F104" s="30"/>
    </row>
    <row r="105" spans="2:7" ht="13">
      <c r="B105" s="24" t="s">
        <v>40</v>
      </c>
      <c r="C105" s="26" t="s">
        <v>41</v>
      </c>
      <c r="D105" s="24" t="s">
        <v>42</v>
      </c>
      <c r="E105" s="27" t="s">
        <v>43</v>
      </c>
      <c r="F105" s="29" t="s">
        <v>44</v>
      </c>
      <c r="G105" s="14"/>
    </row>
    <row r="106" spans="2:7">
      <c r="B106" s="22" t="s">
        <v>22</v>
      </c>
      <c r="C106" s="23" t="s">
        <v>22</v>
      </c>
      <c r="D106" s="22" t="s">
        <v>22</v>
      </c>
      <c r="E106" s="19" t="s">
        <v>22</v>
      </c>
      <c r="F106" s="28" t="s">
        <v>22</v>
      </c>
    </row>
    <row r="107" spans="2:7" ht="13">
      <c r="B107" s="6" t="s">
        <v>45</v>
      </c>
    </row>
    <row r="108" spans="2:7" ht="13">
      <c r="B108" s="6"/>
    </row>
    <row r="109" spans="2:7" ht="13">
      <c r="B109" s="6" t="s">
        <v>372</v>
      </c>
    </row>
    <row r="110" spans="2:7" ht="13">
      <c r="B110" s="24" t="s">
        <v>46</v>
      </c>
      <c r="C110" s="26" t="s">
        <v>47</v>
      </c>
      <c r="D110" s="6"/>
    </row>
    <row r="111" spans="2:7">
      <c r="B111" s="16" t="s">
        <v>22</v>
      </c>
      <c r="C111" s="17" t="s">
        <v>22</v>
      </c>
    </row>
    <row r="113" spans="2:6" ht="13">
      <c r="B113" s="24" t="s">
        <v>48</v>
      </c>
      <c r="C113" s="26" t="s">
        <v>47</v>
      </c>
    </row>
    <row r="114" spans="2:6">
      <c r="B114" s="16" t="s">
        <v>22</v>
      </c>
      <c r="C114" s="17" t="s">
        <v>22</v>
      </c>
    </row>
    <row r="116" spans="2:6" ht="13">
      <c r="B116" s="24" t="s">
        <v>49</v>
      </c>
      <c r="C116" s="26" t="s">
        <v>50</v>
      </c>
    </row>
    <row r="117" spans="2:6">
      <c r="B117" s="16" t="s">
        <v>22</v>
      </c>
      <c r="C117" s="17" t="s">
        <v>22</v>
      </c>
    </row>
    <row r="119" spans="2:6" ht="13">
      <c r="B119" s="27" t="s">
        <v>51</v>
      </c>
      <c r="C119" s="26" t="s">
        <v>50</v>
      </c>
    </row>
    <row r="120" spans="2:6">
      <c r="B120" s="15" t="s">
        <v>22</v>
      </c>
      <c r="C120" s="17" t="s">
        <v>22</v>
      </c>
    </row>
    <row r="122" spans="2:6" ht="13">
      <c r="B122" s="24" t="s">
        <v>52</v>
      </c>
      <c r="C122" s="26" t="s">
        <v>22</v>
      </c>
    </row>
    <row r="125" spans="2:6" ht="13">
      <c r="B125" s="6" t="s">
        <v>373</v>
      </c>
    </row>
    <row r="127" spans="2:6" ht="13">
      <c r="B127" s="24" t="s">
        <v>40</v>
      </c>
      <c r="C127" s="26" t="s">
        <v>54</v>
      </c>
      <c r="D127" s="24" t="s">
        <v>55</v>
      </c>
      <c r="E127" s="24" t="s">
        <v>56</v>
      </c>
      <c r="F127" s="14"/>
    </row>
    <row r="128" spans="2:6">
      <c r="B128" s="16" t="s">
        <v>22</v>
      </c>
      <c r="C128" s="17" t="s">
        <v>22</v>
      </c>
      <c r="D128" s="16" t="s">
        <v>22</v>
      </c>
      <c r="E128" s="16" t="s">
        <v>22</v>
      </c>
    </row>
    <row r="131" spans="2:80" ht="13">
      <c r="B131" s="6" t="s">
        <v>57</v>
      </c>
      <c r="C131" s="11" t="s">
        <v>22</v>
      </c>
      <c r="D131" s="6"/>
      <c r="E131" s="6"/>
      <c r="F131" s="14"/>
      <c r="G131" s="14"/>
      <c r="H131" s="14"/>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row>
    <row r="133" spans="2:80" ht="13">
      <c r="B133" s="6" t="s">
        <v>374</v>
      </c>
    </row>
    <row r="135" spans="2:80" ht="13">
      <c r="B135" s="24" t="s">
        <v>58</v>
      </c>
      <c r="C135" s="26" t="s">
        <v>47</v>
      </c>
      <c r="D135" s="6"/>
    </row>
    <row r="136" spans="2:80">
      <c r="B136" s="16" t="s">
        <v>22</v>
      </c>
      <c r="C136" s="17" t="s">
        <v>22</v>
      </c>
    </row>
    <row r="139" spans="2:80" ht="13">
      <c r="B139" s="24" t="s">
        <v>59</v>
      </c>
      <c r="C139" s="26" t="s">
        <v>60</v>
      </c>
      <c r="D139" s="6"/>
    </row>
    <row r="140" spans="2:80">
      <c r="B140" s="16" t="s">
        <v>22</v>
      </c>
      <c r="C140" s="17" t="s">
        <v>22</v>
      </c>
    </row>
    <row r="143" spans="2:80" ht="13">
      <c r="B143" s="6" t="s">
        <v>61</v>
      </c>
    </row>
    <row r="146" spans="2:80" ht="13">
      <c r="B146" s="6" t="s">
        <v>375</v>
      </c>
    </row>
    <row r="148" spans="2:80" ht="13">
      <c r="B148" s="24" t="s">
        <v>40</v>
      </c>
      <c r="C148" s="26" t="s">
        <v>62</v>
      </c>
      <c r="D148" s="24" t="s">
        <v>54</v>
      </c>
      <c r="E148" s="24" t="s">
        <v>55</v>
      </c>
      <c r="F148" s="29" t="s">
        <v>56</v>
      </c>
      <c r="G148" s="14"/>
    </row>
    <row r="149" spans="2:80">
      <c r="B149" s="16" t="s">
        <v>22</v>
      </c>
      <c r="C149" s="17" t="s">
        <v>22</v>
      </c>
      <c r="D149" s="16" t="s">
        <v>22</v>
      </c>
      <c r="E149" s="16" t="s">
        <v>22</v>
      </c>
      <c r="F149" s="21" t="s">
        <v>22</v>
      </c>
    </row>
    <row r="152" spans="2:80" ht="13">
      <c r="B152" s="6" t="s">
        <v>57</v>
      </c>
      <c r="C152" s="11" t="s">
        <v>22</v>
      </c>
      <c r="D152" s="6"/>
      <c r="E152" s="6"/>
      <c r="F152" s="14"/>
      <c r="G152" s="14"/>
      <c r="H152" s="14"/>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row>
    <row r="154" spans="2:80" ht="13">
      <c r="B154" s="6" t="s">
        <v>374</v>
      </c>
    </row>
    <row r="156" spans="2:80" ht="13">
      <c r="B156" s="24" t="s">
        <v>58</v>
      </c>
      <c r="C156" s="26" t="s">
        <v>47</v>
      </c>
      <c r="D156" s="6"/>
    </row>
    <row r="157" spans="2:80">
      <c r="B157" s="16" t="s">
        <v>22</v>
      </c>
      <c r="C157" s="17" t="s">
        <v>22</v>
      </c>
    </row>
    <row r="160" spans="2:80" ht="13">
      <c r="B160" s="24" t="s">
        <v>59</v>
      </c>
      <c r="C160" s="26" t="s">
        <v>60</v>
      </c>
      <c r="D160" s="6"/>
    </row>
    <row r="161" spans="2:7">
      <c r="B161" s="16" t="s">
        <v>22</v>
      </c>
      <c r="C161" s="17" t="s">
        <v>22</v>
      </c>
    </row>
    <row r="164" spans="2:7" ht="13">
      <c r="B164" s="6" t="s">
        <v>61</v>
      </c>
    </row>
    <row r="167" spans="2:7" ht="13">
      <c r="B167" s="6" t="s">
        <v>376</v>
      </c>
    </row>
    <row r="168" spans="2:7" ht="13">
      <c r="B168" s="24" t="s">
        <v>40</v>
      </c>
      <c r="C168" s="26" t="s">
        <v>63</v>
      </c>
      <c r="D168" s="24" t="s">
        <v>64</v>
      </c>
      <c r="E168" s="24" t="s">
        <v>65</v>
      </c>
      <c r="F168" s="29" t="s">
        <v>66</v>
      </c>
      <c r="G168" s="14"/>
    </row>
    <row r="169" spans="2:7">
      <c r="B169" s="16" t="s">
        <v>22</v>
      </c>
      <c r="C169" s="17" t="s">
        <v>22</v>
      </c>
      <c r="D169" s="16" t="s">
        <v>22</v>
      </c>
      <c r="E169" s="16" t="s">
        <v>22</v>
      </c>
      <c r="F169" s="21" t="s">
        <v>22</v>
      </c>
    </row>
    <row r="170" spans="2:7">
      <c r="B170" s="2" t="s">
        <v>67</v>
      </c>
    </row>
  </sheetData>
  <mergeCells count="3">
    <mergeCell ref="B1:E1"/>
    <mergeCell ref="C3:C7"/>
    <mergeCell ref="D3:D7"/>
  </mergeCells>
  <hyperlinks>
    <hyperlink ref="A1" location="Index!A1" display="Index" xr:uid="{A2932C86-7BE3-4DB6-821B-DA5455D058A8}"/>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F6834-D73B-4F6F-BFC3-52A113977E58}">
  <sheetPr codeName="Sheet55"/>
  <dimension ref="A1:CB151"/>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26" t="s">
        <v>3146</v>
      </c>
      <c r="C1" s="226"/>
      <c r="D1" s="226"/>
      <c r="E1" s="226"/>
    </row>
    <row r="3" spans="1:9" ht="14.5">
      <c r="B3" s="31" t="s">
        <v>3146</v>
      </c>
      <c r="C3" s="227"/>
      <c r="D3" s="233"/>
    </row>
    <row r="4" spans="1:9" ht="14.5">
      <c r="B4" s="35" t="s">
        <v>3147</v>
      </c>
      <c r="C4" s="227"/>
      <c r="D4" s="233"/>
    </row>
    <row r="5" spans="1:9" ht="14.5">
      <c r="B5" s="35" t="s">
        <v>151</v>
      </c>
      <c r="C5" s="227"/>
      <c r="D5" s="233"/>
    </row>
    <row r="6" spans="1:9" ht="14.5">
      <c r="B6" s="4" t="s">
        <v>2936</v>
      </c>
      <c r="C6" s="227"/>
      <c r="D6" s="233"/>
    </row>
    <row r="7" spans="1:9" ht="14.5">
      <c r="B7" s="4" t="s">
        <v>3148</v>
      </c>
      <c r="C7" s="227"/>
      <c r="D7" s="233"/>
    </row>
    <row r="8" spans="1:9" ht="29">
      <c r="B8" s="35" t="s">
        <v>154</v>
      </c>
      <c r="C8" s="36" t="s">
        <v>155</v>
      </c>
      <c r="D8" s="36" t="s">
        <v>156</v>
      </c>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1263</v>
      </c>
      <c r="C15" s="9" t="s">
        <v>13</v>
      </c>
      <c r="D15" s="2" t="s">
        <v>89</v>
      </c>
      <c r="E15" s="2" t="s">
        <v>1264</v>
      </c>
      <c r="F15" s="12">
        <v>142386</v>
      </c>
      <c r="G15" s="12">
        <v>978.76</v>
      </c>
      <c r="H15" s="12">
        <v>20.39</v>
      </c>
    </row>
    <row r="16" spans="1:9">
      <c r="B16" s="2" t="s">
        <v>1408</v>
      </c>
      <c r="C16" s="9" t="s">
        <v>13</v>
      </c>
      <c r="D16" s="2" t="s">
        <v>89</v>
      </c>
      <c r="E16" s="2" t="s">
        <v>1409</v>
      </c>
      <c r="F16" s="12">
        <v>41414</v>
      </c>
      <c r="G16" s="12">
        <v>767.61</v>
      </c>
      <c r="H16" s="12">
        <v>15.99</v>
      </c>
    </row>
    <row r="17" spans="2:8">
      <c r="B17" s="2" t="s">
        <v>804</v>
      </c>
      <c r="C17" s="9" t="s">
        <v>13</v>
      </c>
      <c r="D17" s="2" t="s">
        <v>89</v>
      </c>
      <c r="E17" s="2" t="s">
        <v>805</v>
      </c>
      <c r="F17" s="12">
        <v>33106</v>
      </c>
      <c r="G17" s="12">
        <v>663.58</v>
      </c>
      <c r="H17" s="12">
        <v>13.82</v>
      </c>
    </row>
    <row r="18" spans="2:8">
      <c r="B18" s="2" t="s">
        <v>1340</v>
      </c>
      <c r="C18" s="9" t="s">
        <v>13</v>
      </c>
      <c r="D18" s="2" t="s">
        <v>89</v>
      </c>
      <c r="E18" s="2" t="s">
        <v>1341</v>
      </c>
      <c r="F18" s="12">
        <v>62437</v>
      </c>
      <c r="G18" s="12">
        <v>662.64</v>
      </c>
      <c r="H18" s="12">
        <v>13.8</v>
      </c>
    </row>
    <row r="19" spans="2:8">
      <c r="B19" s="2" t="s">
        <v>139</v>
      </c>
      <c r="C19" s="9" t="s">
        <v>13</v>
      </c>
      <c r="D19" s="2" t="s">
        <v>89</v>
      </c>
      <c r="E19" s="2" t="s">
        <v>140</v>
      </c>
      <c r="F19" s="12">
        <v>37440</v>
      </c>
      <c r="G19" s="12">
        <v>597.09</v>
      </c>
      <c r="H19" s="12">
        <v>12.44</v>
      </c>
    </row>
    <row r="20" spans="2:8">
      <c r="B20" s="2" t="s">
        <v>2204</v>
      </c>
      <c r="C20" s="9" t="s">
        <v>13</v>
      </c>
      <c r="D20" s="2" t="s">
        <v>89</v>
      </c>
      <c r="E20" s="2" t="s">
        <v>2205</v>
      </c>
      <c r="F20" s="12">
        <v>26125</v>
      </c>
      <c r="G20" s="12">
        <v>436.44</v>
      </c>
      <c r="H20" s="12">
        <v>9.09</v>
      </c>
    </row>
    <row r="21" spans="2:8">
      <c r="B21" s="2" t="s">
        <v>2178</v>
      </c>
      <c r="C21" s="9" t="s">
        <v>13</v>
      </c>
      <c r="D21" s="2" t="s">
        <v>89</v>
      </c>
      <c r="E21" s="2" t="s">
        <v>2179</v>
      </c>
      <c r="F21" s="12">
        <v>30830</v>
      </c>
      <c r="G21" s="12">
        <v>272.85000000000002</v>
      </c>
      <c r="H21" s="12">
        <v>5.68</v>
      </c>
    </row>
    <row r="22" spans="2:8">
      <c r="B22" s="2" t="s">
        <v>1177</v>
      </c>
      <c r="C22" s="9" t="s">
        <v>13</v>
      </c>
      <c r="D22" s="2" t="s">
        <v>89</v>
      </c>
      <c r="E22" s="2" t="s">
        <v>1178</v>
      </c>
      <c r="F22" s="12">
        <v>33922</v>
      </c>
      <c r="G22" s="12">
        <v>185.66</v>
      </c>
      <c r="H22" s="12">
        <v>3.87</v>
      </c>
    </row>
    <row r="23" spans="2:8">
      <c r="B23" s="2" t="s">
        <v>2603</v>
      </c>
      <c r="C23" s="9" t="s">
        <v>13</v>
      </c>
      <c r="D23" s="2" t="s">
        <v>89</v>
      </c>
      <c r="E23" s="2" t="s">
        <v>2604</v>
      </c>
      <c r="F23" s="12">
        <v>9883</v>
      </c>
      <c r="G23" s="12">
        <v>144.22</v>
      </c>
      <c r="H23" s="12">
        <v>3</v>
      </c>
    </row>
    <row r="24" spans="2:8">
      <c r="B24" s="2" t="s">
        <v>2253</v>
      </c>
      <c r="C24" s="9" t="s">
        <v>13</v>
      </c>
      <c r="D24" s="2" t="s">
        <v>89</v>
      </c>
      <c r="E24" s="2" t="s">
        <v>2254</v>
      </c>
      <c r="F24" s="12">
        <v>8695</v>
      </c>
      <c r="G24" s="12">
        <v>98.03</v>
      </c>
      <c r="H24" s="12">
        <v>2.04</v>
      </c>
    </row>
    <row r="25" spans="2:8" ht="13">
      <c r="B25" s="6" t="s">
        <v>95</v>
      </c>
      <c r="C25" s="11"/>
      <c r="D25" s="6"/>
      <c r="E25" s="6"/>
      <c r="F25" s="14"/>
      <c r="G25" s="14">
        <f>SUM(G12:G24)</f>
        <v>4806.88</v>
      </c>
      <c r="H25" s="14">
        <f>SUM(H12:H24)</f>
        <v>100.12000000000002</v>
      </c>
    </row>
    <row r="26" spans="2:8" ht="13">
      <c r="B26" s="6" t="s">
        <v>2154</v>
      </c>
      <c r="C26" s="11"/>
      <c r="D26" s="6"/>
      <c r="E26" s="6"/>
      <c r="F26" s="14"/>
      <c r="G26" s="14">
        <v>3.14</v>
      </c>
      <c r="H26" s="14">
        <v>7.0000000000000007E-2</v>
      </c>
    </row>
    <row r="27" spans="2:8" ht="13">
      <c r="B27" s="6" t="s">
        <v>15</v>
      </c>
      <c r="C27" s="11"/>
      <c r="D27" s="6"/>
      <c r="E27" s="6"/>
      <c r="F27" s="14"/>
      <c r="G27" s="14">
        <v>4810.0200000000004</v>
      </c>
      <c r="H27" s="14">
        <v>100.19</v>
      </c>
    </row>
    <row r="28" spans="2:8" ht="13">
      <c r="B28" s="6" t="s">
        <v>432</v>
      </c>
      <c r="C28" s="11"/>
      <c r="D28" s="6"/>
      <c r="E28" s="6"/>
      <c r="F28" s="14"/>
      <c r="G28" s="14">
        <v>-8.9051675600000095</v>
      </c>
      <c r="H28" s="14">
        <v>-0.18999999999999773</v>
      </c>
    </row>
    <row r="29" spans="2:8" ht="13">
      <c r="B29" s="6" t="s">
        <v>17</v>
      </c>
      <c r="C29" s="11"/>
      <c r="D29" s="6"/>
      <c r="E29" s="6"/>
      <c r="F29" s="14"/>
      <c r="G29" s="14">
        <v>4801.1148324400001</v>
      </c>
      <c r="H29" s="14">
        <v>100</v>
      </c>
    </row>
    <row r="30" spans="2:8">
      <c r="B30" s="2" t="s">
        <v>18</v>
      </c>
    </row>
    <row r="31" spans="2:8" ht="13">
      <c r="B31" s="6" t="s">
        <v>19</v>
      </c>
    </row>
    <row r="32" spans="2:8" ht="13">
      <c r="B32" s="6" t="s">
        <v>20</v>
      </c>
      <c r="C32" s="9" t="s">
        <v>355</v>
      </c>
    </row>
    <row r="33" spans="2:3" ht="13">
      <c r="B33" s="6" t="s">
        <v>23</v>
      </c>
      <c r="C33" s="9" t="s">
        <v>22</v>
      </c>
    </row>
    <row r="34" spans="2:3" ht="13">
      <c r="B34" s="6" t="s">
        <v>147</v>
      </c>
      <c r="C34" s="9" t="s">
        <v>22</v>
      </c>
    </row>
    <row r="35" spans="2:3" ht="13">
      <c r="B35" s="6" t="s">
        <v>24</v>
      </c>
      <c r="C35" s="9" t="s">
        <v>25</v>
      </c>
    </row>
    <row r="36" spans="2:3" ht="13">
      <c r="B36" s="6" t="s">
        <v>3149</v>
      </c>
      <c r="C36" s="11"/>
    </row>
    <row r="37" spans="2:3" ht="13">
      <c r="B37" s="6" t="s">
        <v>3150</v>
      </c>
      <c r="C37" s="11"/>
    </row>
    <row r="38" spans="2:3" ht="13">
      <c r="B38" s="6" t="s">
        <v>3151</v>
      </c>
      <c r="C38" s="11"/>
    </row>
    <row r="39" spans="2:3" ht="13">
      <c r="B39" s="6" t="s">
        <v>3152</v>
      </c>
      <c r="C39" s="11"/>
    </row>
    <row r="40" spans="2:3" ht="13">
      <c r="B40" s="6" t="s">
        <v>3153</v>
      </c>
      <c r="C40" s="11"/>
    </row>
    <row r="41" spans="2:3" ht="13">
      <c r="B41" s="6" t="s">
        <v>3154</v>
      </c>
      <c r="C41" s="11"/>
    </row>
    <row r="42" spans="2:3" ht="13">
      <c r="B42" s="6" t="s">
        <v>3155</v>
      </c>
      <c r="C42" s="11"/>
    </row>
    <row r="43" spans="2:3" ht="13">
      <c r="B43" s="6" t="s">
        <v>3156</v>
      </c>
      <c r="C43" s="11"/>
    </row>
    <row r="44" spans="2:3" ht="13">
      <c r="B44" s="6" t="s">
        <v>3378</v>
      </c>
      <c r="C44" s="11"/>
    </row>
    <row r="45" spans="2:3">
      <c r="B45" s="2" t="s">
        <v>26</v>
      </c>
    </row>
    <row r="46" spans="2:3">
      <c r="B46" s="2" t="s">
        <v>1230</v>
      </c>
    </row>
    <row r="49" spans="2:7" ht="14.5">
      <c r="B49" s="44" t="s">
        <v>1231</v>
      </c>
      <c r="C49" s="62"/>
    </row>
    <row r="50" spans="2:7" ht="14.5">
      <c r="B50" s="44" t="s">
        <v>4074</v>
      </c>
      <c r="C50" s="63" t="s">
        <v>1232</v>
      </c>
    </row>
    <row r="51" spans="2:7" ht="14.5">
      <c r="B51" s="4" t="s">
        <v>1233</v>
      </c>
      <c r="C51" s="5" t="s">
        <v>1234</v>
      </c>
    </row>
    <row r="52" spans="2:7" ht="14.5">
      <c r="B52" s="4" t="s">
        <v>1235</v>
      </c>
      <c r="C52" s="5" t="s">
        <v>1234</v>
      </c>
    </row>
    <row r="53" spans="2:7" ht="14.5">
      <c r="B53" s="4" t="s">
        <v>1236</v>
      </c>
      <c r="C53" s="5" t="s">
        <v>1234</v>
      </c>
    </row>
    <row r="54" spans="2:7" ht="14.5">
      <c r="B54" s="4" t="s">
        <v>1237</v>
      </c>
      <c r="C54" s="5" t="s">
        <v>1234</v>
      </c>
    </row>
    <row r="55" spans="2:7" ht="14.5">
      <c r="B55" s="4" t="s">
        <v>1238</v>
      </c>
      <c r="C55" s="5" t="s">
        <v>1234</v>
      </c>
    </row>
    <row r="56" spans="2:7" ht="14.5">
      <c r="B56" s="4" t="s">
        <v>1239</v>
      </c>
      <c r="C56" s="5" t="s">
        <v>1234</v>
      </c>
    </row>
    <row r="57" spans="2:7" ht="14.5">
      <c r="B57" s="44" t="s">
        <v>1240</v>
      </c>
      <c r="C57" s="62" t="s">
        <v>1234</v>
      </c>
    </row>
    <row r="59" spans="2:7" ht="14.5">
      <c r="B59" s="4" t="s">
        <v>35</v>
      </c>
      <c r="C59" s="5"/>
      <c r="D59" s="4"/>
    </row>
    <row r="60" spans="2:7" ht="29">
      <c r="B60" s="20" t="s">
        <v>36</v>
      </c>
      <c r="C60" s="18" t="s">
        <v>37</v>
      </c>
      <c r="D60" s="20" t="s">
        <v>38</v>
      </c>
    </row>
    <row r="61" spans="2:7" ht="14.5">
      <c r="B61" s="4" t="s">
        <v>22</v>
      </c>
      <c r="C61" s="5" t="s">
        <v>22</v>
      </c>
      <c r="D61" s="4" t="s">
        <v>22</v>
      </c>
    </row>
    <row r="63" spans="2:7" ht="13">
      <c r="B63" s="24" t="s">
        <v>39</v>
      </c>
      <c r="C63" s="25">
        <v>46022</v>
      </c>
      <c r="D63" s="16"/>
      <c r="E63" s="15"/>
      <c r="F63" s="30"/>
    </row>
    <row r="64" spans="2:7" ht="13">
      <c r="B64" s="24" t="s">
        <v>40</v>
      </c>
      <c r="C64" s="26" t="s">
        <v>41</v>
      </c>
      <c r="D64" s="24" t="s">
        <v>42</v>
      </c>
      <c r="E64" s="27" t="s">
        <v>43</v>
      </c>
      <c r="F64" s="29" t="s">
        <v>44</v>
      </c>
      <c r="G64" s="14"/>
    </row>
    <row r="65" spans="2:6">
      <c r="B65" s="22" t="s">
        <v>22</v>
      </c>
      <c r="C65" s="23" t="s">
        <v>22</v>
      </c>
      <c r="D65" s="22" t="s">
        <v>22</v>
      </c>
      <c r="E65" s="19" t="s">
        <v>22</v>
      </c>
      <c r="F65" s="28" t="s">
        <v>22</v>
      </c>
    </row>
    <row r="68" spans="2:6" ht="13">
      <c r="B68" s="6" t="s">
        <v>45</v>
      </c>
    </row>
    <row r="69" spans="2:6" ht="13">
      <c r="B69" s="6"/>
    </row>
    <row r="70" spans="2:6" ht="13">
      <c r="B70" s="6" t="s">
        <v>372</v>
      </c>
    </row>
    <row r="71" spans="2:6" ht="13">
      <c r="B71" s="24" t="s">
        <v>46</v>
      </c>
      <c r="C71" s="26" t="s">
        <v>47</v>
      </c>
      <c r="D71" s="6"/>
    </row>
    <row r="72" spans="2:6">
      <c r="B72" s="16" t="s">
        <v>22</v>
      </c>
      <c r="C72" s="17" t="s">
        <v>22</v>
      </c>
    </row>
    <row r="74" spans="2:6" ht="13">
      <c r="B74" s="24" t="s">
        <v>48</v>
      </c>
      <c r="C74" s="26" t="s">
        <v>47</v>
      </c>
    </row>
    <row r="75" spans="2:6">
      <c r="B75" s="16" t="s">
        <v>22</v>
      </c>
      <c r="C75" s="17" t="s">
        <v>22</v>
      </c>
    </row>
    <row r="77" spans="2:6" ht="13">
      <c r="B77" s="24" t="s">
        <v>49</v>
      </c>
      <c r="C77" s="26" t="s">
        <v>50</v>
      </c>
    </row>
    <row r="78" spans="2:6">
      <c r="B78" s="16" t="s">
        <v>22</v>
      </c>
      <c r="C78" s="17" t="s">
        <v>22</v>
      </c>
    </row>
    <row r="80" spans="2:6" ht="13">
      <c r="B80" s="27" t="s">
        <v>51</v>
      </c>
      <c r="C80" s="26" t="s">
        <v>50</v>
      </c>
    </row>
    <row r="81" spans="2:7">
      <c r="B81" s="15" t="s">
        <v>22</v>
      </c>
      <c r="C81" s="17" t="s">
        <v>22</v>
      </c>
    </row>
    <row r="83" spans="2:7" ht="13">
      <c r="B83" s="24" t="s">
        <v>52</v>
      </c>
      <c r="C83" s="26" t="s">
        <v>22</v>
      </c>
    </row>
    <row r="85" spans="2:7" ht="13">
      <c r="B85" s="24" t="s">
        <v>53</v>
      </c>
      <c r="C85" s="25">
        <v>46022</v>
      </c>
      <c r="D85" s="16"/>
      <c r="E85" s="15"/>
      <c r="F85" s="30"/>
    </row>
    <row r="86" spans="2:7" ht="13">
      <c r="B86" s="24" t="s">
        <v>40</v>
      </c>
      <c r="C86" s="26" t="s">
        <v>41</v>
      </c>
      <c r="D86" s="24" t="s">
        <v>42</v>
      </c>
      <c r="E86" s="27" t="s">
        <v>43</v>
      </c>
      <c r="F86" s="29" t="s">
        <v>44</v>
      </c>
      <c r="G86" s="14"/>
    </row>
    <row r="87" spans="2:7">
      <c r="B87" s="22" t="s">
        <v>22</v>
      </c>
      <c r="C87" s="23" t="s">
        <v>22</v>
      </c>
      <c r="D87" s="22" t="s">
        <v>22</v>
      </c>
      <c r="E87" s="19" t="s">
        <v>22</v>
      </c>
      <c r="F87" s="28" t="s">
        <v>22</v>
      </c>
    </row>
    <row r="88" spans="2:7" ht="13">
      <c r="B88" s="6" t="s">
        <v>45</v>
      </c>
    </row>
    <row r="89" spans="2:7" ht="13">
      <c r="B89" s="6"/>
    </row>
    <row r="90" spans="2:7" ht="13">
      <c r="B90" s="6" t="s">
        <v>372</v>
      </c>
    </row>
    <row r="91" spans="2:7" ht="13">
      <c r="B91" s="24" t="s">
        <v>46</v>
      </c>
      <c r="C91" s="26" t="s">
        <v>47</v>
      </c>
      <c r="D91" s="6"/>
    </row>
    <row r="92" spans="2:7">
      <c r="B92" s="16" t="s">
        <v>22</v>
      </c>
      <c r="C92" s="17" t="s">
        <v>22</v>
      </c>
    </row>
    <row r="94" spans="2:7" ht="13">
      <c r="B94" s="24" t="s">
        <v>48</v>
      </c>
      <c r="C94" s="26" t="s">
        <v>47</v>
      </c>
    </row>
    <row r="95" spans="2:7">
      <c r="B95" s="16" t="s">
        <v>22</v>
      </c>
      <c r="C95" s="17" t="s">
        <v>22</v>
      </c>
    </row>
    <row r="97" spans="2:80" ht="13">
      <c r="B97" s="24" t="s">
        <v>49</v>
      </c>
      <c r="C97" s="26" t="s">
        <v>50</v>
      </c>
    </row>
    <row r="98" spans="2:80">
      <c r="B98" s="16" t="s">
        <v>22</v>
      </c>
      <c r="C98" s="17" t="s">
        <v>22</v>
      </c>
    </row>
    <row r="100" spans="2:80" ht="13">
      <c r="B100" s="27" t="s">
        <v>51</v>
      </c>
      <c r="C100" s="26" t="s">
        <v>50</v>
      </c>
    </row>
    <row r="101" spans="2:80">
      <c r="B101" s="15" t="s">
        <v>22</v>
      </c>
      <c r="C101" s="17" t="s">
        <v>22</v>
      </c>
    </row>
    <row r="103" spans="2:80" ht="13">
      <c r="B103" s="24" t="s">
        <v>52</v>
      </c>
      <c r="C103" s="26" t="s">
        <v>22</v>
      </c>
    </row>
    <row r="106" spans="2:80" ht="13">
      <c r="B106" s="6" t="s">
        <v>373</v>
      </c>
    </row>
    <row r="108" spans="2:80" ht="13">
      <c r="B108" s="24" t="s">
        <v>40</v>
      </c>
      <c r="C108" s="26" t="s">
        <v>54</v>
      </c>
      <c r="D108" s="24" t="s">
        <v>55</v>
      </c>
      <c r="E108" s="24" t="s">
        <v>56</v>
      </c>
      <c r="F108" s="14"/>
    </row>
    <row r="109" spans="2:80">
      <c r="B109" s="16" t="s">
        <v>22</v>
      </c>
      <c r="C109" s="17" t="s">
        <v>22</v>
      </c>
      <c r="D109" s="16" t="s">
        <v>22</v>
      </c>
      <c r="E109" s="16" t="s">
        <v>22</v>
      </c>
    </row>
    <row r="112" spans="2:80" ht="13">
      <c r="B112" s="6" t="s">
        <v>57</v>
      </c>
      <c r="C112" s="11" t="s">
        <v>22</v>
      </c>
      <c r="D112" s="6"/>
      <c r="E112" s="6"/>
      <c r="F112" s="14"/>
      <c r="G112" s="14"/>
      <c r="H112" s="14"/>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row>
    <row r="114" spans="2:4" ht="13">
      <c r="B114" s="6" t="s">
        <v>374</v>
      </c>
    </row>
    <row r="116" spans="2:4" ht="13">
      <c r="B116" s="24" t="s">
        <v>58</v>
      </c>
      <c r="C116" s="26" t="s">
        <v>47</v>
      </c>
      <c r="D116" s="6"/>
    </row>
    <row r="117" spans="2:4">
      <c r="B117" s="16" t="s">
        <v>22</v>
      </c>
      <c r="C117" s="17" t="s">
        <v>22</v>
      </c>
    </row>
    <row r="120" spans="2:4" ht="13">
      <c r="B120" s="24" t="s">
        <v>59</v>
      </c>
      <c r="C120" s="26" t="s">
        <v>60</v>
      </c>
      <c r="D120" s="6"/>
    </row>
    <row r="121" spans="2:4">
      <c r="B121" s="16" t="s">
        <v>22</v>
      </c>
      <c r="C121" s="17" t="s">
        <v>22</v>
      </c>
    </row>
    <row r="124" spans="2:4" ht="13">
      <c r="B124" s="6" t="s">
        <v>61</v>
      </c>
    </row>
    <row r="127" spans="2:4" ht="13">
      <c r="B127" s="6" t="s">
        <v>375</v>
      </c>
    </row>
    <row r="129" spans="2:80" ht="13">
      <c r="B129" s="24" t="s">
        <v>40</v>
      </c>
      <c r="C129" s="26" t="s">
        <v>62</v>
      </c>
      <c r="D129" s="24" t="s">
        <v>54</v>
      </c>
      <c r="E129" s="24" t="s">
        <v>55</v>
      </c>
      <c r="F129" s="29" t="s">
        <v>56</v>
      </c>
      <c r="G129" s="14"/>
    </row>
    <row r="130" spans="2:80">
      <c r="B130" s="16" t="s">
        <v>22</v>
      </c>
      <c r="C130" s="17" t="s">
        <v>22</v>
      </c>
      <c r="D130" s="16" t="s">
        <v>22</v>
      </c>
      <c r="E130" s="16" t="s">
        <v>22</v>
      </c>
      <c r="F130" s="21" t="s">
        <v>22</v>
      </c>
    </row>
    <row r="133" spans="2:80" ht="13">
      <c r="B133" s="6" t="s">
        <v>57</v>
      </c>
      <c r="C133" s="11" t="s">
        <v>22</v>
      </c>
      <c r="D133" s="6"/>
      <c r="E133" s="6"/>
      <c r="F133" s="14"/>
      <c r="G133" s="14"/>
      <c r="H133" s="14"/>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row>
    <row r="135" spans="2:80" ht="13">
      <c r="B135" s="6" t="s">
        <v>374</v>
      </c>
    </row>
    <row r="137" spans="2:80" ht="13">
      <c r="B137" s="24" t="s">
        <v>58</v>
      </c>
      <c r="C137" s="26" t="s">
        <v>47</v>
      </c>
      <c r="D137" s="6"/>
    </row>
    <row r="138" spans="2:80">
      <c r="B138" s="16" t="s">
        <v>22</v>
      </c>
      <c r="C138" s="17" t="s">
        <v>22</v>
      </c>
    </row>
    <row r="141" spans="2:80" ht="13">
      <c r="B141" s="24" t="s">
        <v>59</v>
      </c>
      <c r="C141" s="26" t="s">
        <v>60</v>
      </c>
      <c r="D141" s="6"/>
    </row>
    <row r="142" spans="2:80">
      <c r="B142" s="16" t="s">
        <v>22</v>
      </c>
      <c r="C142" s="17" t="s">
        <v>22</v>
      </c>
    </row>
    <row r="145" spans="2:7" ht="13">
      <c r="B145" s="6" t="s">
        <v>61</v>
      </c>
    </row>
    <row r="148" spans="2:7" ht="13">
      <c r="B148" s="6" t="s">
        <v>376</v>
      </c>
    </row>
    <row r="149" spans="2:7" ht="13">
      <c r="B149" s="24" t="s">
        <v>40</v>
      </c>
      <c r="C149" s="26" t="s">
        <v>63</v>
      </c>
      <c r="D149" s="24" t="s">
        <v>64</v>
      </c>
      <c r="E149" s="24" t="s">
        <v>65</v>
      </c>
      <c r="F149" s="29" t="s">
        <v>66</v>
      </c>
      <c r="G149" s="14"/>
    </row>
    <row r="150" spans="2:7">
      <c r="B150" s="16" t="s">
        <v>22</v>
      </c>
      <c r="C150" s="17" t="s">
        <v>22</v>
      </c>
      <c r="D150" s="16" t="s">
        <v>22</v>
      </c>
      <c r="E150" s="16" t="s">
        <v>22</v>
      </c>
      <c r="F150" s="21" t="s">
        <v>22</v>
      </c>
    </row>
    <row r="151" spans="2:7">
      <c r="B151" s="2" t="s">
        <v>67</v>
      </c>
    </row>
  </sheetData>
  <mergeCells count="3">
    <mergeCell ref="B1:E1"/>
    <mergeCell ref="C3:C7"/>
    <mergeCell ref="D3:D7"/>
  </mergeCells>
  <hyperlinks>
    <hyperlink ref="A1" location="Index!A1" display="Index" xr:uid="{956D784B-F3CD-4A2F-B94D-E8C46279002B}"/>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1CCD2-11DE-4358-8C28-CFA4E4C74C33}">
  <sheetPr codeName="Sheet54"/>
  <dimension ref="A1:CB144"/>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26" t="s">
        <v>3140</v>
      </c>
      <c r="C1" s="226"/>
      <c r="D1" s="226"/>
      <c r="E1" s="226"/>
    </row>
    <row r="3" spans="1:9" ht="14.5">
      <c r="B3" s="31" t="s">
        <v>3141</v>
      </c>
      <c r="C3" s="227"/>
      <c r="D3" s="228"/>
      <c r="E3" s="1"/>
    </row>
    <row r="4" spans="1:9" ht="14.5">
      <c r="B4" s="35" t="s">
        <v>3142</v>
      </c>
      <c r="C4" s="227"/>
      <c r="D4" s="228"/>
      <c r="E4" s="1"/>
    </row>
    <row r="5" spans="1:9" ht="14.5">
      <c r="B5" s="64" t="s">
        <v>151</v>
      </c>
      <c r="C5" s="227"/>
      <c r="D5" s="228"/>
      <c r="E5" s="1"/>
    </row>
    <row r="6" spans="1:9" ht="14.5">
      <c r="B6" s="64" t="s">
        <v>2920</v>
      </c>
      <c r="C6" s="227"/>
      <c r="D6" s="228"/>
      <c r="E6" s="1"/>
    </row>
    <row r="7" spans="1:9" ht="29">
      <c r="B7" s="35" t="s">
        <v>3143</v>
      </c>
      <c r="C7" s="227"/>
      <c r="D7" s="228"/>
      <c r="E7" s="1"/>
    </row>
    <row r="8" spans="1:9" ht="29">
      <c r="B8" s="35" t="s">
        <v>154</v>
      </c>
      <c r="C8" s="61" t="s">
        <v>155</v>
      </c>
      <c r="D8" s="61" t="s">
        <v>156</v>
      </c>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73</v>
      </c>
      <c r="C15" s="9" t="s">
        <v>13</v>
      </c>
      <c r="D15" s="2" t="s">
        <v>74</v>
      </c>
      <c r="E15" s="2" t="s">
        <v>75</v>
      </c>
      <c r="F15" s="12">
        <v>23891</v>
      </c>
      <c r="G15" s="12">
        <v>236.81</v>
      </c>
      <c r="H15" s="12">
        <v>20.81</v>
      </c>
    </row>
    <row r="16" spans="1:9">
      <c r="B16" s="2" t="s">
        <v>1128</v>
      </c>
      <c r="C16" s="9" t="s">
        <v>13</v>
      </c>
      <c r="D16" s="2" t="s">
        <v>74</v>
      </c>
      <c r="E16" s="2" t="s">
        <v>1129</v>
      </c>
      <c r="F16" s="12">
        <v>17805</v>
      </c>
      <c r="G16" s="12">
        <v>226.02</v>
      </c>
      <c r="H16" s="12">
        <v>19.87</v>
      </c>
    </row>
    <row r="17" spans="2:8">
      <c r="B17" s="2" t="s">
        <v>80</v>
      </c>
      <c r="C17" s="9" t="s">
        <v>13</v>
      </c>
      <c r="D17" s="2" t="s">
        <v>74</v>
      </c>
      <c r="E17" s="2" t="s">
        <v>81</v>
      </c>
      <c r="F17" s="12">
        <v>16598</v>
      </c>
      <c r="G17" s="12">
        <v>222.89</v>
      </c>
      <c r="H17" s="12">
        <v>19.59</v>
      </c>
    </row>
    <row r="18" spans="2:8">
      <c r="B18" s="2" t="s">
        <v>779</v>
      </c>
      <c r="C18" s="9" t="s">
        <v>13</v>
      </c>
      <c r="D18" s="2" t="s">
        <v>74</v>
      </c>
      <c r="E18" s="2" t="s">
        <v>780</v>
      </c>
      <c r="F18" s="12">
        <v>9788</v>
      </c>
      <c r="G18" s="12">
        <v>215.44</v>
      </c>
      <c r="H18" s="12">
        <v>18.940000000000001</v>
      </c>
    </row>
    <row r="19" spans="2:8">
      <c r="B19" s="2" t="s">
        <v>2031</v>
      </c>
      <c r="C19" s="9" t="s">
        <v>13</v>
      </c>
      <c r="D19" s="2" t="s">
        <v>74</v>
      </c>
      <c r="E19" s="2" t="s">
        <v>2032</v>
      </c>
      <c r="F19" s="12">
        <v>22880</v>
      </c>
      <c r="G19" s="12">
        <v>61.11</v>
      </c>
      <c r="H19" s="12">
        <v>5.37</v>
      </c>
    </row>
    <row r="20" spans="2:8">
      <c r="B20" s="2" t="s">
        <v>119</v>
      </c>
      <c r="C20" s="9" t="s">
        <v>13</v>
      </c>
      <c r="D20" s="2" t="s">
        <v>74</v>
      </c>
      <c r="E20" s="2" t="s">
        <v>120</v>
      </c>
      <c r="F20" s="12">
        <v>6143</v>
      </c>
      <c r="G20" s="12">
        <v>53.09</v>
      </c>
      <c r="H20" s="12">
        <v>4.67</v>
      </c>
    </row>
    <row r="21" spans="2:8">
      <c r="B21" s="2" t="s">
        <v>818</v>
      </c>
      <c r="C21" s="9" t="s">
        <v>13</v>
      </c>
      <c r="D21" s="2" t="s">
        <v>74</v>
      </c>
      <c r="E21" s="2" t="s">
        <v>819</v>
      </c>
      <c r="F21" s="12">
        <v>61687</v>
      </c>
      <c r="G21" s="12">
        <v>52.81</v>
      </c>
      <c r="H21" s="12">
        <v>4.6399999999999997</v>
      </c>
    </row>
    <row r="22" spans="2:8">
      <c r="B22" s="2" t="s">
        <v>1320</v>
      </c>
      <c r="C22" s="9" t="s">
        <v>13</v>
      </c>
      <c r="D22" s="2" t="s">
        <v>74</v>
      </c>
      <c r="E22" s="2" t="s">
        <v>1321</v>
      </c>
      <c r="F22" s="12">
        <v>175307</v>
      </c>
      <c r="G22" s="12">
        <v>37.869999999999997</v>
      </c>
      <c r="H22" s="12">
        <v>3.33</v>
      </c>
    </row>
    <row r="23" spans="2:8">
      <c r="B23" s="2" t="s">
        <v>1118</v>
      </c>
      <c r="C23" s="9" t="s">
        <v>13</v>
      </c>
      <c r="D23" s="2" t="s">
        <v>74</v>
      </c>
      <c r="E23" s="2" t="s">
        <v>1119</v>
      </c>
      <c r="F23" s="12">
        <v>5536</v>
      </c>
      <c r="G23" s="12">
        <v>17.48</v>
      </c>
      <c r="H23" s="12">
        <v>1.54</v>
      </c>
    </row>
    <row r="24" spans="2:8">
      <c r="B24" s="2" t="s">
        <v>1336</v>
      </c>
      <c r="C24" s="9" t="s">
        <v>13</v>
      </c>
      <c r="D24" s="2" t="s">
        <v>74</v>
      </c>
      <c r="E24" s="2" t="s">
        <v>1337</v>
      </c>
      <c r="F24" s="12">
        <v>7882</v>
      </c>
      <c r="G24" s="12">
        <v>11.49</v>
      </c>
      <c r="H24" s="12">
        <v>1.01</v>
      </c>
    </row>
    <row r="25" spans="2:8" ht="13">
      <c r="B25" s="6" t="s">
        <v>95</v>
      </c>
      <c r="C25" s="11"/>
      <c r="D25" s="6"/>
      <c r="E25" s="6"/>
      <c r="F25" s="14"/>
      <c r="G25" s="14">
        <f>SUM(G12:G24)</f>
        <v>1135.01</v>
      </c>
      <c r="H25" s="14">
        <f>SUM(H12:H24)</f>
        <v>99.77000000000001</v>
      </c>
    </row>
    <row r="26" spans="2:8" ht="13">
      <c r="B26" s="6" t="s">
        <v>15</v>
      </c>
      <c r="C26" s="11"/>
      <c r="D26" s="6"/>
      <c r="E26" s="6"/>
      <c r="F26" s="14"/>
      <c r="G26" s="14">
        <v>1135.01</v>
      </c>
      <c r="H26" s="14">
        <v>99.77</v>
      </c>
    </row>
    <row r="27" spans="2:8" ht="13">
      <c r="B27" s="6" t="s">
        <v>16</v>
      </c>
      <c r="C27" s="11"/>
      <c r="D27" s="6"/>
      <c r="E27" s="6"/>
      <c r="F27" s="14"/>
      <c r="G27" s="14">
        <v>2.6958617000000231</v>
      </c>
      <c r="H27" s="14">
        <v>0.23000000000000398</v>
      </c>
    </row>
    <row r="28" spans="2:8" ht="13">
      <c r="B28" s="6" t="s">
        <v>17</v>
      </c>
      <c r="C28" s="11"/>
      <c r="D28" s="6"/>
      <c r="E28" s="6"/>
      <c r="F28" s="14"/>
      <c r="G28" s="14">
        <v>1137.7058617</v>
      </c>
      <c r="H28" s="14">
        <v>100</v>
      </c>
    </row>
    <row r="29" spans="2:8">
      <c r="B29" s="2" t="s">
        <v>18</v>
      </c>
    </row>
    <row r="30" spans="2:8" ht="13">
      <c r="B30" s="6" t="s">
        <v>19</v>
      </c>
    </row>
    <row r="31" spans="2:8" ht="13">
      <c r="B31" s="6" t="s">
        <v>20</v>
      </c>
      <c r="C31" s="9" t="s">
        <v>355</v>
      </c>
    </row>
    <row r="32" spans="2:8" ht="13">
      <c r="B32" s="6" t="s">
        <v>23</v>
      </c>
      <c r="C32" s="9" t="s">
        <v>22</v>
      </c>
    </row>
    <row r="33" spans="2:3" ht="13">
      <c r="B33" s="6" t="s">
        <v>147</v>
      </c>
      <c r="C33" s="9" t="s">
        <v>22</v>
      </c>
    </row>
    <row r="34" spans="2:3" ht="13">
      <c r="B34" s="6" t="s">
        <v>24</v>
      </c>
      <c r="C34" s="9" t="s">
        <v>25</v>
      </c>
    </row>
    <row r="35" spans="2:3" ht="13">
      <c r="B35" s="6" t="s">
        <v>3144</v>
      </c>
      <c r="C35" s="11"/>
    </row>
    <row r="36" spans="2:3" ht="13">
      <c r="B36" s="6" t="s">
        <v>3145</v>
      </c>
      <c r="C36" s="11"/>
    </row>
    <row r="37" spans="2:3" ht="13">
      <c r="B37" s="6" t="s">
        <v>4089</v>
      </c>
      <c r="C37" s="11"/>
    </row>
    <row r="38" spans="2:3">
      <c r="B38" s="2" t="s">
        <v>26</v>
      </c>
    </row>
    <row r="39" spans="2:3">
      <c r="B39" s="2" t="s">
        <v>1230</v>
      </c>
    </row>
    <row r="42" spans="2:3" ht="14.5">
      <c r="B42" s="44" t="s">
        <v>1231</v>
      </c>
      <c r="C42" s="62"/>
    </row>
    <row r="43" spans="2:3" ht="14.5">
      <c r="B43" s="44" t="s">
        <v>4074</v>
      </c>
      <c r="C43" s="63" t="s">
        <v>1232</v>
      </c>
    </row>
    <row r="44" spans="2:3" ht="14.5">
      <c r="B44" s="4" t="s">
        <v>1233</v>
      </c>
      <c r="C44" s="5" t="s">
        <v>1234</v>
      </c>
    </row>
    <row r="45" spans="2:3" ht="14.5">
      <c r="B45" s="4" t="s">
        <v>1235</v>
      </c>
      <c r="C45" s="5" t="s">
        <v>1234</v>
      </c>
    </row>
    <row r="46" spans="2:3" ht="14.5">
      <c r="B46" s="4" t="s">
        <v>1236</v>
      </c>
      <c r="C46" s="5" t="s">
        <v>1234</v>
      </c>
    </row>
    <row r="47" spans="2:3" ht="14.5">
      <c r="B47" s="4" t="s">
        <v>1237</v>
      </c>
      <c r="C47" s="5" t="s">
        <v>1234</v>
      </c>
    </row>
    <row r="48" spans="2:3" ht="14.5">
      <c r="B48" s="4" t="s">
        <v>1238</v>
      </c>
      <c r="C48" s="5" t="s">
        <v>1234</v>
      </c>
    </row>
    <row r="49" spans="2:7" ht="14.5">
      <c r="B49" s="4" t="s">
        <v>1239</v>
      </c>
      <c r="C49" s="5" t="s">
        <v>1234</v>
      </c>
    </row>
    <row r="50" spans="2:7" ht="14.5">
      <c r="B50" s="44" t="s">
        <v>1240</v>
      </c>
      <c r="C50" s="62" t="s">
        <v>1234</v>
      </c>
    </row>
    <row r="52" spans="2:7" ht="14.5">
      <c r="B52" s="4" t="s">
        <v>35</v>
      </c>
      <c r="C52" s="5"/>
      <c r="D52" s="4"/>
    </row>
    <row r="53" spans="2:7" ht="29">
      <c r="B53" s="20" t="s">
        <v>36</v>
      </c>
      <c r="C53" s="18" t="s">
        <v>37</v>
      </c>
      <c r="D53" s="20" t="s">
        <v>38</v>
      </c>
    </row>
    <row r="54" spans="2:7" ht="14.5">
      <c r="B54" s="4" t="s">
        <v>22</v>
      </c>
      <c r="C54" s="5" t="s">
        <v>22</v>
      </c>
      <c r="D54" s="4" t="s">
        <v>22</v>
      </c>
    </row>
    <row r="56" spans="2:7" ht="13">
      <c r="B56" s="24" t="s">
        <v>39</v>
      </c>
      <c r="C56" s="25">
        <v>46022</v>
      </c>
      <c r="D56" s="16"/>
      <c r="E56" s="15"/>
      <c r="F56" s="30"/>
    </row>
    <row r="57" spans="2:7" ht="13">
      <c r="B57" s="24" t="s">
        <v>40</v>
      </c>
      <c r="C57" s="26" t="s">
        <v>41</v>
      </c>
      <c r="D57" s="24" t="s">
        <v>42</v>
      </c>
      <c r="E57" s="27" t="s">
        <v>43</v>
      </c>
      <c r="F57" s="29" t="s">
        <v>44</v>
      </c>
      <c r="G57" s="14"/>
    </row>
    <row r="58" spans="2:7">
      <c r="B58" s="22" t="s">
        <v>22</v>
      </c>
      <c r="C58" s="23" t="s">
        <v>22</v>
      </c>
      <c r="D58" s="22" t="s">
        <v>22</v>
      </c>
      <c r="E58" s="19" t="s">
        <v>22</v>
      </c>
      <c r="F58" s="28" t="s">
        <v>22</v>
      </c>
    </row>
    <row r="61" spans="2:7" ht="13">
      <c r="B61" s="6" t="s">
        <v>45</v>
      </c>
    </row>
    <row r="62" spans="2:7" ht="13">
      <c r="B62" s="6"/>
    </row>
    <row r="63" spans="2:7" ht="13">
      <c r="B63" s="6" t="s">
        <v>372</v>
      </c>
    </row>
    <row r="64" spans="2:7" ht="13">
      <c r="B64" s="24" t="s">
        <v>46</v>
      </c>
      <c r="C64" s="26" t="s">
        <v>47</v>
      </c>
      <c r="D64" s="6"/>
    </row>
    <row r="65" spans="2:7">
      <c r="B65" s="16" t="s">
        <v>22</v>
      </c>
      <c r="C65" s="17" t="s">
        <v>22</v>
      </c>
    </row>
    <row r="67" spans="2:7" ht="13">
      <c r="B67" s="24" t="s">
        <v>48</v>
      </c>
      <c r="C67" s="26" t="s">
        <v>47</v>
      </c>
    </row>
    <row r="68" spans="2:7">
      <c r="B68" s="16" t="s">
        <v>22</v>
      </c>
      <c r="C68" s="17" t="s">
        <v>22</v>
      </c>
    </row>
    <row r="70" spans="2:7" ht="13">
      <c r="B70" s="24" t="s">
        <v>49</v>
      </c>
      <c r="C70" s="26" t="s">
        <v>50</v>
      </c>
    </row>
    <row r="71" spans="2:7">
      <c r="B71" s="16" t="s">
        <v>22</v>
      </c>
      <c r="C71" s="17" t="s">
        <v>22</v>
      </c>
    </row>
    <row r="73" spans="2:7" ht="13">
      <c r="B73" s="27" t="s">
        <v>51</v>
      </c>
      <c r="C73" s="26" t="s">
        <v>50</v>
      </c>
    </row>
    <row r="74" spans="2:7">
      <c r="B74" s="15" t="s">
        <v>22</v>
      </c>
      <c r="C74" s="17" t="s">
        <v>22</v>
      </c>
    </row>
    <row r="76" spans="2:7" ht="13">
      <c r="B76" s="24" t="s">
        <v>52</v>
      </c>
      <c r="C76" s="26" t="s">
        <v>22</v>
      </c>
    </row>
    <row r="78" spans="2:7" ht="13">
      <c r="B78" s="24" t="s">
        <v>53</v>
      </c>
      <c r="C78" s="25">
        <v>46022</v>
      </c>
      <c r="D78" s="16"/>
      <c r="E78" s="15"/>
      <c r="F78" s="30"/>
    </row>
    <row r="79" spans="2:7" ht="13">
      <c r="B79" s="24" t="s">
        <v>40</v>
      </c>
      <c r="C79" s="26" t="s">
        <v>41</v>
      </c>
      <c r="D79" s="24" t="s">
        <v>42</v>
      </c>
      <c r="E79" s="27" t="s">
        <v>43</v>
      </c>
      <c r="F79" s="29" t="s">
        <v>44</v>
      </c>
      <c r="G79" s="14"/>
    </row>
    <row r="80" spans="2:7">
      <c r="B80" s="22" t="s">
        <v>22</v>
      </c>
      <c r="C80" s="23" t="s">
        <v>22</v>
      </c>
      <c r="D80" s="22" t="s">
        <v>22</v>
      </c>
      <c r="E80" s="19" t="s">
        <v>22</v>
      </c>
      <c r="F80" s="28" t="s">
        <v>22</v>
      </c>
    </row>
    <row r="81" spans="2:4" ht="13">
      <c r="B81" s="6" t="s">
        <v>45</v>
      </c>
    </row>
    <row r="82" spans="2:4" ht="13">
      <c r="B82" s="6"/>
    </row>
    <row r="83" spans="2:4" ht="13">
      <c r="B83" s="6" t="s">
        <v>372</v>
      </c>
    </row>
    <row r="84" spans="2:4" ht="13">
      <c r="B84" s="24" t="s">
        <v>46</v>
      </c>
      <c r="C84" s="26" t="s">
        <v>47</v>
      </c>
      <c r="D84" s="6"/>
    </row>
    <row r="85" spans="2:4">
      <c r="B85" s="16" t="s">
        <v>22</v>
      </c>
      <c r="C85" s="17" t="s">
        <v>22</v>
      </c>
    </row>
    <row r="87" spans="2:4" ht="13">
      <c r="B87" s="24" t="s">
        <v>48</v>
      </c>
      <c r="C87" s="26" t="s">
        <v>47</v>
      </c>
    </row>
    <row r="88" spans="2:4">
      <c r="B88" s="16" t="s">
        <v>22</v>
      </c>
      <c r="C88" s="17" t="s">
        <v>22</v>
      </c>
    </row>
    <row r="90" spans="2:4" ht="13">
      <c r="B90" s="24" t="s">
        <v>49</v>
      </c>
      <c r="C90" s="26" t="s">
        <v>50</v>
      </c>
    </row>
    <row r="91" spans="2:4">
      <c r="B91" s="16" t="s">
        <v>22</v>
      </c>
      <c r="C91" s="17" t="s">
        <v>22</v>
      </c>
    </row>
    <row r="93" spans="2:4" ht="13">
      <c r="B93" s="27" t="s">
        <v>51</v>
      </c>
      <c r="C93" s="26" t="s">
        <v>50</v>
      </c>
    </row>
    <row r="94" spans="2:4">
      <c r="B94" s="15" t="s">
        <v>22</v>
      </c>
      <c r="C94" s="17" t="s">
        <v>22</v>
      </c>
    </row>
    <row r="96" spans="2:4" ht="13">
      <c r="B96" s="24" t="s">
        <v>52</v>
      </c>
      <c r="C96" s="26" t="s">
        <v>22</v>
      </c>
    </row>
    <row r="99" spans="2:80" ht="13">
      <c r="B99" s="6" t="s">
        <v>373</v>
      </c>
    </row>
    <row r="101" spans="2:80" ht="13">
      <c r="B101" s="24" t="s">
        <v>40</v>
      </c>
      <c r="C101" s="26" t="s">
        <v>54</v>
      </c>
      <c r="D101" s="24" t="s">
        <v>55</v>
      </c>
      <c r="E101" s="24" t="s">
        <v>56</v>
      </c>
      <c r="F101" s="14"/>
    </row>
    <row r="102" spans="2:80">
      <c r="B102" s="16" t="s">
        <v>22</v>
      </c>
      <c r="C102" s="17" t="s">
        <v>22</v>
      </c>
      <c r="D102" s="16" t="s">
        <v>22</v>
      </c>
      <c r="E102" s="16" t="s">
        <v>22</v>
      </c>
    </row>
    <row r="105" spans="2:80" ht="13">
      <c r="B105" s="6" t="s">
        <v>57</v>
      </c>
      <c r="C105" s="11" t="s">
        <v>22</v>
      </c>
      <c r="D105" s="6"/>
      <c r="E105" s="6"/>
      <c r="F105" s="14"/>
      <c r="G105" s="14"/>
      <c r="H105" s="14"/>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row>
    <row r="107" spans="2:80" ht="13">
      <c r="B107" s="6" t="s">
        <v>374</v>
      </c>
    </row>
    <row r="109" spans="2:80" ht="13">
      <c r="B109" s="24" t="s">
        <v>58</v>
      </c>
      <c r="C109" s="26" t="s">
        <v>47</v>
      </c>
      <c r="D109" s="6"/>
    </row>
    <row r="110" spans="2:80">
      <c r="B110" s="16" t="s">
        <v>22</v>
      </c>
      <c r="C110" s="17" t="s">
        <v>22</v>
      </c>
    </row>
    <row r="113" spans="2:80" ht="13">
      <c r="B113" s="24" t="s">
        <v>59</v>
      </c>
      <c r="C113" s="26" t="s">
        <v>60</v>
      </c>
      <c r="D113" s="6"/>
    </row>
    <row r="114" spans="2:80">
      <c r="B114" s="16" t="s">
        <v>22</v>
      </c>
      <c r="C114" s="17" t="s">
        <v>22</v>
      </c>
    </row>
    <row r="117" spans="2:80" ht="13">
      <c r="B117" s="6" t="s">
        <v>61</v>
      </c>
    </row>
    <row r="120" spans="2:80" ht="13">
      <c r="B120" s="6" t="s">
        <v>375</v>
      </c>
    </row>
    <row r="122" spans="2:80" ht="13">
      <c r="B122" s="24" t="s">
        <v>40</v>
      </c>
      <c r="C122" s="26" t="s">
        <v>62</v>
      </c>
      <c r="D122" s="24" t="s">
        <v>54</v>
      </c>
      <c r="E122" s="24" t="s">
        <v>55</v>
      </c>
      <c r="F122" s="29" t="s">
        <v>56</v>
      </c>
      <c r="G122" s="14"/>
    </row>
    <row r="123" spans="2:80">
      <c r="B123" s="16" t="s">
        <v>22</v>
      </c>
      <c r="C123" s="17" t="s">
        <v>22</v>
      </c>
      <c r="D123" s="16" t="s">
        <v>22</v>
      </c>
      <c r="E123" s="16" t="s">
        <v>22</v>
      </c>
      <c r="F123" s="21" t="s">
        <v>22</v>
      </c>
    </row>
    <row r="126" spans="2:80" ht="13">
      <c r="B126" s="6" t="s">
        <v>57</v>
      </c>
      <c r="C126" s="11" t="s">
        <v>22</v>
      </c>
      <c r="D126" s="6"/>
      <c r="E126" s="6"/>
      <c r="F126" s="14"/>
      <c r="G126" s="14"/>
      <c r="H126" s="14"/>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row>
    <row r="128" spans="2:80" ht="13">
      <c r="B128" s="6" t="s">
        <v>374</v>
      </c>
    </row>
    <row r="130" spans="2:7" ht="13">
      <c r="B130" s="24" t="s">
        <v>58</v>
      </c>
      <c r="C130" s="26" t="s">
        <v>47</v>
      </c>
      <c r="D130" s="6"/>
    </row>
    <row r="131" spans="2:7">
      <c r="B131" s="16" t="s">
        <v>22</v>
      </c>
      <c r="C131" s="17" t="s">
        <v>22</v>
      </c>
    </row>
    <row r="134" spans="2:7" ht="13">
      <c r="B134" s="24" t="s">
        <v>59</v>
      </c>
      <c r="C134" s="26" t="s">
        <v>60</v>
      </c>
      <c r="D134" s="6"/>
    </row>
    <row r="135" spans="2:7">
      <c r="B135" s="16" t="s">
        <v>22</v>
      </c>
      <c r="C135" s="17" t="s">
        <v>22</v>
      </c>
    </row>
    <row r="138" spans="2:7" ht="13">
      <c r="B138" s="6" t="s">
        <v>61</v>
      </c>
    </row>
    <row r="141" spans="2:7" ht="13">
      <c r="B141" s="6" t="s">
        <v>376</v>
      </c>
    </row>
    <row r="142" spans="2:7" ht="13">
      <c r="B142" s="24" t="s">
        <v>40</v>
      </c>
      <c r="C142" s="26" t="s">
        <v>63</v>
      </c>
      <c r="D142" s="24" t="s">
        <v>64</v>
      </c>
      <c r="E142" s="24" t="s">
        <v>65</v>
      </c>
      <c r="F142" s="29" t="s">
        <v>66</v>
      </c>
      <c r="G142" s="14"/>
    </row>
    <row r="143" spans="2:7">
      <c r="B143" s="16" t="s">
        <v>22</v>
      </c>
      <c r="C143" s="17" t="s">
        <v>22</v>
      </c>
      <c r="D143" s="16" t="s">
        <v>22</v>
      </c>
      <c r="E143" s="16" t="s">
        <v>22</v>
      </c>
      <c r="F143" s="21" t="s">
        <v>22</v>
      </c>
    </row>
    <row r="144" spans="2:7">
      <c r="B144" s="2" t="s">
        <v>67</v>
      </c>
    </row>
  </sheetData>
  <mergeCells count="3">
    <mergeCell ref="B1:E1"/>
    <mergeCell ref="C3:C7"/>
    <mergeCell ref="D3:D7"/>
  </mergeCells>
  <hyperlinks>
    <hyperlink ref="A1" location="Index!A1" display="Index" xr:uid="{72A045A0-8440-4D6C-AAAF-DBBC4A01FFE2}"/>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B2359-E830-43C8-A3B6-4015B4FFB4C4}">
  <sheetPr codeName="Sheet53"/>
  <dimension ref="A1:CB187"/>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26" t="s">
        <v>3123</v>
      </c>
      <c r="C1" s="226"/>
      <c r="D1" s="226"/>
      <c r="E1" s="226"/>
    </row>
    <row r="3" spans="1:9" ht="14.5">
      <c r="B3" s="31" t="s">
        <v>3124</v>
      </c>
      <c r="C3" s="227"/>
      <c r="D3" s="228"/>
    </row>
    <row r="4" spans="1:9" ht="14.5">
      <c r="B4" s="64" t="s">
        <v>3125</v>
      </c>
      <c r="C4" s="227"/>
      <c r="D4" s="228"/>
    </row>
    <row r="5" spans="1:9" ht="14.5">
      <c r="B5" s="31"/>
      <c r="C5" s="227"/>
      <c r="D5" s="228"/>
    </row>
    <row r="6" spans="1:9" ht="14.5">
      <c r="B6" s="64" t="s">
        <v>151</v>
      </c>
      <c r="C6" s="227"/>
      <c r="D6" s="228"/>
    </row>
    <row r="7" spans="1:9" ht="14.5">
      <c r="B7" s="35" t="s">
        <v>2836</v>
      </c>
      <c r="C7" s="227"/>
      <c r="D7" s="228"/>
    </row>
    <row r="8" spans="1:9" ht="29">
      <c r="B8" s="35" t="s">
        <v>3126</v>
      </c>
      <c r="C8" s="227"/>
      <c r="D8" s="228"/>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1142</v>
      </c>
      <c r="C15" s="9" t="s">
        <v>13</v>
      </c>
      <c r="D15" s="2" t="s">
        <v>1143</v>
      </c>
      <c r="E15" s="2" t="s">
        <v>1144</v>
      </c>
      <c r="F15" s="12">
        <v>80054</v>
      </c>
      <c r="G15" s="12">
        <v>483.85</v>
      </c>
      <c r="H15" s="12">
        <v>4.45</v>
      </c>
    </row>
    <row r="16" spans="1:9">
      <c r="B16" s="2" t="s">
        <v>1344</v>
      </c>
      <c r="C16" s="9" t="s">
        <v>13</v>
      </c>
      <c r="D16" s="2" t="s">
        <v>91</v>
      </c>
      <c r="E16" s="2" t="s">
        <v>1345</v>
      </c>
      <c r="F16" s="12">
        <v>11079</v>
      </c>
      <c r="G16" s="12">
        <v>412.12</v>
      </c>
      <c r="H16" s="12">
        <v>3.79</v>
      </c>
    </row>
    <row r="17" spans="2:8">
      <c r="B17" s="2" t="s">
        <v>1259</v>
      </c>
      <c r="C17" s="9" t="s">
        <v>13</v>
      </c>
      <c r="D17" s="2" t="s">
        <v>1255</v>
      </c>
      <c r="E17" s="2" t="s">
        <v>1260</v>
      </c>
      <c r="F17" s="12">
        <v>8953</v>
      </c>
      <c r="G17" s="12">
        <v>392.92</v>
      </c>
      <c r="H17" s="12">
        <v>3.62</v>
      </c>
    </row>
    <row r="18" spans="2:8">
      <c r="B18" s="2" t="s">
        <v>1400</v>
      </c>
      <c r="C18" s="9" t="s">
        <v>13</v>
      </c>
      <c r="D18" s="2" t="s">
        <v>1136</v>
      </c>
      <c r="E18" s="2" t="s">
        <v>1401</v>
      </c>
      <c r="F18" s="12">
        <v>5995</v>
      </c>
      <c r="G18" s="12">
        <v>383.23</v>
      </c>
      <c r="H18" s="12">
        <v>3.53</v>
      </c>
    </row>
    <row r="19" spans="2:8">
      <c r="B19" s="2" t="s">
        <v>2039</v>
      </c>
      <c r="C19" s="9" t="s">
        <v>13</v>
      </c>
      <c r="D19" s="2" t="s">
        <v>748</v>
      </c>
      <c r="E19" s="2" t="s">
        <v>2040</v>
      </c>
      <c r="F19" s="12">
        <v>91467</v>
      </c>
      <c r="G19" s="12">
        <v>351.23</v>
      </c>
      <c r="H19" s="12">
        <v>3.23</v>
      </c>
    </row>
    <row r="20" spans="2:8">
      <c r="B20" s="2" t="s">
        <v>1443</v>
      </c>
      <c r="C20" s="9" t="s">
        <v>13</v>
      </c>
      <c r="D20" s="2" t="s">
        <v>784</v>
      </c>
      <c r="E20" s="2" t="s">
        <v>1444</v>
      </c>
      <c r="F20" s="12">
        <v>19957</v>
      </c>
      <c r="G20" s="12">
        <v>339.71</v>
      </c>
      <c r="H20" s="12">
        <v>3.13</v>
      </c>
    </row>
    <row r="21" spans="2:8">
      <c r="B21" s="2" t="s">
        <v>1406</v>
      </c>
      <c r="C21" s="9" t="s">
        <v>13</v>
      </c>
      <c r="D21" s="2" t="s">
        <v>773</v>
      </c>
      <c r="E21" s="2" t="s">
        <v>1407</v>
      </c>
      <c r="F21" s="12">
        <v>5565</v>
      </c>
      <c r="G21" s="12">
        <v>335.63</v>
      </c>
      <c r="H21" s="12">
        <v>3.09</v>
      </c>
    </row>
    <row r="22" spans="2:8">
      <c r="B22" s="2" t="s">
        <v>1126</v>
      </c>
      <c r="C22" s="9" t="s">
        <v>13</v>
      </c>
      <c r="D22" s="2" t="s">
        <v>758</v>
      </c>
      <c r="E22" s="2" t="s">
        <v>1127</v>
      </c>
      <c r="F22" s="12">
        <v>64578</v>
      </c>
      <c r="G22" s="12">
        <v>316.33999999999997</v>
      </c>
      <c r="H22" s="12">
        <v>2.91</v>
      </c>
    </row>
    <row r="23" spans="2:8">
      <c r="B23" s="2" t="s">
        <v>1310</v>
      </c>
      <c r="C23" s="9" t="s">
        <v>13</v>
      </c>
      <c r="D23" s="2" t="s">
        <v>1311</v>
      </c>
      <c r="E23" s="2" t="s">
        <v>1312</v>
      </c>
      <c r="F23" s="12">
        <v>41447</v>
      </c>
      <c r="G23" s="12">
        <v>306.23</v>
      </c>
      <c r="H23" s="12">
        <v>2.82</v>
      </c>
    </row>
    <row r="24" spans="2:8">
      <c r="B24" s="2" t="s">
        <v>1382</v>
      </c>
      <c r="C24" s="9" t="s">
        <v>13</v>
      </c>
      <c r="D24" s="2" t="s">
        <v>107</v>
      </c>
      <c r="E24" s="2" t="s">
        <v>1383</v>
      </c>
      <c r="F24" s="12">
        <v>79243</v>
      </c>
      <c r="G24" s="12">
        <v>300.81</v>
      </c>
      <c r="H24" s="12">
        <v>2.77</v>
      </c>
    </row>
    <row r="25" spans="2:8">
      <c r="B25" s="2" t="s">
        <v>1296</v>
      </c>
      <c r="C25" s="9" t="s">
        <v>13</v>
      </c>
      <c r="D25" s="2" t="s">
        <v>748</v>
      </c>
      <c r="E25" s="2" t="s">
        <v>1297</v>
      </c>
      <c r="F25" s="12">
        <v>176321</v>
      </c>
      <c r="G25" s="12">
        <v>293.5</v>
      </c>
      <c r="H25" s="12">
        <v>2.7</v>
      </c>
    </row>
    <row r="26" spans="2:8">
      <c r="B26" s="2" t="s">
        <v>2311</v>
      </c>
      <c r="C26" s="9" t="s">
        <v>13</v>
      </c>
      <c r="D26" s="2" t="s">
        <v>107</v>
      </c>
      <c r="E26" s="2" t="s">
        <v>2312</v>
      </c>
      <c r="F26" s="12">
        <v>186162</v>
      </c>
      <c r="G26" s="12">
        <v>266.19</v>
      </c>
      <c r="H26" s="12">
        <v>2.4500000000000002</v>
      </c>
    </row>
    <row r="27" spans="2:8">
      <c r="B27" s="2" t="s">
        <v>1458</v>
      </c>
      <c r="C27" s="9" t="s">
        <v>13</v>
      </c>
      <c r="D27" s="2" t="s">
        <v>755</v>
      </c>
      <c r="E27" s="2" t="s">
        <v>1459</v>
      </c>
      <c r="F27" s="12">
        <v>4375</v>
      </c>
      <c r="G27" s="12">
        <v>265.27999999999997</v>
      </c>
      <c r="H27" s="12">
        <v>2.44</v>
      </c>
    </row>
    <row r="28" spans="2:8">
      <c r="B28" s="2" t="s">
        <v>2170</v>
      </c>
      <c r="C28" s="9" t="s">
        <v>13</v>
      </c>
      <c r="D28" s="2" t="s">
        <v>79</v>
      </c>
      <c r="E28" s="2" t="s">
        <v>2171</v>
      </c>
      <c r="F28" s="12">
        <v>6948</v>
      </c>
      <c r="G28" s="12">
        <v>262.79000000000002</v>
      </c>
      <c r="H28" s="12">
        <v>2.42</v>
      </c>
    </row>
    <row r="29" spans="2:8">
      <c r="B29" s="2" t="s">
        <v>806</v>
      </c>
      <c r="C29" s="9" t="s">
        <v>13</v>
      </c>
      <c r="D29" s="2" t="s">
        <v>74</v>
      </c>
      <c r="E29" s="2" t="s">
        <v>807</v>
      </c>
      <c r="F29" s="12">
        <v>87545</v>
      </c>
      <c r="G29" s="12">
        <v>259.05</v>
      </c>
      <c r="H29" s="12">
        <v>2.38</v>
      </c>
    </row>
    <row r="30" spans="2:8">
      <c r="B30" s="2" t="s">
        <v>1164</v>
      </c>
      <c r="C30" s="9" t="s">
        <v>13</v>
      </c>
      <c r="D30" s="2" t="s">
        <v>85</v>
      </c>
      <c r="E30" s="2" t="s">
        <v>1165</v>
      </c>
      <c r="F30" s="12">
        <v>209586</v>
      </c>
      <c r="G30" s="12">
        <v>251.38</v>
      </c>
      <c r="H30" s="12">
        <v>2.31</v>
      </c>
    </row>
    <row r="31" spans="2:8">
      <c r="B31" s="2" t="s">
        <v>3127</v>
      </c>
      <c r="C31" s="9" t="s">
        <v>13</v>
      </c>
      <c r="D31" s="2" t="s">
        <v>74</v>
      </c>
      <c r="E31" s="2" t="s">
        <v>3128</v>
      </c>
      <c r="F31" s="12">
        <v>159094</v>
      </c>
      <c r="G31" s="12">
        <v>246.45</v>
      </c>
      <c r="H31" s="12">
        <v>2.27</v>
      </c>
    </row>
    <row r="32" spans="2:8">
      <c r="B32" s="2" t="s">
        <v>130</v>
      </c>
      <c r="C32" s="9" t="s">
        <v>13</v>
      </c>
      <c r="D32" s="2" t="s">
        <v>79</v>
      </c>
      <c r="E32" s="2" t="s">
        <v>131</v>
      </c>
      <c r="F32" s="12">
        <v>18333</v>
      </c>
      <c r="G32" s="12">
        <v>244.49</v>
      </c>
      <c r="H32" s="12">
        <v>2.25</v>
      </c>
    </row>
    <row r="33" spans="2:8">
      <c r="B33" s="2" t="s">
        <v>1282</v>
      </c>
      <c r="C33" s="9" t="s">
        <v>13</v>
      </c>
      <c r="D33" s="2" t="s">
        <v>784</v>
      </c>
      <c r="E33" s="2" t="s">
        <v>1283</v>
      </c>
      <c r="F33" s="12">
        <v>68710</v>
      </c>
      <c r="G33" s="12">
        <v>244.2</v>
      </c>
      <c r="H33" s="12">
        <v>2.25</v>
      </c>
    </row>
    <row r="34" spans="2:8">
      <c r="B34" s="2" t="s">
        <v>1447</v>
      </c>
      <c r="C34" s="9" t="s">
        <v>13</v>
      </c>
      <c r="D34" s="2" t="s">
        <v>1167</v>
      </c>
      <c r="E34" s="2" t="s">
        <v>1448</v>
      </c>
      <c r="F34" s="12">
        <v>18987</v>
      </c>
      <c r="G34" s="12">
        <v>232.06</v>
      </c>
      <c r="H34" s="12">
        <v>2.14</v>
      </c>
    </row>
    <row r="35" spans="2:8">
      <c r="B35" s="2" t="s">
        <v>3129</v>
      </c>
      <c r="C35" s="9" t="s">
        <v>13</v>
      </c>
      <c r="D35" s="2" t="s">
        <v>784</v>
      </c>
      <c r="E35" s="2" t="s">
        <v>3130</v>
      </c>
      <c r="F35" s="12">
        <v>2043</v>
      </c>
      <c r="G35" s="12">
        <v>231.43</v>
      </c>
      <c r="H35" s="12">
        <v>2.13</v>
      </c>
    </row>
    <row r="36" spans="2:8">
      <c r="B36" s="2" t="s">
        <v>1449</v>
      </c>
      <c r="C36" s="9" t="s">
        <v>13</v>
      </c>
      <c r="D36" s="2" t="s">
        <v>93</v>
      </c>
      <c r="E36" s="2" t="s">
        <v>1450</v>
      </c>
      <c r="F36" s="12">
        <v>11422</v>
      </c>
      <c r="G36" s="12">
        <v>224.11</v>
      </c>
      <c r="H36" s="12">
        <v>2.06</v>
      </c>
    </row>
    <row r="37" spans="2:8">
      <c r="B37" s="2" t="s">
        <v>1412</v>
      </c>
      <c r="C37" s="9" t="s">
        <v>13</v>
      </c>
      <c r="D37" s="2" t="s">
        <v>789</v>
      </c>
      <c r="E37" s="2" t="s">
        <v>1413</v>
      </c>
      <c r="F37" s="12">
        <v>127287</v>
      </c>
      <c r="G37" s="12">
        <v>219.14</v>
      </c>
      <c r="H37" s="12">
        <v>2.02</v>
      </c>
    </row>
    <row r="38" spans="2:8">
      <c r="B38" s="2" t="s">
        <v>1429</v>
      </c>
      <c r="C38" s="9" t="s">
        <v>13</v>
      </c>
      <c r="D38" s="2" t="s">
        <v>82</v>
      </c>
      <c r="E38" s="2" t="s">
        <v>1430</v>
      </c>
      <c r="F38" s="12">
        <v>14653</v>
      </c>
      <c r="G38" s="12">
        <v>217.22</v>
      </c>
      <c r="H38" s="12">
        <v>2</v>
      </c>
    </row>
    <row r="39" spans="2:8">
      <c r="B39" s="2" t="s">
        <v>1290</v>
      </c>
      <c r="C39" s="9" t="s">
        <v>13</v>
      </c>
      <c r="D39" s="2" t="s">
        <v>784</v>
      </c>
      <c r="E39" s="2" t="s">
        <v>1291</v>
      </c>
      <c r="F39" s="12">
        <v>58940</v>
      </c>
      <c r="G39" s="12">
        <v>210.3</v>
      </c>
      <c r="H39" s="12">
        <v>1.94</v>
      </c>
    </row>
    <row r="40" spans="2:8">
      <c r="B40" s="2" t="s">
        <v>1441</v>
      </c>
      <c r="C40" s="9" t="s">
        <v>13</v>
      </c>
      <c r="D40" s="2" t="s">
        <v>836</v>
      </c>
      <c r="E40" s="2" t="s">
        <v>1442</v>
      </c>
      <c r="F40" s="12">
        <v>32402</v>
      </c>
      <c r="G40" s="12">
        <v>209.93</v>
      </c>
      <c r="H40" s="12">
        <v>1.93</v>
      </c>
    </row>
    <row r="41" spans="2:8">
      <c r="B41" s="2" t="s">
        <v>1263</v>
      </c>
      <c r="C41" s="9" t="s">
        <v>13</v>
      </c>
      <c r="D41" s="2" t="s">
        <v>89</v>
      </c>
      <c r="E41" s="2" t="s">
        <v>1264</v>
      </c>
      <c r="F41" s="12">
        <v>30272</v>
      </c>
      <c r="G41" s="12">
        <v>208.09</v>
      </c>
      <c r="H41" s="12">
        <v>1.92</v>
      </c>
    </row>
    <row r="42" spans="2:8">
      <c r="B42" s="2" t="s">
        <v>812</v>
      </c>
      <c r="C42" s="9" t="s">
        <v>13</v>
      </c>
      <c r="D42" s="2" t="s">
        <v>758</v>
      </c>
      <c r="E42" s="2" t="s">
        <v>813</v>
      </c>
      <c r="F42" s="12">
        <v>13937</v>
      </c>
      <c r="G42" s="12">
        <v>201.21</v>
      </c>
      <c r="H42" s="12">
        <v>1.85</v>
      </c>
    </row>
    <row r="43" spans="2:8">
      <c r="B43" s="2" t="s">
        <v>1302</v>
      </c>
      <c r="C43" s="9" t="s">
        <v>13</v>
      </c>
      <c r="D43" s="2" t="s">
        <v>74</v>
      </c>
      <c r="E43" s="2" t="s">
        <v>1303</v>
      </c>
      <c r="F43" s="12">
        <v>162709</v>
      </c>
      <c r="G43" s="12">
        <v>201.08</v>
      </c>
      <c r="H43" s="12">
        <v>1.85</v>
      </c>
    </row>
    <row r="44" spans="2:8">
      <c r="B44" s="2" t="s">
        <v>1135</v>
      </c>
      <c r="C44" s="9" t="s">
        <v>13</v>
      </c>
      <c r="D44" s="2" t="s">
        <v>1136</v>
      </c>
      <c r="E44" s="2" t="s">
        <v>1137</v>
      </c>
      <c r="F44" s="12">
        <v>4935</v>
      </c>
      <c r="G44" s="12">
        <v>190</v>
      </c>
      <c r="H44" s="12">
        <v>1.75</v>
      </c>
    </row>
    <row r="45" spans="2:8">
      <c r="B45" s="2" t="s">
        <v>134</v>
      </c>
      <c r="C45" s="9" t="s">
        <v>13</v>
      </c>
      <c r="D45" s="2" t="s">
        <v>135</v>
      </c>
      <c r="E45" s="2" t="s">
        <v>136</v>
      </c>
      <c r="F45" s="12">
        <v>17634</v>
      </c>
      <c r="G45" s="12">
        <v>185.83</v>
      </c>
      <c r="H45" s="12">
        <v>1.71</v>
      </c>
    </row>
    <row r="46" spans="2:8">
      <c r="B46" s="2" t="s">
        <v>128</v>
      </c>
      <c r="C46" s="9" t="s">
        <v>13</v>
      </c>
      <c r="D46" s="2" t="s">
        <v>84</v>
      </c>
      <c r="E46" s="2" t="s">
        <v>129</v>
      </c>
      <c r="F46" s="12">
        <v>11901</v>
      </c>
      <c r="G46" s="12">
        <v>169.58</v>
      </c>
      <c r="H46" s="12">
        <v>1.56</v>
      </c>
    </row>
    <row r="47" spans="2:8">
      <c r="B47" s="2" t="s">
        <v>1158</v>
      </c>
      <c r="C47" s="9" t="s">
        <v>13</v>
      </c>
      <c r="D47" s="2" t="s">
        <v>107</v>
      </c>
      <c r="E47" s="2" t="s">
        <v>1159</v>
      </c>
      <c r="F47" s="12">
        <v>16370</v>
      </c>
      <c r="G47" s="12">
        <v>168.18</v>
      </c>
      <c r="H47" s="12">
        <v>1.55</v>
      </c>
    </row>
    <row r="48" spans="2:8">
      <c r="B48" s="2" t="s">
        <v>141</v>
      </c>
      <c r="C48" s="9" t="s">
        <v>13</v>
      </c>
      <c r="D48" s="2" t="s">
        <v>115</v>
      </c>
      <c r="E48" s="2" t="s">
        <v>142</v>
      </c>
      <c r="F48" s="12">
        <v>631</v>
      </c>
      <c r="G48" s="12">
        <v>167.69</v>
      </c>
      <c r="H48" s="12">
        <v>1.54</v>
      </c>
    </row>
    <row r="49" spans="2:8">
      <c r="B49" s="2" t="s">
        <v>114</v>
      </c>
      <c r="C49" s="9" t="s">
        <v>13</v>
      </c>
      <c r="D49" s="2" t="s">
        <v>115</v>
      </c>
      <c r="E49" s="2" t="s">
        <v>116</v>
      </c>
      <c r="F49" s="12">
        <v>28777</v>
      </c>
      <c r="G49" s="12">
        <v>160.1</v>
      </c>
      <c r="H49" s="12">
        <v>1.47</v>
      </c>
    </row>
    <row r="50" spans="2:8">
      <c r="B50" s="2" t="s">
        <v>2210</v>
      </c>
      <c r="C50" s="9" t="s">
        <v>13</v>
      </c>
      <c r="D50" s="2" t="s">
        <v>91</v>
      </c>
      <c r="E50" s="2" t="s">
        <v>2211</v>
      </c>
      <c r="F50" s="12">
        <v>6728</v>
      </c>
      <c r="G50" s="12">
        <v>154.61000000000001</v>
      </c>
      <c r="H50" s="12">
        <v>1.42</v>
      </c>
    </row>
    <row r="51" spans="2:8">
      <c r="B51" s="2" t="s">
        <v>1402</v>
      </c>
      <c r="C51" s="9" t="s">
        <v>13</v>
      </c>
      <c r="D51" s="2" t="s">
        <v>85</v>
      </c>
      <c r="E51" s="2" t="s">
        <v>1403</v>
      </c>
      <c r="F51" s="12">
        <v>409</v>
      </c>
      <c r="G51" s="12">
        <v>147.4</v>
      </c>
      <c r="H51" s="12">
        <v>1.36</v>
      </c>
    </row>
    <row r="52" spans="2:8">
      <c r="B52" s="2" t="s">
        <v>1284</v>
      </c>
      <c r="C52" s="9" t="s">
        <v>13</v>
      </c>
      <c r="D52" s="2" t="s">
        <v>107</v>
      </c>
      <c r="E52" s="2" t="s">
        <v>1285</v>
      </c>
      <c r="F52" s="12">
        <v>14465</v>
      </c>
      <c r="G52" s="12">
        <v>146.83000000000001</v>
      </c>
      <c r="H52" s="12">
        <v>1.35</v>
      </c>
    </row>
    <row r="53" spans="2:8">
      <c r="B53" s="2" t="s">
        <v>1340</v>
      </c>
      <c r="C53" s="9" t="s">
        <v>13</v>
      </c>
      <c r="D53" s="2" t="s">
        <v>89</v>
      </c>
      <c r="E53" s="2" t="s">
        <v>1341</v>
      </c>
      <c r="F53" s="12">
        <v>13274</v>
      </c>
      <c r="G53" s="12">
        <v>140.88</v>
      </c>
      <c r="H53" s="12">
        <v>1.3</v>
      </c>
    </row>
    <row r="54" spans="2:8">
      <c r="B54" s="2" t="s">
        <v>750</v>
      </c>
      <c r="C54" s="9" t="s">
        <v>13</v>
      </c>
      <c r="D54" s="2" t="s">
        <v>82</v>
      </c>
      <c r="E54" s="2" t="s">
        <v>751</v>
      </c>
      <c r="F54" s="12">
        <v>1149</v>
      </c>
      <c r="G54" s="12">
        <v>140.78</v>
      </c>
      <c r="H54" s="12">
        <v>1.3</v>
      </c>
    </row>
    <row r="55" spans="2:8">
      <c r="B55" s="2" t="s">
        <v>1451</v>
      </c>
      <c r="C55" s="9" t="s">
        <v>13</v>
      </c>
      <c r="D55" s="2" t="s">
        <v>836</v>
      </c>
      <c r="E55" s="2" t="s">
        <v>1452</v>
      </c>
      <c r="F55" s="12">
        <v>2474</v>
      </c>
      <c r="G55" s="12">
        <v>127.91</v>
      </c>
      <c r="H55" s="12">
        <v>1.18</v>
      </c>
    </row>
    <row r="56" spans="2:8">
      <c r="B56" s="2" t="s">
        <v>2540</v>
      </c>
      <c r="C56" s="9" t="s">
        <v>13</v>
      </c>
      <c r="D56" s="2" t="s">
        <v>836</v>
      </c>
      <c r="E56" s="2" t="s">
        <v>2541</v>
      </c>
      <c r="F56" s="12">
        <v>4170</v>
      </c>
      <c r="G56" s="12">
        <v>127.74</v>
      </c>
      <c r="H56" s="12">
        <v>1.18</v>
      </c>
    </row>
    <row r="57" spans="2:8">
      <c r="B57" s="2" t="s">
        <v>1313</v>
      </c>
      <c r="C57" s="9" t="s">
        <v>13</v>
      </c>
      <c r="D57" s="2" t="s">
        <v>1250</v>
      </c>
      <c r="E57" s="2" t="s">
        <v>1314</v>
      </c>
      <c r="F57" s="12">
        <v>20456</v>
      </c>
      <c r="G57" s="12">
        <v>125.28</v>
      </c>
      <c r="H57" s="12">
        <v>1.1499999999999999</v>
      </c>
    </row>
    <row r="58" spans="2:8">
      <c r="B58" s="2" t="s">
        <v>1308</v>
      </c>
      <c r="C58" s="9" t="s">
        <v>13</v>
      </c>
      <c r="D58" s="2" t="s">
        <v>107</v>
      </c>
      <c r="E58" s="2" t="s">
        <v>1309</v>
      </c>
      <c r="F58" s="12">
        <v>25321</v>
      </c>
      <c r="G58" s="12">
        <v>122.16</v>
      </c>
      <c r="H58" s="12">
        <v>1.1200000000000001</v>
      </c>
    </row>
    <row r="59" spans="2:8">
      <c r="B59" s="2" t="s">
        <v>1362</v>
      </c>
      <c r="C59" s="9" t="s">
        <v>13</v>
      </c>
      <c r="D59" s="2" t="s">
        <v>1136</v>
      </c>
      <c r="E59" s="2" t="s">
        <v>1363</v>
      </c>
      <c r="F59" s="12">
        <v>11808</v>
      </c>
      <c r="G59" s="12">
        <v>107.97</v>
      </c>
      <c r="H59" s="12">
        <v>0.99</v>
      </c>
    </row>
    <row r="60" spans="2:8">
      <c r="B60" s="2" t="s">
        <v>2542</v>
      </c>
      <c r="C60" s="9" t="s">
        <v>13</v>
      </c>
      <c r="D60" s="2" t="s">
        <v>836</v>
      </c>
      <c r="E60" s="2" t="s">
        <v>2543</v>
      </c>
      <c r="F60" s="12">
        <v>4173</v>
      </c>
      <c r="G60" s="12">
        <v>106.83</v>
      </c>
      <c r="H60" s="12">
        <v>0.98</v>
      </c>
    </row>
    <row r="61" spans="2:8">
      <c r="B61" s="2" t="s">
        <v>3131</v>
      </c>
      <c r="C61" s="9" t="s">
        <v>13</v>
      </c>
      <c r="D61" s="2" t="s">
        <v>784</v>
      </c>
      <c r="E61" s="2" t="s">
        <v>3132</v>
      </c>
      <c r="F61" s="12">
        <v>84316</v>
      </c>
      <c r="G61" s="12">
        <v>105.07</v>
      </c>
      <c r="H61" s="12">
        <v>0.97</v>
      </c>
    </row>
    <row r="62" spans="2:8">
      <c r="B62" s="2" t="s">
        <v>104</v>
      </c>
      <c r="C62" s="9" t="s">
        <v>13</v>
      </c>
      <c r="D62" s="2" t="s">
        <v>93</v>
      </c>
      <c r="E62" s="2" t="s">
        <v>105</v>
      </c>
      <c r="F62" s="12">
        <v>10475</v>
      </c>
      <c r="G62" s="12">
        <v>89.55</v>
      </c>
      <c r="H62" s="12">
        <v>0.82</v>
      </c>
    </row>
    <row r="63" spans="2:8">
      <c r="B63" s="2" t="s">
        <v>1386</v>
      </c>
      <c r="C63" s="9" t="s">
        <v>13</v>
      </c>
      <c r="D63" s="2" t="s">
        <v>1150</v>
      </c>
      <c r="E63" s="2" t="s">
        <v>1387</v>
      </c>
      <c r="F63" s="12">
        <v>3585</v>
      </c>
      <c r="G63" s="12">
        <v>89.27</v>
      </c>
      <c r="H63" s="12">
        <v>0.82</v>
      </c>
    </row>
    <row r="64" spans="2:8">
      <c r="B64" s="2" t="s">
        <v>3133</v>
      </c>
      <c r="C64" s="9" t="s">
        <v>13</v>
      </c>
      <c r="D64" s="2" t="s">
        <v>784</v>
      </c>
      <c r="E64" s="2" t="s">
        <v>3134</v>
      </c>
      <c r="F64" s="12">
        <v>44189</v>
      </c>
      <c r="G64" s="12">
        <v>41.68</v>
      </c>
      <c r="H64" s="12">
        <v>0.38</v>
      </c>
    </row>
    <row r="65" spans="2:8" ht="13">
      <c r="B65" s="6" t="s">
        <v>95</v>
      </c>
      <c r="C65" s="11"/>
      <c r="D65" s="6"/>
      <c r="E65" s="6"/>
      <c r="F65" s="14"/>
      <c r="G65" s="14">
        <f>SUM(G12:G64)</f>
        <v>10925.310000000001</v>
      </c>
      <c r="H65" s="14">
        <f>SUM(H12:H64)</f>
        <v>100.55000000000001</v>
      </c>
    </row>
    <row r="66" spans="2:8" ht="13">
      <c r="B66" s="6" t="s">
        <v>2154</v>
      </c>
      <c r="C66" s="11"/>
      <c r="D66" s="6"/>
      <c r="E66" s="6"/>
      <c r="F66" s="14"/>
      <c r="G66" s="14">
        <v>11.52</v>
      </c>
      <c r="H66" s="14">
        <v>0.11</v>
      </c>
    </row>
    <row r="67" spans="2:8" ht="13">
      <c r="B67" s="6" t="s">
        <v>15</v>
      </c>
      <c r="C67" s="11"/>
      <c r="D67" s="6"/>
      <c r="E67" s="6"/>
      <c r="F67" s="14"/>
      <c r="G67" s="14">
        <v>10936.83</v>
      </c>
      <c r="H67" s="14">
        <v>100.66</v>
      </c>
    </row>
    <row r="68" spans="2:8" ht="13">
      <c r="B68" s="6" t="s">
        <v>432</v>
      </c>
      <c r="C68" s="11"/>
      <c r="D68" s="6"/>
      <c r="E68" s="6"/>
      <c r="F68" s="14"/>
      <c r="G68" s="14">
        <v>-72.539602099999243</v>
      </c>
      <c r="H68" s="14">
        <v>-0.65999999999999659</v>
      </c>
    </row>
    <row r="69" spans="2:8" ht="13">
      <c r="B69" s="6" t="s">
        <v>17</v>
      </c>
      <c r="C69" s="11"/>
      <c r="D69" s="6"/>
      <c r="E69" s="6"/>
      <c r="F69" s="14"/>
      <c r="G69" s="14">
        <v>10864.2903979</v>
      </c>
      <c r="H69" s="14">
        <v>100</v>
      </c>
    </row>
    <row r="70" spans="2:8">
      <c r="B70" s="2" t="s">
        <v>18</v>
      </c>
    </row>
    <row r="71" spans="2:8" ht="13">
      <c r="B71" s="6" t="s">
        <v>19</v>
      </c>
    </row>
    <row r="72" spans="2:8" ht="13">
      <c r="B72" s="6" t="s">
        <v>20</v>
      </c>
      <c r="C72" s="9" t="s">
        <v>355</v>
      </c>
    </row>
    <row r="73" spans="2:8" ht="13">
      <c r="B73" s="6" t="s">
        <v>23</v>
      </c>
      <c r="C73" s="9" t="s">
        <v>22</v>
      </c>
    </row>
    <row r="74" spans="2:8" ht="13">
      <c r="B74" s="6" t="s">
        <v>147</v>
      </c>
      <c r="C74" s="9" t="s">
        <v>22</v>
      </c>
    </row>
    <row r="75" spans="2:8" ht="13">
      <c r="B75" s="6" t="s">
        <v>24</v>
      </c>
      <c r="C75" s="9" t="s">
        <v>25</v>
      </c>
    </row>
    <row r="76" spans="2:8" ht="13">
      <c r="B76" s="6" t="s">
        <v>3135</v>
      </c>
      <c r="C76" s="11"/>
    </row>
    <row r="77" spans="2:8" ht="13">
      <c r="B77" s="6" t="s">
        <v>3136</v>
      </c>
      <c r="C77" s="11"/>
    </row>
    <row r="78" spans="2:8" ht="13">
      <c r="B78" s="6" t="s">
        <v>3137</v>
      </c>
      <c r="C78" s="11"/>
    </row>
    <row r="79" spans="2:8" ht="13">
      <c r="B79" s="6" t="s">
        <v>3138</v>
      </c>
      <c r="C79" s="11"/>
    </row>
    <row r="80" spans="2:8" ht="13">
      <c r="B80" s="6" t="s">
        <v>3139</v>
      </c>
      <c r="C80" s="11"/>
    </row>
    <row r="81" spans="2:4">
      <c r="B81" s="2" t="s">
        <v>26</v>
      </c>
    </row>
    <row r="82" spans="2:4">
      <c r="B82" s="2" t="s">
        <v>1230</v>
      </c>
    </row>
    <row r="85" spans="2:4" ht="14.5">
      <c r="B85" s="44" t="s">
        <v>1231</v>
      </c>
      <c r="C85" s="62"/>
    </row>
    <row r="86" spans="2:4" ht="14.5">
      <c r="B86" s="44" t="s">
        <v>4074</v>
      </c>
      <c r="C86" s="63" t="s">
        <v>1232</v>
      </c>
    </row>
    <row r="87" spans="2:4" ht="14.5">
      <c r="B87" s="4" t="s">
        <v>1233</v>
      </c>
      <c r="C87" s="5" t="s">
        <v>1234</v>
      </c>
    </row>
    <row r="88" spans="2:4" ht="14.5">
      <c r="B88" s="4" t="s">
        <v>1235</v>
      </c>
      <c r="C88" s="5" t="s">
        <v>1234</v>
      </c>
    </row>
    <row r="89" spans="2:4" ht="14.5">
      <c r="B89" s="4" t="s">
        <v>1236</v>
      </c>
      <c r="C89" s="5" t="s">
        <v>1234</v>
      </c>
    </row>
    <row r="90" spans="2:4" ht="14.5">
      <c r="B90" s="4" t="s">
        <v>1237</v>
      </c>
      <c r="C90" s="5" t="s">
        <v>1234</v>
      </c>
    </row>
    <row r="91" spans="2:4" ht="14.5">
      <c r="B91" s="4" t="s">
        <v>1238</v>
      </c>
      <c r="C91" s="5" t="s">
        <v>1234</v>
      </c>
    </row>
    <row r="92" spans="2:4" ht="14.5">
      <c r="B92" s="4" t="s">
        <v>1239</v>
      </c>
      <c r="C92" s="5" t="s">
        <v>1234</v>
      </c>
    </row>
    <row r="93" spans="2:4" ht="14.5">
      <c r="B93" s="44" t="s">
        <v>1240</v>
      </c>
      <c r="C93" s="62" t="s">
        <v>1234</v>
      </c>
    </row>
    <row r="95" spans="2:4" ht="14.5">
      <c r="B95" s="4" t="s">
        <v>35</v>
      </c>
      <c r="C95" s="5"/>
      <c r="D95" s="4"/>
    </row>
    <row r="96" spans="2:4" ht="29">
      <c r="B96" s="20" t="s">
        <v>36</v>
      </c>
      <c r="C96" s="18" t="s">
        <v>37</v>
      </c>
      <c r="D96" s="20" t="s">
        <v>38</v>
      </c>
    </row>
    <row r="97" spans="2:7" ht="14.5">
      <c r="B97" s="4" t="s">
        <v>22</v>
      </c>
      <c r="C97" s="5" t="s">
        <v>22</v>
      </c>
      <c r="D97" s="4" t="s">
        <v>22</v>
      </c>
    </row>
    <row r="99" spans="2:7" ht="13">
      <c r="B99" s="24" t="s">
        <v>39</v>
      </c>
      <c r="C99" s="25">
        <v>46022</v>
      </c>
      <c r="D99" s="16"/>
      <c r="E99" s="15"/>
      <c r="F99" s="30"/>
    </row>
    <row r="100" spans="2:7" ht="13">
      <c r="B100" s="24" t="s">
        <v>40</v>
      </c>
      <c r="C100" s="26" t="s">
        <v>41</v>
      </c>
      <c r="D100" s="24" t="s">
        <v>42</v>
      </c>
      <c r="E100" s="27" t="s">
        <v>43</v>
      </c>
      <c r="F100" s="29" t="s">
        <v>44</v>
      </c>
      <c r="G100" s="14"/>
    </row>
    <row r="101" spans="2:7">
      <c r="B101" s="22" t="s">
        <v>22</v>
      </c>
      <c r="C101" s="23" t="s">
        <v>22</v>
      </c>
      <c r="D101" s="22" t="s">
        <v>22</v>
      </c>
      <c r="E101" s="19" t="s">
        <v>22</v>
      </c>
      <c r="F101" s="28" t="s">
        <v>22</v>
      </c>
    </row>
    <row r="104" spans="2:7" ht="13">
      <c r="B104" s="6" t="s">
        <v>45</v>
      </c>
    </row>
    <row r="105" spans="2:7" ht="13">
      <c r="B105" s="6"/>
    </row>
    <row r="106" spans="2:7" ht="13">
      <c r="B106" s="6" t="s">
        <v>372</v>
      </c>
    </row>
    <row r="107" spans="2:7" ht="13">
      <c r="B107" s="24" t="s">
        <v>46</v>
      </c>
      <c r="C107" s="26" t="s">
        <v>47</v>
      </c>
      <c r="D107" s="6"/>
    </row>
    <row r="108" spans="2:7">
      <c r="B108" s="16" t="s">
        <v>22</v>
      </c>
      <c r="C108" s="17" t="s">
        <v>22</v>
      </c>
    </row>
    <row r="110" spans="2:7" ht="13">
      <c r="B110" s="24" t="s">
        <v>48</v>
      </c>
      <c r="C110" s="26" t="s">
        <v>47</v>
      </c>
    </row>
    <row r="111" spans="2:7">
      <c r="B111" s="16" t="s">
        <v>22</v>
      </c>
      <c r="C111" s="17" t="s">
        <v>22</v>
      </c>
    </row>
    <row r="113" spans="2:7" ht="13">
      <c r="B113" s="24" t="s">
        <v>49</v>
      </c>
      <c r="C113" s="26" t="s">
        <v>50</v>
      </c>
    </row>
    <row r="114" spans="2:7">
      <c r="B114" s="16" t="s">
        <v>22</v>
      </c>
      <c r="C114" s="17" t="s">
        <v>22</v>
      </c>
    </row>
    <row r="116" spans="2:7" ht="13">
      <c r="B116" s="27" t="s">
        <v>51</v>
      </c>
      <c r="C116" s="26" t="s">
        <v>50</v>
      </c>
    </row>
    <row r="117" spans="2:7">
      <c r="B117" s="15" t="s">
        <v>22</v>
      </c>
      <c r="C117" s="17" t="s">
        <v>22</v>
      </c>
    </row>
    <row r="119" spans="2:7" ht="13">
      <c r="B119" s="24" t="s">
        <v>52</v>
      </c>
      <c r="C119" s="26" t="s">
        <v>22</v>
      </c>
    </row>
    <row r="121" spans="2:7" ht="13">
      <c r="B121" s="24" t="s">
        <v>53</v>
      </c>
      <c r="C121" s="25">
        <v>46022</v>
      </c>
      <c r="D121" s="16"/>
      <c r="E121" s="15"/>
      <c r="F121" s="30"/>
    </row>
    <row r="122" spans="2:7" ht="13">
      <c r="B122" s="24" t="s">
        <v>40</v>
      </c>
      <c r="C122" s="26" t="s">
        <v>41</v>
      </c>
      <c r="D122" s="24" t="s">
        <v>42</v>
      </c>
      <c r="E122" s="27" t="s">
        <v>43</v>
      </c>
      <c r="F122" s="29" t="s">
        <v>44</v>
      </c>
      <c r="G122" s="14"/>
    </row>
    <row r="123" spans="2:7">
      <c r="B123" s="22" t="s">
        <v>22</v>
      </c>
      <c r="C123" s="23" t="s">
        <v>22</v>
      </c>
      <c r="D123" s="22" t="s">
        <v>22</v>
      </c>
      <c r="E123" s="19" t="s">
        <v>22</v>
      </c>
      <c r="F123" s="28" t="s">
        <v>22</v>
      </c>
    </row>
    <row r="124" spans="2:7" ht="13">
      <c r="B124" s="6" t="s">
        <v>45</v>
      </c>
    </row>
    <row r="125" spans="2:7" ht="13">
      <c r="B125" s="6"/>
    </row>
    <row r="126" spans="2:7" ht="13">
      <c r="B126" s="6" t="s">
        <v>372</v>
      </c>
    </row>
    <row r="127" spans="2:7" ht="13">
      <c r="B127" s="24" t="s">
        <v>46</v>
      </c>
      <c r="C127" s="26" t="s">
        <v>47</v>
      </c>
      <c r="D127" s="6"/>
    </row>
    <row r="128" spans="2:7">
      <c r="B128" s="16" t="s">
        <v>22</v>
      </c>
      <c r="C128" s="17" t="s">
        <v>22</v>
      </c>
    </row>
    <row r="130" spans="2:6" ht="13">
      <c r="B130" s="24" t="s">
        <v>48</v>
      </c>
      <c r="C130" s="26" t="s">
        <v>47</v>
      </c>
    </row>
    <row r="131" spans="2:6">
      <c r="B131" s="16" t="s">
        <v>22</v>
      </c>
      <c r="C131" s="17" t="s">
        <v>22</v>
      </c>
    </row>
    <row r="133" spans="2:6" ht="13">
      <c r="B133" s="24" t="s">
        <v>49</v>
      </c>
      <c r="C133" s="26" t="s">
        <v>50</v>
      </c>
    </row>
    <row r="134" spans="2:6">
      <c r="B134" s="16" t="s">
        <v>22</v>
      </c>
      <c r="C134" s="17" t="s">
        <v>22</v>
      </c>
    </row>
    <row r="136" spans="2:6" ht="13">
      <c r="B136" s="27" t="s">
        <v>51</v>
      </c>
      <c r="C136" s="26" t="s">
        <v>50</v>
      </c>
    </row>
    <row r="137" spans="2:6">
      <c r="B137" s="15" t="s">
        <v>22</v>
      </c>
      <c r="C137" s="17" t="s">
        <v>22</v>
      </c>
    </row>
    <row r="139" spans="2:6" ht="13">
      <c r="B139" s="24" t="s">
        <v>52</v>
      </c>
      <c r="C139" s="26" t="s">
        <v>22</v>
      </c>
    </row>
    <row r="142" spans="2:6" ht="13">
      <c r="B142" s="6" t="s">
        <v>373</v>
      </c>
    </row>
    <row r="144" spans="2:6" ht="13">
      <c r="B144" s="24" t="s">
        <v>40</v>
      </c>
      <c r="C144" s="26" t="s">
        <v>54</v>
      </c>
      <c r="D144" s="24" t="s">
        <v>55</v>
      </c>
      <c r="E144" s="24" t="s">
        <v>56</v>
      </c>
      <c r="F144" s="14"/>
    </row>
    <row r="145" spans="2:80">
      <c r="B145" s="16" t="s">
        <v>22</v>
      </c>
      <c r="C145" s="17" t="s">
        <v>22</v>
      </c>
      <c r="D145" s="16" t="s">
        <v>22</v>
      </c>
      <c r="E145" s="16" t="s">
        <v>22</v>
      </c>
    </row>
    <row r="148" spans="2:80" ht="13">
      <c r="B148" s="6" t="s">
        <v>57</v>
      </c>
      <c r="C148" s="11" t="s">
        <v>22</v>
      </c>
      <c r="D148" s="6"/>
      <c r="E148" s="6"/>
      <c r="F148" s="14"/>
      <c r="G148" s="14"/>
      <c r="H148" s="14"/>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row>
    <row r="150" spans="2:80" ht="13">
      <c r="B150" s="6" t="s">
        <v>374</v>
      </c>
    </row>
    <row r="152" spans="2:80" ht="13">
      <c r="B152" s="24" t="s">
        <v>58</v>
      </c>
      <c r="C152" s="26" t="s">
        <v>47</v>
      </c>
      <c r="D152" s="6"/>
    </row>
    <row r="153" spans="2:80">
      <c r="B153" s="16" t="s">
        <v>22</v>
      </c>
      <c r="C153" s="17" t="s">
        <v>22</v>
      </c>
    </row>
    <row r="156" spans="2:80" ht="13">
      <c r="B156" s="24" t="s">
        <v>59</v>
      </c>
      <c r="C156" s="26" t="s">
        <v>60</v>
      </c>
      <c r="D156" s="6"/>
    </row>
    <row r="157" spans="2:80">
      <c r="B157" s="16" t="s">
        <v>22</v>
      </c>
      <c r="C157" s="17" t="s">
        <v>22</v>
      </c>
    </row>
    <row r="160" spans="2:80" ht="13">
      <c r="B160" s="6" t="s">
        <v>61</v>
      </c>
    </row>
    <row r="163" spans="2:80" ht="13">
      <c r="B163" s="6" t="s">
        <v>375</v>
      </c>
    </row>
    <row r="165" spans="2:80" ht="13">
      <c r="B165" s="24" t="s">
        <v>40</v>
      </c>
      <c r="C165" s="26" t="s">
        <v>62</v>
      </c>
      <c r="D165" s="24" t="s">
        <v>54</v>
      </c>
      <c r="E165" s="24" t="s">
        <v>55</v>
      </c>
      <c r="F165" s="29" t="s">
        <v>56</v>
      </c>
      <c r="G165" s="14"/>
    </row>
    <row r="166" spans="2:80">
      <c r="B166" s="16" t="s">
        <v>22</v>
      </c>
      <c r="C166" s="17" t="s">
        <v>22</v>
      </c>
      <c r="D166" s="16" t="s">
        <v>22</v>
      </c>
      <c r="E166" s="16" t="s">
        <v>22</v>
      </c>
      <c r="F166" s="21" t="s">
        <v>22</v>
      </c>
    </row>
    <row r="169" spans="2:80" ht="13">
      <c r="B169" s="6" t="s">
        <v>57</v>
      </c>
      <c r="C169" s="11" t="s">
        <v>22</v>
      </c>
      <c r="D169" s="6"/>
      <c r="E169" s="6"/>
      <c r="F169" s="14"/>
      <c r="G169" s="14"/>
      <c r="H169" s="14"/>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row>
    <row r="171" spans="2:80" ht="13">
      <c r="B171" s="6" t="s">
        <v>374</v>
      </c>
    </row>
    <row r="173" spans="2:80" ht="13">
      <c r="B173" s="24" t="s">
        <v>58</v>
      </c>
      <c r="C173" s="26" t="s">
        <v>47</v>
      </c>
      <c r="D173" s="6"/>
    </row>
    <row r="174" spans="2:80">
      <c r="B174" s="16" t="s">
        <v>22</v>
      </c>
      <c r="C174" s="17" t="s">
        <v>22</v>
      </c>
    </row>
    <row r="177" spans="2:7" ht="13">
      <c r="B177" s="24" t="s">
        <v>59</v>
      </c>
      <c r="C177" s="26" t="s">
        <v>60</v>
      </c>
      <c r="D177" s="6"/>
    </row>
    <row r="178" spans="2:7">
      <c r="B178" s="16" t="s">
        <v>22</v>
      </c>
      <c r="C178" s="17" t="s">
        <v>22</v>
      </c>
    </row>
    <row r="181" spans="2:7" ht="13">
      <c r="B181" s="6" t="s">
        <v>61</v>
      </c>
    </row>
    <row r="184" spans="2:7" ht="13">
      <c r="B184" s="6" t="s">
        <v>376</v>
      </c>
    </row>
    <row r="185" spans="2:7" ht="13">
      <c r="B185" s="24" t="s">
        <v>40</v>
      </c>
      <c r="C185" s="26" t="s">
        <v>63</v>
      </c>
      <c r="D185" s="24" t="s">
        <v>64</v>
      </c>
      <c r="E185" s="24" t="s">
        <v>65</v>
      </c>
      <c r="F185" s="29" t="s">
        <v>66</v>
      </c>
      <c r="G185" s="14"/>
    </row>
    <row r="186" spans="2:7">
      <c r="B186" s="16" t="s">
        <v>22</v>
      </c>
      <c r="C186" s="17" t="s">
        <v>22</v>
      </c>
      <c r="D186" s="16" t="s">
        <v>22</v>
      </c>
      <c r="E186" s="16" t="s">
        <v>22</v>
      </c>
      <c r="F186" s="21" t="s">
        <v>22</v>
      </c>
    </row>
    <row r="187" spans="2:7">
      <c r="B187" s="2" t="s">
        <v>67</v>
      </c>
    </row>
  </sheetData>
  <mergeCells count="3">
    <mergeCell ref="B1:E1"/>
    <mergeCell ref="C3:C8"/>
    <mergeCell ref="D3:D8"/>
  </mergeCells>
  <hyperlinks>
    <hyperlink ref="A1" location="Index!A1" display="Index" xr:uid="{8DB1278E-5409-4699-B054-3AAA8209FC06}"/>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C1B7-578B-4391-A586-5C89C7012251}">
  <sheetPr codeName="Sheet52"/>
  <dimension ref="A1:CB171"/>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26" t="s">
        <v>3100</v>
      </c>
      <c r="C1" s="226"/>
      <c r="D1" s="226"/>
      <c r="E1" s="226"/>
    </row>
    <row r="3" spans="1:9" ht="14.5">
      <c r="B3" s="31" t="s">
        <v>3100</v>
      </c>
      <c r="C3" s="227"/>
      <c r="D3" s="233"/>
    </row>
    <row r="4" spans="1:9" ht="14.5">
      <c r="B4" s="35" t="s">
        <v>3101</v>
      </c>
      <c r="C4" s="227"/>
      <c r="D4" s="233"/>
    </row>
    <row r="5" spans="1:9" ht="14.5">
      <c r="B5" s="35" t="s">
        <v>151</v>
      </c>
      <c r="C5" s="227"/>
      <c r="D5" s="233"/>
    </row>
    <row r="6" spans="1:9" ht="14.5">
      <c r="B6" s="4" t="s">
        <v>2936</v>
      </c>
      <c r="C6" s="227"/>
      <c r="D6" s="233"/>
    </row>
    <row r="7" spans="1:9" ht="14.5">
      <c r="B7" s="4" t="s">
        <v>3102</v>
      </c>
      <c r="C7" s="227"/>
      <c r="D7" s="233"/>
    </row>
    <row r="8" spans="1:9" ht="29">
      <c r="B8" s="35" t="s">
        <v>154</v>
      </c>
      <c r="C8" s="36" t="s">
        <v>155</v>
      </c>
      <c r="D8" s="36" t="s">
        <v>156</v>
      </c>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1439</v>
      </c>
      <c r="C15" s="9" t="s">
        <v>13</v>
      </c>
      <c r="D15" s="2" t="s">
        <v>1136</v>
      </c>
      <c r="E15" s="2" t="s">
        <v>1440</v>
      </c>
      <c r="F15" s="12">
        <v>71573</v>
      </c>
      <c r="G15" s="12">
        <v>1509.83</v>
      </c>
      <c r="H15" s="12">
        <v>9.51</v>
      </c>
    </row>
    <row r="16" spans="1:9">
      <c r="B16" s="2" t="s">
        <v>1398</v>
      </c>
      <c r="C16" s="9" t="s">
        <v>13</v>
      </c>
      <c r="D16" s="2" t="s">
        <v>90</v>
      </c>
      <c r="E16" s="2" t="s">
        <v>1399</v>
      </c>
      <c r="F16" s="12">
        <v>153856</v>
      </c>
      <c r="G16" s="12">
        <v>1360.09</v>
      </c>
      <c r="H16" s="12">
        <v>8.56</v>
      </c>
    </row>
    <row r="17" spans="2:8">
      <c r="B17" s="2" t="s">
        <v>1300</v>
      </c>
      <c r="C17" s="9" t="s">
        <v>13</v>
      </c>
      <c r="D17" s="2" t="s">
        <v>1136</v>
      </c>
      <c r="E17" s="2" t="s">
        <v>1301</v>
      </c>
      <c r="F17" s="12">
        <v>114711</v>
      </c>
      <c r="G17" s="12">
        <v>1271</v>
      </c>
      <c r="H17" s="12">
        <v>8</v>
      </c>
    </row>
    <row r="18" spans="2:8">
      <c r="B18" s="2" t="s">
        <v>1292</v>
      </c>
      <c r="C18" s="9" t="s">
        <v>13</v>
      </c>
      <c r="D18" s="2" t="s">
        <v>1136</v>
      </c>
      <c r="E18" s="2" t="s">
        <v>1293</v>
      </c>
      <c r="F18" s="12">
        <v>82578</v>
      </c>
      <c r="G18" s="12">
        <v>976.9</v>
      </c>
      <c r="H18" s="12">
        <v>6.15</v>
      </c>
    </row>
    <row r="19" spans="2:8">
      <c r="B19" s="2" t="s">
        <v>1431</v>
      </c>
      <c r="C19" s="9" t="s">
        <v>13</v>
      </c>
      <c r="D19" s="2" t="s">
        <v>1136</v>
      </c>
      <c r="E19" s="2" t="s">
        <v>1432</v>
      </c>
      <c r="F19" s="12">
        <v>17276</v>
      </c>
      <c r="G19" s="12">
        <v>951.3</v>
      </c>
      <c r="H19" s="12">
        <v>5.99</v>
      </c>
    </row>
    <row r="20" spans="2:8">
      <c r="B20" s="2" t="s">
        <v>1274</v>
      </c>
      <c r="C20" s="9" t="s">
        <v>13</v>
      </c>
      <c r="D20" s="2" t="s">
        <v>1136</v>
      </c>
      <c r="E20" s="2" t="s">
        <v>1275</v>
      </c>
      <c r="F20" s="12">
        <v>44460</v>
      </c>
      <c r="G20" s="12">
        <v>904.85</v>
      </c>
      <c r="H20" s="12">
        <v>5.7</v>
      </c>
    </row>
    <row r="21" spans="2:8">
      <c r="B21" s="2" t="s">
        <v>1456</v>
      </c>
      <c r="C21" s="9" t="s">
        <v>13</v>
      </c>
      <c r="D21" s="2" t="s">
        <v>1136</v>
      </c>
      <c r="E21" s="2" t="s">
        <v>1457</v>
      </c>
      <c r="F21" s="12">
        <v>33394</v>
      </c>
      <c r="G21" s="12">
        <v>733.5</v>
      </c>
      <c r="H21" s="12">
        <v>4.62</v>
      </c>
    </row>
    <row r="22" spans="2:8">
      <c r="B22" s="2" t="s">
        <v>1288</v>
      </c>
      <c r="C22" s="9" t="s">
        <v>13</v>
      </c>
      <c r="D22" s="2" t="s">
        <v>1136</v>
      </c>
      <c r="E22" s="2" t="s">
        <v>1289</v>
      </c>
      <c r="F22" s="12">
        <v>177263</v>
      </c>
      <c r="G22" s="12">
        <v>698.24</v>
      </c>
      <c r="H22" s="12">
        <v>4.4000000000000004</v>
      </c>
    </row>
    <row r="23" spans="2:8">
      <c r="B23" s="2" t="s">
        <v>2562</v>
      </c>
      <c r="C23" s="9" t="s">
        <v>13</v>
      </c>
      <c r="D23" s="2" t="s">
        <v>1136</v>
      </c>
      <c r="E23" s="2" t="s">
        <v>2563</v>
      </c>
      <c r="F23" s="12">
        <v>41036</v>
      </c>
      <c r="G23" s="12">
        <v>582.26</v>
      </c>
      <c r="H23" s="12">
        <v>3.67</v>
      </c>
    </row>
    <row r="24" spans="2:8">
      <c r="B24" s="2" t="s">
        <v>2286</v>
      </c>
      <c r="C24" s="9" t="s">
        <v>13</v>
      </c>
      <c r="D24" s="2" t="s">
        <v>1136</v>
      </c>
      <c r="E24" s="2" t="s">
        <v>2287</v>
      </c>
      <c r="F24" s="12">
        <v>1541</v>
      </c>
      <c r="G24" s="12">
        <v>447.28</v>
      </c>
      <c r="H24" s="12">
        <v>2.82</v>
      </c>
    </row>
    <row r="25" spans="2:8">
      <c r="B25" s="2" t="s">
        <v>2710</v>
      </c>
      <c r="C25" s="9" t="s">
        <v>13</v>
      </c>
      <c r="D25" s="2" t="s">
        <v>90</v>
      </c>
      <c r="E25" s="2" t="s">
        <v>2711</v>
      </c>
      <c r="F25" s="12">
        <v>72917</v>
      </c>
      <c r="G25" s="12">
        <v>443.77</v>
      </c>
      <c r="H25" s="12">
        <v>2.79</v>
      </c>
    </row>
    <row r="26" spans="2:8">
      <c r="B26" s="2" t="s">
        <v>2570</v>
      </c>
      <c r="C26" s="9" t="s">
        <v>13</v>
      </c>
      <c r="D26" s="2" t="s">
        <v>1136</v>
      </c>
      <c r="E26" s="2" t="s">
        <v>2571</v>
      </c>
      <c r="F26" s="12">
        <v>24142</v>
      </c>
      <c r="G26" s="12">
        <v>439.31</v>
      </c>
      <c r="H26" s="12">
        <v>2.77</v>
      </c>
    </row>
    <row r="27" spans="2:8">
      <c r="B27" s="2" t="s">
        <v>2856</v>
      </c>
      <c r="C27" s="9" t="s">
        <v>13</v>
      </c>
      <c r="D27" s="2" t="s">
        <v>90</v>
      </c>
      <c r="E27" s="2" t="s">
        <v>2857</v>
      </c>
      <c r="F27" s="12">
        <v>68619</v>
      </c>
      <c r="G27" s="12">
        <v>423.28</v>
      </c>
      <c r="H27" s="12">
        <v>2.67</v>
      </c>
    </row>
    <row r="28" spans="2:8">
      <c r="B28" s="2" t="s">
        <v>3103</v>
      </c>
      <c r="C28" s="9" t="s">
        <v>13</v>
      </c>
      <c r="D28" s="2" t="s">
        <v>1136</v>
      </c>
      <c r="E28" s="2" t="s">
        <v>3104</v>
      </c>
      <c r="F28" s="12">
        <v>23496</v>
      </c>
      <c r="G28" s="12">
        <v>404.6</v>
      </c>
      <c r="H28" s="12">
        <v>2.5499999999999998</v>
      </c>
    </row>
    <row r="29" spans="2:8">
      <c r="B29" s="2" t="s">
        <v>3105</v>
      </c>
      <c r="C29" s="9" t="s">
        <v>13</v>
      </c>
      <c r="D29" s="2" t="s">
        <v>1136</v>
      </c>
      <c r="E29" s="2" t="s">
        <v>3106</v>
      </c>
      <c r="F29" s="12">
        <v>2530</v>
      </c>
      <c r="G29" s="12">
        <v>383.93</v>
      </c>
      <c r="H29" s="12">
        <v>2.42</v>
      </c>
    </row>
    <row r="30" spans="2:8">
      <c r="B30" s="2" t="s">
        <v>3107</v>
      </c>
      <c r="C30" s="9" t="s">
        <v>13</v>
      </c>
      <c r="D30" s="2" t="s">
        <v>90</v>
      </c>
      <c r="E30" s="2" t="s">
        <v>3108</v>
      </c>
      <c r="F30" s="12">
        <v>20051</v>
      </c>
      <c r="G30" s="12">
        <v>379.36</v>
      </c>
      <c r="H30" s="12">
        <v>2.39</v>
      </c>
    </row>
    <row r="31" spans="2:8">
      <c r="B31" s="2" t="s">
        <v>143</v>
      </c>
      <c r="C31" s="9" t="s">
        <v>13</v>
      </c>
      <c r="D31" s="2" t="s">
        <v>90</v>
      </c>
      <c r="E31" s="2" t="s">
        <v>144</v>
      </c>
      <c r="F31" s="12">
        <v>56012</v>
      </c>
      <c r="G31" s="12">
        <v>364.64</v>
      </c>
      <c r="H31" s="12">
        <v>2.2999999999999998</v>
      </c>
    </row>
    <row r="32" spans="2:8">
      <c r="B32" s="2" t="s">
        <v>2684</v>
      </c>
      <c r="C32" s="9" t="s">
        <v>13</v>
      </c>
      <c r="D32" s="2" t="s">
        <v>1136</v>
      </c>
      <c r="E32" s="2" t="s">
        <v>2685</v>
      </c>
      <c r="F32" s="12">
        <v>24389</v>
      </c>
      <c r="G32" s="12">
        <v>352.71</v>
      </c>
      <c r="H32" s="12">
        <v>2.2200000000000002</v>
      </c>
    </row>
    <row r="33" spans="2:8">
      <c r="B33" s="2" t="s">
        <v>2538</v>
      </c>
      <c r="C33" s="9" t="s">
        <v>13</v>
      </c>
      <c r="D33" s="2" t="s">
        <v>1136</v>
      </c>
      <c r="E33" s="2" t="s">
        <v>2539</v>
      </c>
      <c r="F33" s="12">
        <v>12437</v>
      </c>
      <c r="G33" s="12">
        <v>344.37</v>
      </c>
      <c r="H33" s="12">
        <v>2.17</v>
      </c>
    </row>
    <row r="34" spans="2:8">
      <c r="B34" s="2" t="s">
        <v>2035</v>
      </c>
      <c r="C34" s="9" t="s">
        <v>13</v>
      </c>
      <c r="D34" s="2" t="s">
        <v>90</v>
      </c>
      <c r="E34" s="2" t="s">
        <v>2036</v>
      </c>
      <c r="F34" s="12">
        <v>22859</v>
      </c>
      <c r="G34" s="12">
        <v>338.91</v>
      </c>
      <c r="H34" s="12">
        <v>2.13</v>
      </c>
    </row>
    <row r="35" spans="2:8">
      <c r="B35" s="2" t="s">
        <v>1410</v>
      </c>
      <c r="C35" s="9" t="s">
        <v>13</v>
      </c>
      <c r="D35" s="2" t="s">
        <v>1136</v>
      </c>
      <c r="E35" s="2" t="s">
        <v>1411</v>
      </c>
      <c r="F35" s="12">
        <v>182685</v>
      </c>
      <c r="G35" s="12">
        <v>314.60000000000002</v>
      </c>
      <c r="H35" s="12">
        <v>1.98</v>
      </c>
    </row>
    <row r="36" spans="2:8">
      <c r="B36" s="2" t="s">
        <v>2290</v>
      </c>
      <c r="C36" s="9" t="s">
        <v>13</v>
      </c>
      <c r="D36" s="2" t="s">
        <v>1136</v>
      </c>
      <c r="E36" s="2" t="s">
        <v>2291</v>
      </c>
      <c r="F36" s="12">
        <v>12213</v>
      </c>
      <c r="G36" s="12">
        <v>302.10000000000002</v>
      </c>
      <c r="H36" s="12">
        <v>1.9</v>
      </c>
    </row>
    <row r="37" spans="2:8">
      <c r="B37" s="2" t="s">
        <v>2718</v>
      </c>
      <c r="C37" s="9" t="s">
        <v>13</v>
      </c>
      <c r="D37" s="2" t="s">
        <v>90</v>
      </c>
      <c r="E37" s="2" t="s">
        <v>2719</v>
      </c>
      <c r="F37" s="12">
        <v>24995</v>
      </c>
      <c r="G37" s="12">
        <v>296.54000000000002</v>
      </c>
      <c r="H37" s="12">
        <v>1.87</v>
      </c>
    </row>
    <row r="38" spans="2:8">
      <c r="B38" s="2" t="s">
        <v>3109</v>
      </c>
      <c r="C38" s="9" t="s">
        <v>13</v>
      </c>
      <c r="D38" s="2" t="s">
        <v>1136</v>
      </c>
      <c r="E38" s="2" t="s">
        <v>3110</v>
      </c>
      <c r="F38" s="12">
        <v>16341</v>
      </c>
      <c r="G38" s="12">
        <v>295.87</v>
      </c>
      <c r="H38" s="12">
        <v>1.86</v>
      </c>
    </row>
    <row r="39" spans="2:8">
      <c r="B39" s="2" t="s">
        <v>1138</v>
      </c>
      <c r="C39" s="9" t="s">
        <v>13</v>
      </c>
      <c r="D39" s="2" t="s">
        <v>1136</v>
      </c>
      <c r="E39" s="2" t="s">
        <v>1139</v>
      </c>
      <c r="F39" s="12">
        <v>42837</v>
      </c>
      <c r="G39" s="12">
        <v>256.38</v>
      </c>
      <c r="H39" s="12">
        <v>1.61</v>
      </c>
    </row>
    <row r="40" spans="2:8">
      <c r="B40" s="2" t="s">
        <v>2686</v>
      </c>
      <c r="C40" s="9" t="s">
        <v>13</v>
      </c>
      <c r="D40" s="2" t="s">
        <v>1136</v>
      </c>
      <c r="E40" s="2" t="s">
        <v>2687</v>
      </c>
      <c r="F40" s="12">
        <v>48004</v>
      </c>
      <c r="G40" s="12">
        <v>253.75</v>
      </c>
      <c r="H40" s="12">
        <v>1.6</v>
      </c>
    </row>
    <row r="41" spans="2:8">
      <c r="B41" s="2" t="s">
        <v>3111</v>
      </c>
      <c r="C41" s="9" t="s">
        <v>13</v>
      </c>
      <c r="D41" s="2" t="s">
        <v>1136</v>
      </c>
      <c r="E41" s="2" t="s">
        <v>3112</v>
      </c>
      <c r="F41" s="12">
        <v>26487</v>
      </c>
      <c r="G41" s="12">
        <v>239.19</v>
      </c>
      <c r="H41" s="12">
        <v>1.51</v>
      </c>
    </row>
    <row r="42" spans="2:8">
      <c r="B42" s="2" t="s">
        <v>2613</v>
      </c>
      <c r="C42" s="9" t="s">
        <v>13</v>
      </c>
      <c r="D42" s="2" t="s">
        <v>1136</v>
      </c>
      <c r="E42" s="2" t="s">
        <v>2614</v>
      </c>
      <c r="F42" s="12">
        <v>4478</v>
      </c>
      <c r="G42" s="12">
        <v>223.35</v>
      </c>
      <c r="H42" s="12">
        <v>1.41</v>
      </c>
    </row>
    <row r="43" spans="2:8">
      <c r="B43" s="2" t="s">
        <v>3113</v>
      </c>
      <c r="C43" s="9" t="s">
        <v>13</v>
      </c>
      <c r="D43" s="2" t="s">
        <v>2521</v>
      </c>
      <c r="E43" s="2" t="s">
        <v>3114</v>
      </c>
      <c r="F43" s="12">
        <v>11277</v>
      </c>
      <c r="G43" s="12">
        <v>200.02</v>
      </c>
      <c r="H43" s="12">
        <v>1.26</v>
      </c>
    </row>
    <row r="44" spans="2:8">
      <c r="B44" s="2" t="s">
        <v>808</v>
      </c>
      <c r="C44" s="9" t="s">
        <v>13</v>
      </c>
      <c r="D44" s="2" t="s">
        <v>90</v>
      </c>
      <c r="E44" s="2" t="s">
        <v>809</v>
      </c>
      <c r="F44" s="12">
        <v>14754</v>
      </c>
      <c r="G44" s="12">
        <v>194.75</v>
      </c>
      <c r="H44" s="12">
        <v>1.23</v>
      </c>
    </row>
    <row r="45" spans="2:8" ht="13">
      <c r="B45" s="6" t="s">
        <v>95</v>
      </c>
      <c r="C45" s="11"/>
      <c r="D45" s="6"/>
      <c r="E45" s="6"/>
      <c r="F45" s="14"/>
      <c r="G45" s="14">
        <f>SUM(G12:G44)</f>
        <v>15886.680000000006</v>
      </c>
      <c r="H45" s="14">
        <f>SUM(H12:H44)</f>
        <v>100.06000000000002</v>
      </c>
    </row>
    <row r="46" spans="2:8" ht="13">
      <c r="B46" s="6" t="s">
        <v>2154</v>
      </c>
      <c r="C46" s="11"/>
      <c r="D46" s="6"/>
      <c r="E46" s="6"/>
      <c r="F46" s="14"/>
      <c r="G46" s="14">
        <v>2.09</v>
      </c>
      <c r="H46" s="14">
        <v>0.01</v>
      </c>
    </row>
    <row r="47" spans="2:8" ht="13">
      <c r="B47" s="6" t="s">
        <v>15</v>
      </c>
      <c r="C47" s="11"/>
      <c r="D47" s="6"/>
      <c r="E47" s="6"/>
      <c r="F47" s="14"/>
      <c r="G47" s="14">
        <v>15888.77</v>
      </c>
      <c r="H47" s="14">
        <v>100.07</v>
      </c>
    </row>
    <row r="48" spans="2:8" ht="13">
      <c r="B48" s="6" t="s">
        <v>432</v>
      </c>
      <c r="C48" s="11"/>
      <c r="D48" s="6"/>
      <c r="E48" s="6"/>
      <c r="F48" s="14"/>
      <c r="G48" s="14">
        <v>-6.9273322200004621</v>
      </c>
      <c r="H48" s="14">
        <v>-6.9999999999993179E-2</v>
      </c>
    </row>
    <row r="49" spans="2:8" ht="13">
      <c r="B49" s="6" t="s">
        <v>17</v>
      </c>
      <c r="C49" s="11"/>
      <c r="D49" s="6"/>
      <c r="E49" s="6"/>
      <c r="F49" s="14"/>
      <c r="G49" s="14">
        <v>15881.84266778</v>
      </c>
      <c r="H49" s="14">
        <v>100</v>
      </c>
    </row>
    <row r="50" spans="2:8">
      <c r="B50" s="2" t="s">
        <v>18</v>
      </c>
    </row>
    <row r="51" spans="2:8" ht="13">
      <c r="B51" s="6" t="s">
        <v>19</v>
      </c>
    </row>
    <row r="52" spans="2:8" ht="13">
      <c r="B52" s="6" t="s">
        <v>20</v>
      </c>
      <c r="C52" s="9" t="s">
        <v>355</v>
      </c>
    </row>
    <row r="53" spans="2:8" ht="13">
      <c r="B53" s="6" t="s">
        <v>23</v>
      </c>
      <c r="C53" s="9" t="s">
        <v>22</v>
      </c>
    </row>
    <row r="54" spans="2:8" ht="13">
      <c r="B54" s="6" t="s">
        <v>147</v>
      </c>
      <c r="C54" s="9" t="s">
        <v>22</v>
      </c>
    </row>
    <row r="55" spans="2:8" ht="13">
      <c r="B55" s="6" t="s">
        <v>24</v>
      </c>
      <c r="C55" s="9" t="s">
        <v>25</v>
      </c>
    </row>
    <row r="56" spans="2:8" ht="13">
      <c r="B56" s="6" t="s">
        <v>3115</v>
      </c>
      <c r="C56" s="11"/>
    </row>
    <row r="57" spans="2:8" ht="13">
      <c r="B57" s="6" t="s">
        <v>3116</v>
      </c>
      <c r="C57" s="11"/>
    </row>
    <row r="58" spans="2:8" ht="13">
      <c r="B58" s="6" t="s">
        <v>3117</v>
      </c>
      <c r="C58" s="11"/>
    </row>
    <row r="59" spans="2:8" ht="13">
      <c r="B59" s="6" t="s">
        <v>3118</v>
      </c>
      <c r="C59" s="11"/>
    </row>
    <row r="60" spans="2:8" ht="13">
      <c r="B60" s="6" t="s">
        <v>3119</v>
      </c>
      <c r="C60" s="11"/>
    </row>
    <row r="61" spans="2:8" ht="13">
      <c r="B61" s="6" t="s">
        <v>3120</v>
      </c>
      <c r="C61" s="11"/>
    </row>
    <row r="62" spans="2:8" ht="13">
      <c r="B62" s="6" t="s">
        <v>3121</v>
      </c>
      <c r="C62" s="11"/>
    </row>
    <row r="63" spans="2:8" ht="13">
      <c r="B63" s="6" t="s">
        <v>3122</v>
      </c>
      <c r="C63" s="11"/>
    </row>
    <row r="64" spans="2:8" ht="13">
      <c r="B64" s="6" t="s">
        <v>2332</v>
      </c>
      <c r="C64" s="11"/>
    </row>
    <row r="65" spans="2:4">
      <c r="B65" s="2" t="s">
        <v>26</v>
      </c>
    </row>
    <row r="66" spans="2:4">
      <c r="B66" s="2" t="s">
        <v>1230</v>
      </c>
    </row>
    <row r="69" spans="2:4" ht="14.5">
      <c r="B69" s="44" t="s">
        <v>1231</v>
      </c>
      <c r="C69" s="62"/>
    </row>
    <row r="70" spans="2:4" ht="14.5">
      <c r="B70" s="44" t="s">
        <v>4074</v>
      </c>
      <c r="C70" s="63" t="s">
        <v>1232</v>
      </c>
    </row>
    <row r="71" spans="2:4" ht="14.5">
      <c r="B71" s="4" t="s">
        <v>1233</v>
      </c>
      <c r="C71" s="5" t="s">
        <v>1234</v>
      </c>
    </row>
    <row r="72" spans="2:4" ht="14.5">
      <c r="B72" s="4" t="s">
        <v>1235</v>
      </c>
      <c r="C72" s="5" t="s">
        <v>1234</v>
      </c>
    </row>
    <row r="73" spans="2:4" ht="14.5">
      <c r="B73" s="4" t="s">
        <v>1236</v>
      </c>
      <c r="C73" s="5" t="s">
        <v>1234</v>
      </c>
    </row>
    <row r="74" spans="2:4" ht="14.5">
      <c r="B74" s="4" t="s">
        <v>1237</v>
      </c>
      <c r="C74" s="5" t="s">
        <v>1234</v>
      </c>
    </row>
    <row r="75" spans="2:4" ht="14.5">
      <c r="B75" s="4" t="s">
        <v>1238</v>
      </c>
      <c r="C75" s="5" t="s">
        <v>1234</v>
      </c>
    </row>
    <row r="76" spans="2:4" ht="14.5">
      <c r="B76" s="4" t="s">
        <v>1239</v>
      </c>
      <c r="C76" s="5" t="s">
        <v>1234</v>
      </c>
    </row>
    <row r="77" spans="2:4" ht="14.5">
      <c r="B77" s="44" t="s">
        <v>1240</v>
      </c>
      <c r="C77" s="62" t="s">
        <v>1234</v>
      </c>
    </row>
    <row r="79" spans="2:4" ht="14.5">
      <c r="B79" s="4" t="s">
        <v>35</v>
      </c>
      <c r="C79" s="5"/>
      <c r="D79" s="4"/>
    </row>
    <row r="80" spans="2:4" ht="29">
      <c r="B80" s="20" t="s">
        <v>36</v>
      </c>
      <c r="C80" s="18" t="s">
        <v>37</v>
      </c>
      <c r="D80" s="20" t="s">
        <v>38</v>
      </c>
    </row>
    <row r="81" spans="2:7" ht="14.5">
      <c r="B81" s="4" t="s">
        <v>22</v>
      </c>
      <c r="C81" s="5" t="s">
        <v>22</v>
      </c>
      <c r="D81" s="4" t="s">
        <v>22</v>
      </c>
    </row>
    <row r="83" spans="2:7" ht="13">
      <c r="B83" s="24" t="s">
        <v>39</v>
      </c>
      <c r="C83" s="25">
        <v>46022</v>
      </c>
      <c r="D83" s="16"/>
      <c r="E83" s="15"/>
      <c r="F83" s="30"/>
    </row>
    <row r="84" spans="2:7" ht="13">
      <c r="B84" s="24" t="s">
        <v>40</v>
      </c>
      <c r="C84" s="26" t="s">
        <v>41</v>
      </c>
      <c r="D84" s="24" t="s">
        <v>42</v>
      </c>
      <c r="E84" s="27" t="s">
        <v>43</v>
      </c>
      <c r="F84" s="29" t="s">
        <v>44</v>
      </c>
      <c r="G84" s="14"/>
    </row>
    <row r="85" spans="2:7">
      <c r="B85" s="22" t="s">
        <v>22</v>
      </c>
      <c r="C85" s="23" t="s">
        <v>22</v>
      </c>
      <c r="D85" s="22" t="s">
        <v>22</v>
      </c>
      <c r="E85" s="19" t="s">
        <v>22</v>
      </c>
      <c r="F85" s="28" t="s">
        <v>22</v>
      </c>
    </row>
    <row r="88" spans="2:7" ht="13">
      <c r="B88" s="6" t="s">
        <v>45</v>
      </c>
    </row>
    <row r="89" spans="2:7" ht="13">
      <c r="B89" s="6"/>
    </row>
    <row r="90" spans="2:7" ht="13">
      <c r="B90" s="6" t="s">
        <v>372</v>
      </c>
    </row>
    <row r="91" spans="2:7" ht="13">
      <c r="B91" s="24" t="s">
        <v>46</v>
      </c>
      <c r="C91" s="26" t="s">
        <v>47</v>
      </c>
      <c r="D91" s="6"/>
    </row>
    <row r="92" spans="2:7">
      <c r="B92" s="16" t="s">
        <v>22</v>
      </c>
      <c r="C92" s="17" t="s">
        <v>22</v>
      </c>
    </row>
    <row r="94" spans="2:7" ht="13">
      <c r="B94" s="24" t="s">
        <v>48</v>
      </c>
      <c r="C94" s="26" t="s">
        <v>47</v>
      </c>
    </row>
    <row r="95" spans="2:7">
      <c r="B95" s="16" t="s">
        <v>22</v>
      </c>
      <c r="C95" s="17" t="s">
        <v>22</v>
      </c>
    </row>
    <row r="97" spans="2:7" ht="13">
      <c r="B97" s="24" t="s">
        <v>49</v>
      </c>
      <c r="C97" s="26" t="s">
        <v>50</v>
      </c>
    </row>
    <row r="98" spans="2:7">
      <c r="B98" s="16" t="s">
        <v>22</v>
      </c>
      <c r="C98" s="17" t="s">
        <v>22</v>
      </c>
    </row>
    <row r="100" spans="2:7" ht="13">
      <c r="B100" s="27" t="s">
        <v>51</v>
      </c>
      <c r="C100" s="26" t="s">
        <v>50</v>
      </c>
    </row>
    <row r="101" spans="2:7">
      <c r="B101" s="15" t="s">
        <v>22</v>
      </c>
      <c r="C101" s="17" t="s">
        <v>22</v>
      </c>
    </row>
    <row r="103" spans="2:7" ht="13">
      <c r="B103" s="24" t="s">
        <v>52</v>
      </c>
      <c r="C103" s="26" t="s">
        <v>22</v>
      </c>
    </row>
    <row r="105" spans="2:7" ht="13">
      <c r="B105" s="24" t="s">
        <v>53</v>
      </c>
      <c r="C105" s="25">
        <v>46022</v>
      </c>
      <c r="D105" s="16"/>
      <c r="E105" s="15"/>
      <c r="F105" s="30"/>
    </row>
    <row r="106" spans="2:7" ht="13">
      <c r="B106" s="24" t="s">
        <v>40</v>
      </c>
      <c r="C106" s="26" t="s">
        <v>41</v>
      </c>
      <c r="D106" s="24" t="s">
        <v>42</v>
      </c>
      <c r="E106" s="27" t="s">
        <v>43</v>
      </c>
      <c r="F106" s="29" t="s">
        <v>44</v>
      </c>
      <c r="G106" s="14"/>
    </row>
    <row r="107" spans="2:7">
      <c r="B107" s="22" t="s">
        <v>22</v>
      </c>
      <c r="C107" s="23" t="s">
        <v>22</v>
      </c>
      <c r="D107" s="22" t="s">
        <v>22</v>
      </c>
      <c r="E107" s="19" t="s">
        <v>22</v>
      </c>
      <c r="F107" s="28" t="s">
        <v>22</v>
      </c>
    </row>
    <row r="108" spans="2:7" ht="13">
      <c r="B108" s="6" t="s">
        <v>45</v>
      </c>
    </row>
    <row r="109" spans="2:7" ht="13">
      <c r="B109" s="6"/>
    </row>
    <row r="110" spans="2:7" ht="13">
      <c r="B110" s="6" t="s">
        <v>372</v>
      </c>
    </row>
    <row r="111" spans="2:7" ht="13">
      <c r="B111" s="24" t="s">
        <v>46</v>
      </c>
      <c r="C111" s="26" t="s">
        <v>47</v>
      </c>
      <c r="D111" s="6"/>
    </row>
    <row r="112" spans="2:7">
      <c r="B112" s="16" t="s">
        <v>22</v>
      </c>
      <c r="C112" s="17" t="s">
        <v>22</v>
      </c>
    </row>
    <row r="114" spans="2:6" ht="13">
      <c r="B114" s="24" t="s">
        <v>48</v>
      </c>
      <c r="C114" s="26" t="s">
        <v>47</v>
      </c>
    </row>
    <row r="115" spans="2:6">
      <c r="B115" s="16" t="s">
        <v>22</v>
      </c>
      <c r="C115" s="17" t="s">
        <v>22</v>
      </c>
    </row>
    <row r="117" spans="2:6" ht="13">
      <c r="B117" s="24" t="s">
        <v>49</v>
      </c>
      <c r="C117" s="26" t="s">
        <v>50</v>
      </c>
    </row>
    <row r="118" spans="2:6">
      <c r="B118" s="16" t="s">
        <v>22</v>
      </c>
      <c r="C118" s="17" t="s">
        <v>22</v>
      </c>
    </row>
    <row r="120" spans="2:6" ht="13">
      <c r="B120" s="27" t="s">
        <v>51</v>
      </c>
      <c r="C120" s="26" t="s">
        <v>50</v>
      </c>
    </row>
    <row r="121" spans="2:6">
      <c r="B121" s="15" t="s">
        <v>22</v>
      </c>
      <c r="C121" s="17" t="s">
        <v>22</v>
      </c>
    </row>
    <row r="123" spans="2:6" ht="13">
      <c r="B123" s="24" t="s">
        <v>52</v>
      </c>
      <c r="C123" s="26" t="s">
        <v>22</v>
      </c>
    </row>
    <row r="126" spans="2:6" ht="13">
      <c r="B126" s="6" t="s">
        <v>373</v>
      </c>
    </row>
    <row r="128" spans="2:6" ht="13">
      <c r="B128" s="24" t="s">
        <v>40</v>
      </c>
      <c r="C128" s="26" t="s">
        <v>54</v>
      </c>
      <c r="D128" s="24" t="s">
        <v>55</v>
      </c>
      <c r="E128" s="24" t="s">
        <v>56</v>
      </c>
      <c r="F128" s="14"/>
    </row>
    <row r="129" spans="2:80">
      <c r="B129" s="16" t="s">
        <v>22</v>
      </c>
      <c r="C129" s="17" t="s">
        <v>22</v>
      </c>
      <c r="D129" s="16" t="s">
        <v>22</v>
      </c>
      <c r="E129" s="16" t="s">
        <v>22</v>
      </c>
    </row>
    <row r="132" spans="2:80" ht="13">
      <c r="B132" s="6" t="s">
        <v>57</v>
      </c>
      <c r="C132" s="11" t="s">
        <v>22</v>
      </c>
      <c r="D132" s="6"/>
      <c r="E132" s="6"/>
      <c r="F132" s="14"/>
      <c r="G132" s="14"/>
      <c r="H132" s="14"/>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row>
    <row r="134" spans="2:80" ht="13">
      <c r="B134" s="6" t="s">
        <v>374</v>
      </c>
    </row>
    <row r="136" spans="2:80" ht="13">
      <c r="B136" s="24" t="s">
        <v>58</v>
      </c>
      <c r="C136" s="26" t="s">
        <v>47</v>
      </c>
      <c r="D136" s="6"/>
    </row>
    <row r="137" spans="2:80">
      <c r="B137" s="16" t="s">
        <v>22</v>
      </c>
      <c r="C137" s="17" t="s">
        <v>22</v>
      </c>
    </row>
    <row r="140" spans="2:80" ht="13">
      <c r="B140" s="24" t="s">
        <v>59</v>
      </c>
      <c r="C140" s="26" t="s">
        <v>60</v>
      </c>
      <c r="D140" s="6"/>
    </row>
    <row r="141" spans="2:80">
      <c r="B141" s="16" t="s">
        <v>22</v>
      </c>
      <c r="C141" s="17" t="s">
        <v>22</v>
      </c>
    </row>
    <row r="144" spans="2:80" ht="13">
      <c r="B144" s="6" t="s">
        <v>61</v>
      </c>
    </row>
    <row r="147" spans="2:80" ht="13">
      <c r="B147" s="6" t="s">
        <v>375</v>
      </c>
    </row>
    <row r="149" spans="2:80" ht="13">
      <c r="B149" s="24" t="s">
        <v>40</v>
      </c>
      <c r="C149" s="26" t="s">
        <v>62</v>
      </c>
      <c r="D149" s="24" t="s">
        <v>54</v>
      </c>
      <c r="E149" s="24" t="s">
        <v>55</v>
      </c>
      <c r="F149" s="29" t="s">
        <v>56</v>
      </c>
      <c r="G149" s="14"/>
    </row>
    <row r="150" spans="2:80">
      <c r="B150" s="16" t="s">
        <v>22</v>
      </c>
      <c r="C150" s="17" t="s">
        <v>22</v>
      </c>
      <c r="D150" s="16" t="s">
        <v>22</v>
      </c>
      <c r="E150" s="16" t="s">
        <v>22</v>
      </c>
      <c r="F150" s="21" t="s">
        <v>22</v>
      </c>
    </row>
    <row r="153" spans="2:80" ht="13">
      <c r="B153" s="6" t="s">
        <v>57</v>
      </c>
      <c r="C153" s="11" t="s">
        <v>22</v>
      </c>
      <c r="D153" s="6"/>
      <c r="E153" s="6"/>
      <c r="F153" s="14"/>
      <c r="G153" s="14"/>
      <c r="H153" s="14"/>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row>
    <row r="155" spans="2:80" ht="13">
      <c r="B155" s="6" t="s">
        <v>374</v>
      </c>
    </row>
    <row r="157" spans="2:80" ht="13">
      <c r="B157" s="24" t="s">
        <v>58</v>
      </c>
      <c r="C157" s="26" t="s">
        <v>47</v>
      </c>
      <c r="D157" s="6"/>
    </row>
    <row r="158" spans="2:80">
      <c r="B158" s="16" t="s">
        <v>22</v>
      </c>
      <c r="C158" s="17" t="s">
        <v>22</v>
      </c>
    </row>
    <row r="161" spans="2:7" ht="13">
      <c r="B161" s="24" t="s">
        <v>59</v>
      </c>
      <c r="C161" s="26" t="s">
        <v>60</v>
      </c>
      <c r="D161" s="6"/>
    </row>
    <row r="162" spans="2:7">
      <c r="B162" s="16" t="s">
        <v>22</v>
      </c>
      <c r="C162" s="17" t="s">
        <v>22</v>
      </c>
    </row>
    <row r="165" spans="2:7" ht="13">
      <c r="B165" s="6" t="s">
        <v>61</v>
      </c>
    </row>
    <row r="168" spans="2:7" ht="13">
      <c r="B168" s="6" t="s">
        <v>376</v>
      </c>
    </row>
    <row r="169" spans="2:7" ht="13">
      <c r="B169" s="24" t="s">
        <v>40</v>
      </c>
      <c r="C169" s="26" t="s">
        <v>63</v>
      </c>
      <c r="D169" s="24" t="s">
        <v>64</v>
      </c>
      <c r="E169" s="24" t="s">
        <v>65</v>
      </c>
      <c r="F169" s="29" t="s">
        <v>66</v>
      </c>
      <c r="G169" s="14"/>
    </row>
    <row r="170" spans="2:7">
      <c r="B170" s="16" t="s">
        <v>22</v>
      </c>
      <c r="C170" s="17" t="s">
        <v>22</v>
      </c>
      <c r="D170" s="16" t="s">
        <v>22</v>
      </c>
      <c r="E170" s="16" t="s">
        <v>22</v>
      </c>
      <c r="F170" s="21" t="s">
        <v>22</v>
      </c>
    </row>
    <row r="171" spans="2:7">
      <c r="B171" s="2" t="s">
        <v>67</v>
      </c>
    </row>
  </sheetData>
  <mergeCells count="3">
    <mergeCell ref="B1:E1"/>
    <mergeCell ref="C3:C7"/>
    <mergeCell ref="D3:D7"/>
  </mergeCells>
  <hyperlinks>
    <hyperlink ref="A1" location="Index!A1" display="Index" xr:uid="{2746FEA1-1D68-42E1-A3D8-39120A3960B5}"/>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6C5B9-339A-4305-9B5D-C9D3C13C9EEE}">
  <sheetPr codeName="Sheet51"/>
  <dimension ref="A1:CB191"/>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3089</v>
      </c>
      <c r="C1" s="226"/>
      <c r="D1" s="226"/>
      <c r="E1" s="226"/>
    </row>
    <row r="3" spans="1:9" ht="14.5">
      <c r="B3" s="31" t="s">
        <v>3089</v>
      </c>
      <c r="C3" s="227"/>
      <c r="D3" s="228"/>
      <c r="E3" s="1"/>
    </row>
    <row r="4" spans="1:9" ht="14.5">
      <c r="B4" s="64" t="s">
        <v>3090</v>
      </c>
      <c r="C4" s="227"/>
      <c r="D4" s="228"/>
      <c r="E4" s="1"/>
    </row>
    <row r="5" spans="1:9" ht="14.5">
      <c r="B5" s="64" t="s">
        <v>151</v>
      </c>
      <c r="C5" s="227"/>
      <c r="D5" s="228"/>
      <c r="E5" s="1"/>
    </row>
    <row r="6" spans="1:9" ht="14.5">
      <c r="B6" s="64" t="s">
        <v>2920</v>
      </c>
      <c r="C6" s="227"/>
      <c r="D6" s="228"/>
      <c r="E6" s="1"/>
    </row>
    <row r="7" spans="1:9" ht="14.5">
      <c r="B7" s="35" t="s">
        <v>3091</v>
      </c>
      <c r="C7" s="227"/>
      <c r="D7" s="228"/>
      <c r="E7" s="1"/>
    </row>
    <row r="8" spans="1:9" ht="29">
      <c r="B8" s="35" t="s">
        <v>154</v>
      </c>
      <c r="C8" s="61" t="s">
        <v>155</v>
      </c>
      <c r="D8" s="61" t="s">
        <v>156</v>
      </c>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1162</v>
      </c>
      <c r="C15" s="9" t="s">
        <v>13</v>
      </c>
      <c r="D15" s="2" t="s">
        <v>91</v>
      </c>
      <c r="E15" s="2" t="s">
        <v>1163</v>
      </c>
      <c r="F15" s="12">
        <v>91621</v>
      </c>
      <c r="G15" s="12">
        <v>5287.45</v>
      </c>
      <c r="H15" s="12">
        <v>5.07</v>
      </c>
    </row>
    <row r="16" spans="1:9">
      <c r="B16" s="2" t="s">
        <v>760</v>
      </c>
      <c r="C16" s="9" t="s">
        <v>13</v>
      </c>
      <c r="D16" s="2" t="s">
        <v>761</v>
      </c>
      <c r="E16" s="2" t="s">
        <v>762</v>
      </c>
      <c r="F16" s="12">
        <v>194967</v>
      </c>
      <c r="G16" s="12">
        <v>5131.92</v>
      </c>
      <c r="H16" s="12">
        <v>4.92</v>
      </c>
    </row>
    <row r="17" spans="2:8">
      <c r="B17" s="2" t="s">
        <v>783</v>
      </c>
      <c r="C17" s="9" t="s">
        <v>13</v>
      </c>
      <c r="D17" s="2" t="s">
        <v>784</v>
      </c>
      <c r="E17" s="2" t="s">
        <v>785</v>
      </c>
      <c r="F17" s="12">
        <v>131483</v>
      </c>
      <c r="G17" s="12">
        <v>5011.74</v>
      </c>
      <c r="H17" s="12">
        <v>4.8</v>
      </c>
    </row>
    <row r="18" spans="2:8">
      <c r="B18" s="2" t="s">
        <v>1368</v>
      </c>
      <c r="C18" s="9" t="s">
        <v>13</v>
      </c>
      <c r="D18" s="2" t="s">
        <v>74</v>
      </c>
      <c r="E18" s="2" t="s">
        <v>1369</v>
      </c>
      <c r="F18" s="12">
        <v>475350</v>
      </c>
      <c r="G18" s="12">
        <v>4727.3599999999997</v>
      </c>
      <c r="H18" s="12">
        <v>4.53</v>
      </c>
    </row>
    <row r="19" spans="2:8">
      <c r="B19" s="2" t="s">
        <v>2031</v>
      </c>
      <c r="C19" s="9" t="s">
        <v>13</v>
      </c>
      <c r="D19" s="2" t="s">
        <v>74</v>
      </c>
      <c r="E19" s="2" t="s">
        <v>2032</v>
      </c>
      <c r="F19" s="12">
        <v>1622707</v>
      </c>
      <c r="G19" s="12">
        <v>4334.25</v>
      </c>
      <c r="H19" s="12">
        <v>4.1500000000000004</v>
      </c>
    </row>
    <row r="20" spans="2:8">
      <c r="B20" s="2" t="s">
        <v>1160</v>
      </c>
      <c r="C20" s="9" t="s">
        <v>13</v>
      </c>
      <c r="D20" s="2" t="s">
        <v>792</v>
      </c>
      <c r="E20" s="2" t="s">
        <v>1161</v>
      </c>
      <c r="F20" s="12">
        <v>93956</v>
      </c>
      <c r="G20" s="12">
        <v>4166.38</v>
      </c>
      <c r="H20" s="12">
        <v>3.99</v>
      </c>
    </row>
    <row r="21" spans="2:8">
      <c r="B21" s="2" t="s">
        <v>2337</v>
      </c>
      <c r="C21" s="9" t="s">
        <v>13</v>
      </c>
      <c r="D21" s="2" t="s">
        <v>784</v>
      </c>
      <c r="E21" s="2" t="s">
        <v>2338</v>
      </c>
      <c r="F21" s="12">
        <v>1207451</v>
      </c>
      <c r="G21" s="12">
        <v>3814.94</v>
      </c>
      <c r="H21" s="12">
        <v>3.65</v>
      </c>
    </row>
    <row r="22" spans="2:8">
      <c r="B22" s="2" t="s">
        <v>1418</v>
      </c>
      <c r="C22" s="9" t="s">
        <v>13</v>
      </c>
      <c r="D22" s="2" t="s">
        <v>1419</v>
      </c>
      <c r="E22" s="2" t="s">
        <v>1420</v>
      </c>
      <c r="F22" s="12">
        <v>286475</v>
      </c>
      <c r="G22" s="12">
        <v>3721.02</v>
      </c>
      <c r="H22" s="12">
        <v>3.56</v>
      </c>
    </row>
    <row r="23" spans="2:8">
      <c r="B23" s="2" t="s">
        <v>2842</v>
      </c>
      <c r="C23" s="9" t="s">
        <v>13</v>
      </c>
      <c r="D23" s="2" t="s">
        <v>2512</v>
      </c>
      <c r="E23" s="2" t="s">
        <v>2843</v>
      </c>
      <c r="F23" s="12">
        <v>1950124</v>
      </c>
      <c r="G23" s="12">
        <v>3494.43</v>
      </c>
      <c r="H23" s="12">
        <v>3.35</v>
      </c>
    </row>
    <row r="24" spans="2:8">
      <c r="B24" s="2" t="s">
        <v>1270</v>
      </c>
      <c r="C24" s="9" t="s">
        <v>13</v>
      </c>
      <c r="D24" s="2" t="s">
        <v>93</v>
      </c>
      <c r="E24" s="2" t="s">
        <v>1271</v>
      </c>
      <c r="F24" s="12">
        <v>184947</v>
      </c>
      <c r="G24" s="12">
        <v>3091.94</v>
      </c>
      <c r="H24" s="12">
        <v>2.96</v>
      </c>
    </row>
    <row r="25" spans="2:8">
      <c r="B25" s="2" t="s">
        <v>1398</v>
      </c>
      <c r="C25" s="9" t="s">
        <v>13</v>
      </c>
      <c r="D25" s="2" t="s">
        <v>90</v>
      </c>
      <c r="E25" s="2" t="s">
        <v>1399</v>
      </c>
      <c r="F25" s="12">
        <v>341600</v>
      </c>
      <c r="G25" s="12">
        <v>3019.74</v>
      </c>
      <c r="H25" s="12">
        <v>2.89</v>
      </c>
    </row>
    <row r="26" spans="2:8">
      <c r="B26" s="2" t="s">
        <v>1280</v>
      </c>
      <c r="C26" s="9" t="s">
        <v>13</v>
      </c>
      <c r="D26" s="2" t="s">
        <v>784</v>
      </c>
      <c r="E26" s="2" t="s">
        <v>1281</v>
      </c>
      <c r="F26" s="12">
        <v>843905</v>
      </c>
      <c r="G26" s="12">
        <v>3018.65</v>
      </c>
      <c r="H26" s="12">
        <v>2.89</v>
      </c>
    </row>
    <row r="27" spans="2:8">
      <c r="B27" s="2" t="s">
        <v>2168</v>
      </c>
      <c r="C27" s="9" t="s">
        <v>13</v>
      </c>
      <c r="D27" s="2" t="s">
        <v>79</v>
      </c>
      <c r="E27" s="2" t="s">
        <v>2169</v>
      </c>
      <c r="F27" s="12">
        <v>1097857</v>
      </c>
      <c r="G27" s="12">
        <v>2910.97</v>
      </c>
      <c r="H27" s="12">
        <v>2.79</v>
      </c>
    </row>
    <row r="28" spans="2:8">
      <c r="B28" s="2" t="s">
        <v>1374</v>
      </c>
      <c r="C28" s="9" t="s">
        <v>13</v>
      </c>
      <c r="D28" s="2" t="s">
        <v>1133</v>
      </c>
      <c r="E28" s="2" t="s">
        <v>1375</v>
      </c>
      <c r="F28" s="12">
        <v>361882</v>
      </c>
      <c r="G28" s="12">
        <v>2877.5</v>
      </c>
      <c r="H28" s="12">
        <v>2.76</v>
      </c>
    </row>
    <row r="29" spans="2:8">
      <c r="B29" s="2" t="s">
        <v>818</v>
      </c>
      <c r="C29" s="9" t="s">
        <v>13</v>
      </c>
      <c r="D29" s="2" t="s">
        <v>74</v>
      </c>
      <c r="E29" s="2" t="s">
        <v>819</v>
      </c>
      <c r="F29" s="12">
        <v>3356845</v>
      </c>
      <c r="G29" s="12">
        <v>2873.8</v>
      </c>
      <c r="H29" s="12">
        <v>2.75</v>
      </c>
    </row>
    <row r="30" spans="2:8">
      <c r="B30" s="2" t="s">
        <v>1272</v>
      </c>
      <c r="C30" s="9" t="s">
        <v>13</v>
      </c>
      <c r="D30" s="2" t="s">
        <v>761</v>
      </c>
      <c r="E30" s="2" t="s">
        <v>1273</v>
      </c>
      <c r="F30" s="12">
        <v>98367</v>
      </c>
      <c r="G30" s="12">
        <v>2628.56</v>
      </c>
      <c r="H30" s="12">
        <v>2.52</v>
      </c>
    </row>
    <row r="31" spans="2:8">
      <c r="B31" s="2" t="s">
        <v>1354</v>
      </c>
      <c r="C31" s="9" t="s">
        <v>13</v>
      </c>
      <c r="D31" s="2" t="s">
        <v>802</v>
      </c>
      <c r="E31" s="2" t="s">
        <v>1355</v>
      </c>
      <c r="F31" s="12">
        <v>2433832</v>
      </c>
      <c r="G31" s="12">
        <v>2540.19</v>
      </c>
      <c r="H31" s="12">
        <v>2.4300000000000002</v>
      </c>
    </row>
    <row r="32" spans="2:8">
      <c r="B32" s="2" t="s">
        <v>2466</v>
      </c>
      <c r="C32" s="9" t="s">
        <v>13</v>
      </c>
      <c r="D32" s="2" t="s">
        <v>74</v>
      </c>
      <c r="E32" s="2" t="s">
        <v>2467</v>
      </c>
      <c r="F32" s="12">
        <v>301893</v>
      </c>
      <c r="G32" s="12">
        <v>2527.6</v>
      </c>
      <c r="H32" s="12">
        <v>2.42</v>
      </c>
    </row>
    <row r="33" spans="2:8">
      <c r="B33" s="2" t="s">
        <v>2282</v>
      </c>
      <c r="C33" s="9" t="s">
        <v>13</v>
      </c>
      <c r="D33" s="2" t="s">
        <v>836</v>
      </c>
      <c r="E33" s="2" t="s">
        <v>2283</v>
      </c>
      <c r="F33" s="12">
        <v>79165</v>
      </c>
      <c r="G33" s="12">
        <v>2479.84</v>
      </c>
      <c r="H33" s="12">
        <v>2.38</v>
      </c>
    </row>
    <row r="34" spans="2:8">
      <c r="B34" s="2" t="s">
        <v>1384</v>
      </c>
      <c r="C34" s="9" t="s">
        <v>13</v>
      </c>
      <c r="D34" s="2" t="s">
        <v>755</v>
      </c>
      <c r="E34" s="2" t="s">
        <v>1385</v>
      </c>
      <c r="F34" s="12">
        <v>36810</v>
      </c>
      <c r="G34" s="12">
        <v>2308.7199999999998</v>
      </c>
      <c r="H34" s="12">
        <v>2.21</v>
      </c>
    </row>
    <row r="35" spans="2:8">
      <c r="B35" s="2" t="s">
        <v>2795</v>
      </c>
      <c r="C35" s="9" t="s">
        <v>13</v>
      </c>
      <c r="D35" s="2" t="s">
        <v>784</v>
      </c>
      <c r="E35" s="2" t="s">
        <v>2796</v>
      </c>
      <c r="F35" s="12">
        <v>522126</v>
      </c>
      <c r="G35" s="12">
        <v>2104.17</v>
      </c>
      <c r="H35" s="12">
        <v>2.02</v>
      </c>
    </row>
    <row r="36" spans="2:8">
      <c r="B36" s="2" t="s">
        <v>1360</v>
      </c>
      <c r="C36" s="9" t="s">
        <v>13</v>
      </c>
      <c r="D36" s="2" t="s">
        <v>748</v>
      </c>
      <c r="E36" s="2" t="s">
        <v>1361</v>
      </c>
      <c r="F36" s="12">
        <v>393280</v>
      </c>
      <c r="G36" s="12">
        <v>1962.66</v>
      </c>
      <c r="H36" s="12">
        <v>1.88</v>
      </c>
    </row>
    <row r="37" spans="2:8">
      <c r="B37" s="2" t="s">
        <v>1274</v>
      </c>
      <c r="C37" s="9" t="s">
        <v>13</v>
      </c>
      <c r="D37" s="2" t="s">
        <v>1136</v>
      </c>
      <c r="E37" s="2" t="s">
        <v>1275</v>
      </c>
      <c r="F37" s="12">
        <v>93351</v>
      </c>
      <c r="G37" s="12">
        <v>1899.88</v>
      </c>
      <c r="H37" s="12">
        <v>1.82</v>
      </c>
    </row>
    <row r="38" spans="2:8">
      <c r="B38" s="2" t="s">
        <v>828</v>
      </c>
      <c r="C38" s="9" t="s">
        <v>13</v>
      </c>
      <c r="D38" s="2" t="s">
        <v>755</v>
      </c>
      <c r="E38" s="2" t="s">
        <v>829</v>
      </c>
      <c r="F38" s="12">
        <v>113027</v>
      </c>
      <c r="G38" s="12">
        <v>1879.64</v>
      </c>
      <c r="H38" s="12">
        <v>1.8</v>
      </c>
    </row>
    <row r="39" spans="2:8">
      <c r="B39" s="2" t="s">
        <v>1390</v>
      </c>
      <c r="C39" s="9" t="s">
        <v>13</v>
      </c>
      <c r="D39" s="2" t="s">
        <v>82</v>
      </c>
      <c r="E39" s="2" t="s">
        <v>1391</v>
      </c>
      <c r="F39" s="12">
        <v>59403</v>
      </c>
      <c r="G39" s="12">
        <v>1826.64</v>
      </c>
      <c r="H39" s="12">
        <v>1.75</v>
      </c>
    </row>
    <row r="40" spans="2:8">
      <c r="B40" s="2" t="s">
        <v>1298</v>
      </c>
      <c r="C40" s="9" t="s">
        <v>13</v>
      </c>
      <c r="D40" s="2" t="s">
        <v>126</v>
      </c>
      <c r="E40" s="2" t="s">
        <v>1299</v>
      </c>
      <c r="F40" s="12">
        <v>432178</v>
      </c>
      <c r="G40" s="12">
        <v>1809.75</v>
      </c>
      <c r="H40" s="12">
        <v>1.73</v>
      </c>
    </row>
    <row r="41" spans="2:8">
      <c r="B41" s="2" t="s">
        <v>791</v>
      </c>
      <c r="C41" s="9" t="s">
        <v>13</v>
      </c>
      <c r="D41" s="2" t="s">
        <v>792</v>
      </c>
      <c r="E41" s="2" t="s">
        <v>793</v>
      </c>
      <c r="F41" s="12">
        <v>20738</v>
      </c>
      <c r="G41" s="12">
        <v>1580.03</v>
      </c>
      <c r="H41" s="12">
        <v>1.51</v>
      </c>
    </row>
    <row r="42" spans="2:8">
      <c r="B42" s="2" t="s">
        <v>2176</v>
      </c>
      <c r="C42" s="9" t="s">
        <v>13</v>
      </c>
      <c r="D42" s="2" t="s">
        <v>85</v>
      </c>
      <c r="E42" s="2" t="s">
        <v>2177</v>
      </c>
      <c r="F42" s="12">
        <v>984</v>
      </c>
      <c r="G42" s="12">
        <v>1504.09</v>
      </c>
      <c r="H42" s="12">
        <v>1.44</v>
      </c>
    </row>
    <row r="43" spans="2:8">
      <c r="B43" s="2" t="s">
        <v>1364</v>
      </c>
      <c r="C43" s="9" t="s">
        <v>13</v>
      </c>
      <c r="D43" s="2" t="s">
        <v>1250</v>
      </c>
      <c r="E43" s="2" t="s">
        <v>1365</v>
      </c>
      <c r="F43" s="12">
        <v>471403</v>
      </c>
      <c r="G43" s="12">
        <v>1481.62</v>
      </c>
      <c r="H43" s="12">
        <v>1.42</v>
      </c>
    </row>
    <row r="44" spans="2:8">
      <c r="B44" s="2" t="s">
        <v>1439</v>
      </c>
      <c r="C44" s="9" t="s">
        <v>13</v>
      </c>
      <c r="D44" s="2" t="s">
        <v>1136</v>
      </c>
      <c r="E44" s="2" t="s">
        <v>1440</v>
      </c>
      <c r="F44" s="12">
        <v>68996</v>
      </c>
      <c r="G44" s="12">
        <v>1455.47</v>
      </c>
      <c r="H44" s="12">
        <v>1.39</v>
      </c>
    </row>
    <row r="45" spans="2:8">
      <c r="B45" s="2" t="s">
        <v>1261</v>
      </c>
      <c r="C45" s="9" t="s">
        <v>13</v>
      </c>
      <c r="D45" s="2" t="s">
        <v>126</v>
      </c>
      <c r="E45" s="2" t="s">
        <v>1262</v>
      </c>
      <c r="F45" s="12">
        <v>13103044</v>
      </c>
      <c r="G45" s="12">
        <v>1409.89</v>
      </c>
      <c r="H45" s="12">
        <v>1.35</v>
      </c>
    </row>
    <row r="46" spans="2:8">
      <c r="B46" s="2" t="s">
        <v>2750</v>
      </c>
      <c r="C46" s="9" t="s">
        <v>13</v>
      </c>
      <c r="D46" s="2" t="s">
        <v>836</v>
      </c>
      <c r="E46" s="2" t="s">
        <v>2751</v>
      </c>
      <c r="F46" s="12">
        <v>7053</v>
      </c>
      <c r="G46" s="12">
        <v>1291.4000000000001</v>
      </c>
      <c r="H46" s="12">
        <v>1.24</v>
      </c>
    </row>
    <row r="47" spans="2:8">
      <c r="B47" s="2" t="s">
        <v>2194</v>
      </c>
      <c r="C47" s="9" t="s">
        <v>13</v>
      </c>
      <c r="D47" s="2" t="s">
        <v>85</v>
      </c>
      <c r="E47" s="2" t="s">
        <v>2195</v>
      </c>
      <c r="F47" s="12">
        <v>97084</v>
      </c>
      <c r="G47" s="12">
        <v>1248.31</v>
      </c>
      <c r="H47" s="12">
        <v>1.2</v>
      </c>
    </row>
    <row r="48" spans="2:8">
      <c r="B48" s="2" t="s">
        <v>102</v>
      </c>
      <c r="C48" s="9" t="s">
        <v>13</v>
      </c>
      <c r="D48" s="2" t="s">
        <v>83</v>
      </c>
      <c r="E48" s="2" t="s">
        <v>103</v>
      </c>
      <c r="F48" s="12">
        <v>165037</v>
      </c>
      <c r="G48" s="12">
        <v>1238.77</v>
      </c>
      <c r="H48" s="12">
        <v>1.19</v>
      </c>
    </row>
    <row r="49" spans="2:8">
      <c r="B49" s="2" t="s">
        <v>2313</v>
      </c>
      <c r="C49" s="9" t="s">
        <v>13</v>
      </c>
      <c r="D49" s="2" t="s">
        <v>135</v>
      </c>
      <c r="E49" s="2" t="s">
        <v>2314</v>
      </c>
      <c r="F49" s="12">
        <v>132658</v>
      </c>
      <c r="G49" s="12">
        <v>1113.33</v>
      </c>
      <c r="H49" s="12">
        <v>1.07</v>
      </c>
    </row>
    <row r="50" spans="2:8">
      <c r="B50" s="2" t="s">
        <v>3034</v>
      </c>
      <c r="C50" s="9" t="s">
        <v>13</v>
      </c>
      <c r="D50" s="2" t="s">
        <v>1133</v>
      </c>
      <c r="E50" s="2" t="s">
        <v>3035</v>
      </c>
      <c r="F50" s="12">
        <v>48056</v>
      </c>
      <c r="G50" s="12">
        <v>1089.1400000000001</v>
      </c>
      <c r="H50" s="12">
        <v>1.04</v>
      </c>
    </row>
    <row r="51" spans="2:8">
      <c r="B51" s="2" t="s">
        <v>2605</v>
      </c>
      <c r="C51" s="9" t="s">
        <v>13</v>
      </c>
      <c r="D51" s="2" t="s">
        <v>115</v>
      </c>
      <c r="E51" s="2" t="s">
        <v>2606</v>
      </c>
      <c r="F51" s="12">
        <v>19245</v>
      </c>
      <c r="G51" s="12">
        <v>1064.44</v>
      </c>
      <c r="H51" s="12">
        <v>1.02</v>
      </c>
    </row>
    <row r="52" spans="2:8">
      <c r="B52" s="2" t="s">
        <v>1330</v>
      </c>
      <c r="C52" s="9" t="s">
        <v>13</v>
      </c>
      <c r="D52" s="2" t="s">
        <v>74</v>
      </c>
      <c r="E52" s="2" t="s">
        <v>1331</v>
      </c>
      <c r="F52" s="12">
        <v>672246</v>
      </c>
      <c r="G52" s="12">
        <v>967.03</v>
      </c>
      <c r="H52" s="12">
        <v>0.93</v>
      </c>
    </row>
    <row r="53" spans="2:8">
      <c r="B53" s="2" t="s">
        <v>1288</v>
      </c>
      <c r="C53" s="9" t="s">
        <v>13</v>
      </c>
      <c r="D53" s="2" t="s">
        <v>1136</v>
      </c>
      <c r="E53" s="2" t="s">
        <v>1289</v>
      </c>
      <c r="F53" s="12">
        <v>240459</v>
      </c>
      <c r="G53" s="12">
        <v>947.17</v>
      </c>
      <c r="H53" s="12">
        <v>0.91</v>
      </c>
    </row>
    <row r="54" spans="2:8">
      <c r="B54" s="2" t="s">
        <v>3030</v>
      </c>
      <c r="C54" s="9" t="s">
        <v>13</v>
      </c>
      <c r="D54" s="2" t="s">
        <v>784</v>
      </c>
      <c r="E54" s="2" t="s">
        <v>3031</v>
      </c>
      <c r="F54" s="12">
        <v>17527</v>
      </c>
      <c r="G54" s="12">
        <v>925.92</v>
      </c>
      <c r="H54" s="12">
        <v>0.89</v>
      </c>
    </row>
    <row r="55" spans="2:8">
      <c r="B55" s="2" t="s">
        <v>1348</v>
      </c>
      <c r="C55" s="9" t="s">
        <v>13</v>
      </c>
      <c r="D55" s="2" t="s">
        <v>792</v>
      </c>
      <c r="E55" s="2" t="s">
        <v>1349</v>
      </c>
      <c r="F55" s="12">
        <v>46626</v>
      </c>
      <c r="G55" s="12">
        <v>892.42</v>
      </c>
      <c r="H55" s="12">
        <v>0.85</v>
      </c>
    </row>
    <row r="56" spans="2:8">
      <c r="B56" s="2" t="s">
        <v>2136</v>
      </c>
      <c r="C56" s="9" t="s">
        <v>13</v>
      </c>
      <c r="D56" s="2" t="s">
        <v>784</v>
      </c>
      <c r="E56" s="2" t="s">
        <v>2137</v>
      </c>
      <c r="F56" s="12">
        <v>101847</v>
      </c>
      <c r="G56" s="12">
        <v>877.62</v>
      </c>
      <c r="H56" s="12">
        <v>0.84</v>
      </c>
    </row>
    <row r="57" spans="2:8">
      <c r="B57" s="2" t="s">
        <v>768</v>
      </c>
      <c r="C57" s="9" t="s">
        <v>13</v>
      </c>
      <c r="D57" s="2" t="s">
        <v>761</v>
      </c>
      <c r="E57" s="2" t="s">
        <v>769</v>
      </c>
      <c r="F57" s="12">
        <v>79210</v>
      </c>
      <c r="G57" s="12">
        <v>696.77</v>
      </c>
      <c r="H57" s="12">
        <v>0.67</v>
      </c>
    </row>
    <row r="58" spans="2:8">
      <c r="B58" s="2" t="s">
        <v>2738</v>
      </c>
      <c r="C58" s="9" t="s">
        <v>13</v>
      </c>
      <c r="D58" s="2" t="s">
        <v>792</v>
      </c>
      <c r="E58" s="2" t="s">
        <v>2739</v>
      </c>
      <c r="F58" s="12">
        <v>15624</v>
      </c>
      <c r="G58" s="12">
        <v>627.69000000000005</v>
      </c>
      <c r="H58" s="12">
        <v>0.6</v>
      </c>
    </row>
    <row r="59" spans="2:8">
      <c r="B59" s="2" t="s">
        <v>1396</v>
      </c>
      <c r="C59" s="9" t="s">
        <v>13</v>
      </c>
      <c r="D59" s="2" t="s">
        <v>115</v>
      </c>
      <c r="E59" s="2" t="s">
        <v>1397</v>
      </c>
      <c r="F59" s="12">
        <v>22976</v>
      </c>
      <c r="G59" s="12">
        <v>489.6</v>
      </c>
      <c r="H59" s="12">
        <v>0.47</v>
      </c>
    </row>
    <row r="60" spans="2:8">
      <c r="B60" s="2" t="s">
        <v>2222</v>
      </c>
      <c r="C60" s="9" t="s">
        <v>13</v>
      </c>
      <c r="D60" s="2" t="s">
        <v>84</v>
      </c>
      <c r="E60" s="2" t="s">
        <v>2223</v>
      </c>
      <c r="F60" s="12">
        <v>87604</v>
      </c>
      <c r="G60" s="12">
        <v>470.04</v>
      </c>
      <c r="H60" s="12">
        <v>0.45</v>
      </c>
    </row>
    <row r="61" spans="2:8">
      <c r="B61" s="2" t="s">
        <v>2838</v>
      </c>
      <c r="C61" s="9" t="s">
        <v>13</v>
      </c>
      <c r="D61" s="2" t="s">
        <v>126</v>
      </c>
      <c r="E61" s="2" t="s">
        <v>2839</v>
      </c>
      <c r="F61" s="12">
        <v>24433</v>
      </c>
      <c r="G61" s="12">
        <v>445.1</v>
      </c>
      <c r="H61" s="12">
        <v>0.43</v>
      </c>
    </row>
    <row r="62" spans="2:8">
      <c r="B62" s="2" t="s">
        <v>2572</v>
      </c>
      <c r="C62" s="9" t="s">
        <v>13</v>
      </c>
      <c r="D62" s="2" t="s">
        <v>831</v>
      </c>
      <c r="E62" s="2" t="s">
        <v>2573</v>
      </c>
      <c r="F62" s="12">
        <v>1228</v>
      </c>
      <c r="G62" s="12">
        <v>431.21</v>
      </c>
      <c r="H62" s="12">
        <v>0.41</v>
      </c>
    </row>
    <row r="63" spans="2:8">
      <c r="B63" s="2" t="s">
        <v>2377</v>
      </c>
      <c r="C63" s="9" t="s">
        <v>13</v>
      </c>
      <c r="D63" s="2" t="s">
        <v>789</v>
      </c>
      <c r="E63" s="2" t="s">
        <v>2378</v>
      </c>
      <c r="F63" s="12">
        <v>212454</v>
      </c>
      <c r="G63" s="12">
        <v>413.37</v>
      </c>
      <c r="H63" s="12">
        <v>0.4</v>
      </c>
    </row>
    <row r="64" spans="2:8">
      <c r="B64" s="2" t="s">
        <v>2286</v>
      </c>
      <c r="C64" s="9" t="s">
        <v>13</v>
      </c>
      <c r="D64" s="2" t="s">
        <v>1136</v>
      </c>
      <c r="E64" s="2" t="s">
        <v>2287</v>
      </c>
      <c r="F64" s="12">
        <v>1385</v>
      </c>
      <c r="G64" s="12">
        <v>402</v>
      </c>
      <c r="H64" s="12">
        <v>0.39</v>
      </c>
    </row>
    <row r="65" spans="2:8" ht="13">
      <c r="B65" s="6" t="s">
        <v>95</v>
      </c>
      <c r="C65" s="11"/>
      <c r="D65" s="6"/>
      <c r="E65" s="6"/>
      <c r="F65" s="14"/>
      <c r="G65" s="14">
        <f>SUM(G12:G64)</f>
        <v>104512.17</v>
      </c>
      <c r="H65" s="14">
        <f>SUM(H12:H64)</f>
        <v>100.12999999999998</v>
      </c>
    </row>
    <row r="66" spans="2:8" ht="13">
      <c r="B66" s="6" t="s">
        <v>2154</v>
      </c>
      <c r="C66" s="11"/>
      <c r="D66" s="6"/>
      <c r="E66" s="6"/>
      <c r="F66" s="14"/>
      <c r="G66" s="14">
        <v>2175.77</v>
      </c>
      <c r="H66" s="14">
        <v>2.08</v>
      </c>
    </row>
    <row r="67" spans="2:8" ht="13">
      <c r="B67" s="6" t="s">
        <v>15</v>
      </c>
      <c r="C67" s="11"/>
      <c r="D67" s="6"/>
      <c r="E67" s="6"/>
      <c r="F67" s="14"/>
      <c r="G67" s="14">
        <v>106687.94</v>
      </c>
      <c r="H67" s="14">
        <v>102.21</v>
      </c>
    </row>
    <row r="68" spans="2:8" ht="13">
      <c r="B68" s="6" t="s">
        <v>432</v>
      </c>
      <c r="C68" s="11"/>
      <c r="D68" s="6"/>
      <c r="E68" s="6"/>
      <c r="F68" s="14"/>
      <c r="G68" s="14">
        <v>-2308.654795409991</v>
      </c>
      <c r="H68" s="14">
        <v>-2.2099999999999937</v>
      </c>
    </row>
    <row r="69" spans="2:8" ht="13">
      <c r="B69" s="6" t="s">
        <v>17</v>
      </c>
      <c r="C69" s="11"/>
      <c r="D69" s="6"/>
      <c r="E69" s="6"/>
      <c r="F69" s="14"/>
      <c r="G69" s="14">
        <v>104379.28520459001</v>
      </c>
      <c r="H69" s="14">
        <v>100</v>
      </c>
    </row>
    <row r="70" spans="2:8">
      <c r="B70" s="2" t="s">
        <v>18</v>
      </c>
    </row>
    <row r="71" spans="2:8" ht="13">
      <c r="B71" s="6" t="s">
        <v>19</v>
      </c>
    </row>
    <row r="72" spans="2:8" ht="13">
      <c r="B72" s="6" t="s">
        <v>20</v>
      </c>
      <c r="C72" s="9" t="s">
        <v>355</v>
      </c>
    </row>
    <row r="73" spans="2:8" ht="13">
      <c r="B73" s="6" t="s">
        <v>23</v>
      </c>
      <c r="C73" s="9" t="s">
        <v>22</v>
      </c>
    </row>
    <row r="74" spans="2:8" ht="13">
      <c r="B74" s="6" t="s">
        <v>147</v>
      </c>
      <c r="C74" s="9" t="s">
        <v>22</v>
      </c>
    </row>
    <row r="75" spans="2:8" ht="13">
      <c r="B75" s="6" t="s">
        <v>24</v>
      </c>
      <c r="C75" s="9" t="s">
        <v>25</v>
      </c>
    </row>
    <row r="76" spans="2:8" ht="13">
      <c r="B76" s="6" t="s">
        <v>3092</v>
      </c>
      <c r="C76" s="11"/>
    </row>
    <row r="77" spans="2:8" ht="13">
      <c r="B77" s="6" t="s">
        <v>3093</v>
      </c>
      <c r="C77" s="11"/>
    </row>
    <row r="78" spans="2:8" ht="13">
      <c r="B78" s="6" t="s">
        <v>3094</v>
      </c>
      <c r="C78" s="11"/>
    </row>
    <row r="79" spans="2:8" ht="13">
      <c r="B79" s="6" t="s">
        <v>3095</v>
      </c>
      <c r="C79" s="11"/>
    </row>
    <row r="80" spans="2:8" ht="13">
      <c r="B80" s="6" t="s">
        <v>3096</v>
      </c>
      <c r="C80" s="11"/>
    </row>
    <row r="81" spans="2:3" ht="13">
      <c r="B81" s="6" t="s">
        <v>3097</v>
      </c>
      <c r="C81" s="11"/>
    </row>
    <row r="82" spans="2:3" ht="13">
      <c r="B82" s="6" t="s">
        <v>3098</v>
      </c>
      <c r="C82" s="11"/>
    </row>
    <row r="83" spans="2:3" ht="13">
      <c r="B83" s="6" t="s">
        <v>3099</v>
      </c>
      <c r="C83" s="11"/>
    </row>
    <row r="84" spans="2:3" ht="13">
      <c r="B84" s="6" t="s">
        <v>4090</v>
      </c>
      <c r="C84" s="11"/>
    </row>
    <row r="85" spans="2:3">
      <c r="B85" s="2" t="s">
        <v>26</v>
      </c>
    </row>
    <row r="86" spans="2:3">
      <c r="B86" s="2" t="s">
        <v>1230</v>
      </c>
    </row>
    <row r="89" spans="2:3" ht="14.5">
      <c r="B89" s="44" t="s">
        <v>1231</v>
      </c>
      <c r="C89" s="62"/>
    </row>
    <row r="90" spans="2:3" ht="14.5">
      <c r="B90" s="44" t="s">
        <v>4074</v>
      </c>
      <c r="C90" s="63" t="s">
        <v>1232</v>
      </c>
    </row>
    <row r="91" spans="2:3" ht="14.5">
      <c r="B91" s="4" t="s">
        <v>1233</v>
      </c>
      <c r="C91" s="5" t="s">
        <v>1234</v>
      </c>
    </row>
    <row r="92" spans="2:3" ht="14.5">
      <c r="B92" s="4" t="s">
        <v>1235</v>
      </c>
      <c r="C92" s="5" t="s">
        <v>1234</v>
      </c>
    </row>
    <row r="93" spans="2:3" ht="14.5">
      <c r="B93" s="4" t="s">
        <v>1236</v>
      </c>
      <c r="C93" s="5" t="s">
        <v>1234</v>
      </c>
    </row>
    <row r="94" spans="2:3" ht="14.5">
      <c r="B94" s="4" t="s">
        <v>1237</v>
      </c>
      <c r="C94" s="5" t="s">
        <v>1234</v>
      </c>
    </row>
    <row r="95" spans="2:3" ht="14.5">
      <c r="B95" s="4" t="s">
        <v>1238</v>
      </c>
      <c r="C95" s="5" t="s">
        <v>1234</v>
      </c>
    </row>
    <row r="96" spans="2:3" ht="14.5">
      <c r="B96" s="4" t="s">
        <v>1239</v>
      </c>
      <c r="C96" s="5" t="s">
        <v>1234</v>
      </c>
    </row>
    <row r="97" spans="2:7" ht="14.5">
      <c r="B97" s="44" t="s">
        <v>1240</v>
      </c>
      <c r="C97" s="62" t="s">
        <v>1234</v>
      </c>
    </row>
    <row r="99" spans="2:7" ht="14.5">
      <c r="B99" s="4" t="s">
        <v>35</v>
      </c>
      <c r="C99" s="5"/>
      <c r="D99" s="4"/>
    </row>
    <row r="100" spans="2:7" ht="29">
      <c r="B100" s="20" t="s">
        <v>36</v>
      </c>
      <c r="C100" s="18" t="s">
        <v>37</v>
      </c>
      <c r="D100" s="20" t="s">
        <v>38</v>
      </c>
    </row>
    <row r="101" spans="2:7" ht="14.5">
      <c r="B101" s="4" t="s">
        <v>22</v>
      </c>
      <c r="C101" s="5" t="s">
        <v>22</v>
      </c>
      <c r="D101" s="4" t="s">
        <v>22</v>
      </c>
    </row>
    <row r="103" spans="2:7" ht="13">
      <c r="B103" s="24" t="s">
        <v>39</v>
      </c>
      <c r="C103" s="25">
        <v>46022</v>
      </c>
      <c r="D103" s="16"/>
      <c r="E103" s="15"/>
      <c r="F103" s="30"/>
    </row>
    <row r="104" spans="2:7" ht="13">
      <c r="B104" s="24" t="s">
        <v>40</v>
      </c>
      <c r="C104" s="26" t="s">
        <v>41</v>
      </c>
      <c r="D104" s="24" t="s">
        <v>42</v>
      </c>
      <c r="E104" s="27" t="s">
        <v>43</v>
      </c>
      <c r="F104" s="29" t="s">
        <v>44</v>
      </c>
      <c r="G104" s="14"/>
    </row>
    <row r="105" spans="2:7">
      <c r="B105" s="22" t="s">
        <v>22</v>
      </c>
      <c r="C105" s="23" t="s">
        <v>22</v>
      </c>
      <c r="D105" s="22" t="s">
        <v>22</v>
      </c>
      <c r="E105" s="19" t="s">
        <v>22</v>
      </c>
      <c r="F105" s="28" t="s">
        <v>22</v>
      </c>
    </row>
    <row r="108" spans="2:7" ht="13">
      <c r="B108" s="6" t="s">
        <v>45</v>
      </c>
    </row>
    <row r="109" spans="2:7" ht="13">
      <c r="B109" s="6"/>
    </row>
    <row r="110" spans="2:7" ht="13">
      <c r="B110" s="6" t="s">
        <v>372</v>
      </c>
    </row>
    <row r="111" spans="2:7" ht="13">
      <c r="B111" s="24" t="s">
        <v>46</v>
      </c>
      <c r="C111" s="26" t="s">
        <v>47</v>
      </c>
      <c r="D111" s="6"/>
    </row>
    <row r="112" spans="2:7">
      <c r="B112" s="16" t="s">
        <v>22</v>
      </c>
      <c r="C112" s="17" t="s">
        <v>22</v>
      </c>
    </row>
    <row r="114" spans="2:7" ht="13">
      <c r="B114" s="24" t="s">
        <v>48</v>
      </c>
      <c r="C114" s="26" t="s">
        <v>47</v>
      </c>
    </row>
    <row r="115" spans="2:7">
      <c r="B115" s="16" t="s">
        <v>22</v>
      </c>
      <c r="C115" s="17" t="s">
        <v>22</v>
      </c>
    </row>
    <row r="117" spans="2:7" ht="13">
      <c r="B117" s="24" t="s">
        <v>49</v>
      </c>
      <c r="C117" s="26" t="s">
        <v>50</v>
      </c>
    </row>
    <row r="118" spans="2:7">
      <c r="B118" s="16" t="s">
        <v>22</v>
      </c>
      <c r="C118" s="17" t="s">
        <v>22</v>
      </c>
    </row>
    <row r="120" spans="2:7" ht="13">
      <c r="B120" s="27" t="s">
        <v>51</v>
      </c>
      <c r="C120" s="26" t="s">
        <v>50</v>
      </c>
    </row>
    <row r="121" spans="2:7">
      <c r="B121" s="15" t="s">
        <v>22</v>
      </c>
      <c r="C121" s="17" t="s">
        <v>22</v>
      </c>
    </row>
    <row r="123" spans="2:7" ht="13">
      <c r="B123" s="24" t="s">
        <v>52</v>
      </c>
      <c r="C123" s="26" t="s">
        <v>22</v>
      </c>
    </row>
    <row r="125" spans="2:7" ht="13">
      <c r="B125" s="24" t="s">
        <v>53</v>
      </c>
      <c r="C125" s="25">
        <v>46022</v>
      </c>
      <c r="D125" s="16"/>
      <c r="E125" s="15"/>
      <c r="F125" s="30"/>
    </row>
    <row r="126" spans="2:7" ht="13">
      <c r="B126" s="24" t="s">
        <v>40</v>
      </c>
      <c r="C126" s="26" t="s">
        <v>41</v>
      </c>
      <c r="D126" s="24" t="s">
        <v>42</v>
      </c>
      <c r="E126" s="27" t="s">
        <v>43</v>
      </c>
      <c r="F126" s="29" t="s">
        <v>44</v>
      </c>
      <c r="G126" s="14"/>
    </row>
    <row r="127" spans="2:7">
      <c r="B127" s="22" t="s">
        <v>22</v>
      </c>
      <c r="C127" s="23" t="s">
        <v>22</v>
      </c>
      <c r="D127" s="22" t="s">
        <v>22</v>
      </c>
      <c r="E127" s="19" t="s">
        <v>22</v>
      </c>
      <c r="F127" s="28" t="s">
        <v>22</v>
      </c>
    </row>
    <row r="128" spans="2:7" ht="13">
      <c r="B128" s="6" t="s">
        <v>45</v>
      </c>
    </row>
    <row r="129" spans="2:4" ht="13">
      <c r="B129" s="6"/>
    </row>
    <row r="130" spans="2:4" ht="13">
      <c r="B130" s="6" t="s">
        <v>372</v>
      </c>
    </row>
    <row r="131" spans="2:4" ht="13">
      <c r="B131" s="24" t="s">
        <v>46</v>
      </c>
      <c r="C131" s="26" t="s">
        <v>47</v>
      </c>
      <c r="D131" s="6"/>
    </row>
    <row r="132" spans="2:4">
      <c r="B132" s="16" t="s">
        <v>22</v>
      </c>
      <c r="C132" s="17" t="s">
        <v>22</v>
      </c>
    </row>
    <row r="134" spans="2:4" ht="13">
      <c r="B134" s="24" t="s">
        <v>48</v>
      </c>
      <c r="C134" s="26" t="s">
        <v>47</v>
      </c>
    </row>
    <row r="135" spans="2:4">
      <c r="B135" s="16" t="s">
        <v>22</v>
      </c>
      <c r="C135" s="17" t="s">
        <v>22</v>
      </c>
    </row>
    <row r="137" spans="2:4" ht="13">
      <c r="B137" s="24" t="s">
        <v>49</v>
      </c>
      <c r="C137" s="26" t="s">
        <v>50</v>
      </c>
    </row>
    <row r="138" spans="2:4">
      <c r="B138" s="16" t="s">
        <v>22</v>
      </c>
      <c r="C138" s="17" t="s">
        <v>22</v>
      </c>
    </row>
    <row r="140" spans="2:4" ht="13">
      <c r="B140" s="27" t="s">
        <v>51</v>
      </c>
      <c r="C140" s="26" t="s">
        <v>50</v>
      </c>
    </row>
    <row r="141" spans="2:4">
      <c r="B141" s="15" t="s">
        <v>22</v>
      </c>
      <c r="C141" s="17" t="s">
        <v>22</v>
      </c>
    </row>
    <row r="143" spans="2:4" ht="13">
      <c r="B143" s="24" t="s">
        <v>52</v>
      </c>
      <c r="C143" s="26" t="s">
        <v>22</v>
      </c>
    </row>
    <row r="146" spans="2:80" ht="13">
      <c r="B146" s="6" t="s">
        <v>373</v>
      </c>
    </row>
    <row r="148" spans="2:80" ht="13">
      <c r="B148" s="24" t="s">
        <v>40</v>
      </c>
      <c r="C148" s="26" t="s">
        <v>54</v>
      </c>
      <c r="D148" s="24" t="s">
        <v>55</v>
      </c>
      <c r="E148" s="24" t="s">
        <v>56</v>
      </c>
      <c r="F148" s="14"/>
    </row>
    <row r="149" spans="2:80">
      <c r="B149" s="16" t="s">
        <v>22</v>
      </c>
      <c r="C149" s="17" t="s">
        <v>22</v>
      </c>
      <c r="D149" s="16" t="s">
        <v>22</v>
      </c>
      <c r="E149" s="16" t="s">
        <v>22</v>
      </c>
    </row>
    <row r="152" spans="2:80" ht="13">
      <c r="B152" s="6" t="s">
        <v>57</v>
      </c>
      <c r="C152" s="11" t="s">
        <v>22</v>
      </c>
      <c r="D152" s="6"/>
      <c r="E152" s="6"/>
      <c r="F152" s="14"/>
      <c r="G152" s="14"/>
      <c r="H152" s="14"/>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row>
    <row r="154" spans="2:80" ht="13">
      <c r="B154" s="6" t="s">
        <v>374</v>
      </c>
    </row>
    <row r="156" spans="2:80" ht="13">
      <c r="B156" s="24" t="s">
        <v>58</v>
      </c>
      <c r="C156" s="26" t="s">
        <v>47</v>
      </c>
      <c r="D156" s="6"/>
    </row>
    <row r="157" spans="2:80">
      <c r="B157" s="16" t="s">
        <v>22</v>
      </c>
      <c r="C157" s="17" t="s">
        <v>22</v>
      </c>
    </row>
    <row r="160" spans="2:80" ht="13">
      <c r="B160" s="24" t="s">
        <v>59</v>
      </c>
      <c r="C160" s="26" t="s">
        <v>60</v>
      </c>
      <c r="D160" s="6"/>
    </row>
    <row r="161" spans="2:80">
      <c r="B161" s="16" t="s">
        <v>22</v>
      </c>
      <c r="C161" s="17" t="s">
        <v>22</v>
      </c>
    </row>
    <row r="164" spans="2:80" ht="13">
      <c r="B164" s="6" t="s">
        <v>61</v>
      </c>
    </row>
    <row r="167" spans="2:80" ht="13">
      <c r="B167" s="6" t="s">
        <v>375</v>
      </c>
    </row>
    <row r="169" spans="2:80" ht="13">
      <c r="B169" s="24" t="s">
        <v>40</v>
      </c>
      <c r="C169" s="26" t="s">
        <v>62</v>
      </c>
      <c r="D169" s="24" t="s">
        <v>54</v>
      </c>
      <c r="E169" s="24" t="s">
        <v>55</v>
      </c>
      <c r="F169" s="29" t="s">
        <v>56</v>
      </c>
      <c r="G169" s="14"/>
    </row>
    <row r="170" spans="2:80">
      <c r="B170" s="16" t="s">
        <v>22</v>
      </c>
      <c r="C170" s="17" t="s">
        <v>22</v>
      </c>
      <c r="D170" s="16" t="s">
        <v>22</v>
      </c>
      <c r="E170" s="16" t="s">
        <v>22</v>
      </c>
      <c r="F170" s="21" t="s">
        <v>22</v>
      </c>
    </row>
    <row r="173" spans="2:80" ht="13">
      <c r="B173" s="6" t="s">
        <v>57</v>
      </c>
      <c r="C173" s="11" t="s">
        <v>22</v>
      </c>
      <c r="D173" s="6"/>
      <c r="E173" s="6"/>
      <c r="F173" s="14"/>
      <c r="G173" s="14"/>
      <c r="H173" s="14"/>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row>
    <row r="175" spans="2:80" ht="13">
      <c r="B175" s="6" t="s">
        <v>374</v>
      </c>
    </row>
    <row r="177" spans="2:7" ht="13">
      <c r="B177" s="24" t="s">
        <v>58</v>
      </c>
      <c r="C177" s="26" t="s">
        <v>47</v>
      </c>
      <c r="D177" s="6"/>
    </row>
    <row r="178" spans="2:7">
      <c r="B178" s="16" t="s">
        <v>22</v>
      </c>
      <c r="C178" s="17" t="s">
        <v>22</v>
      </c>
    </row>
    <row r="181" spans="2:7" ht="13">
      <c r="B181" s="24" t="s">
        <v>59</v>
      </c>
      <c r="C181" s="26" t="s">
        <v>60</v>
      </c>
      <c r="D181" s="6"/>
    </row>
    <row r="182" spans="2:7">
      <c r="B182" s="16" t="s">
        <v>22</v>
      </c>
      <c r="C182" s="17" t="s">
        <v>22</v>
      </c>
    </row>
    <row r="185" spans="2:7" ht="13">
      <c r="B185" s="6" t="s">
        <v>61</v>
      </c>
    </row>
    <row r="188" spans="2:7" ht="13">
      <c r="B188" s="6" t="s">
        <v>376</v>
      </c>
    </row>
    <row r="189" spans="2:7" ht="13">
      <c r="B189" s="24" t="s">
        <v>40</v>
      </c>
      <c r="C189" s="26" t="s">
        <v>63</v>
      </c>
      <c r="D189" s="24" t="s">
        <v>64</v>
      </c>
      <c r="E189" s="24" t="s">
        <v>65</v>
      </c>
      <c r="F189" s="29" t="s">
        <v>66</v>
      </c>
      <c r="G189" s="14"/>
    </row>
    <row r="190" spans="2:7">
      <c r="B190" s="16" t="s">
        <v>22</v>
      </c>
      <c r="C190" s="17" t="s">
        <v>22</v>
      </c>
      <c r="D190" s="16" t="s">
        <v>22</v>
      </c>
      <c r="E190" s="16" t="s">
        <v>22</v>
      </c>
      <c r="F190" s="21" t="s">
        <v>22</v>
      </c>
    </row>
    <row r="191" spans="2:7">
      <c r="B191" s="2" t="s">
        <v>67</v>
      </c>
    </row>
  </sheetData>
  <mergeCells count="3">
    <mergeCell ref="B1:E1"/>
    <mergeCell ref="C3:C7"/>
    <mergeCell ref="D3:D7"/>
  </mergeCells>
  <hyperlinks>
    <hyperlink ref="A1" location="Index!A1" display="Index" xr:uid="{BE23E1C3-72AB-4A3D-9050-9E7DB20AA30F}"/>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114F9-B9CE-45F8-AB7B-112A60F9FC29}">
  <sheetPr codeName="Sheet50"/>
  <dimension ref="A1:CB291"/>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3027</v>
      </c>
      <c r="C1" s="226"/>
      <c r="D1" s="226"/>
      <c r="E1" s="226"/>
    </row>
    <row r="3" spans="1:9" ht="14.5">
      <c r="B3" s="31" t="s">
        <v>3027</v>
      </c>
      <c r="C3" s="227"/>
      <c r="D3" s="228"/>
    </row>
    <row r="4" spans="1:9" ht="14.5">
      <c r="B4" s="64" t="s">
        <v>3028</v>
      </c>
      <c r="C4" s="227"/>
      <c r="D4" s="228"/>
    </row>
    <row r="5" spans="1:9" ht="14.5">
      <c r="B5" s="64" t="s">
        <v>151</v>
      </c>
      <c r="C5" s="227"/>
      <c r="D5" s="228"/>
    </row>
    <row r="6" spans="1:9" ht="14.5">
      <c r="B6" s="64" t="s">
        <v>2920</v>
      </c>
      <c r="C6" s="227"/>
      <c r="D6" s="228"/>
    </row>
    <row r="7" spans="1:9" ht="14.5">
      <c r="B7" s="35" t="s">
        <v>3029</v>
      </c>
      <c r="C7" s="227"/>
      <c r="D7" s="228"/>
    </row>
    <row r="8" spans="1:9" ht="29">
      <c r="B8" s="35" t="s">
        <v>154</v>
      </c>
      <c r="C8" s="61" t="s">
        <v>155</v>
      </c>
      <c r="D8" s="61" t="s">
        <v>156</v>
      </c>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760</v>
      </c>
      <c r="C15" s="9" t="s">
        <v>13</v>
      </c>
      <c r="D15" s="2" t="s">
        <v>761</v>
      </c>
      <c r="E15" s="2" t="s">
        <v>762</v>
      </c>
      <c r="F15" s="12">
        <v>24488</v>
      </c>
      <c r="G15" s="12">
        <v>644.57000000000005</v>
      </c>
      <c r="H15" s="12">
        <v>2.8</v>
      </c>
    </row>
    <row r="16" spans="1:9">
      <c r="B16" s="2" t="s">
        <v>1162</v>
      </c>
      <c r="C16" s="9" t="s">
        <v>13</v>
      </c>
      <c r="D16" s="2" t="s">
        <v>91</v>
      </c>
      <c r="E16" s="2" t="s">
        <v>1163</v>
      </c>
      <c r="F16" s="12">
        <v>7778</v>
      </c>
      <c r="G16" s="12">
        <v>448.87</v>
      </c>
      <c r="H16" s="12">
        <v>1.95</v>
      </c>
    </row>
    <row r="17" spans="2:8">
      <c r="B17" s="2" t="s">
        <v>1384</v>
      </c>
      <c r="C17" s="9" t="s">
        <v>13</v>
      </c>
      <c r="D17" s="2" t="s">
        <v>755</v>
      </c>
      <c r="E17" s="2" t="s">
        <v>1385</v>
      </c>
      <c r="F17" s="12">
        <v>6521</v>
      </c>
      <c r="G17" s="12">
        <v>409</v>
      </c>
      <c r="H17" s="12">
        <v>1.77</v>
      </c>
    </row>
    <row r="18" spans="2:8">
      <c r="B18" s="2" t="s">
        <v>2031</v>
      </c>
      <c r="C18" s="9" t="s">
        <v>13</v>
      </c>
      <c r="D18" s="2" t="s">
        <v>74</v>
      </c>
      <c r="E18" s="2" t="s">
        <v>2032</v>
      </c>
      <c r="F18" s="12">
        <v>147437</v>
      </c>
      <c r="G18" s="12">
        <v>393.8</v>
      </c>
      <c r="H18" s="12">
        <v>1.71</v>
      </c>
    </row>
    <row r="19" spans="2:8">
      <c r="B19" s="2" t="s">
        <v>1356</v>
      </c>
      <c r="C19" s="9" t="s">
        <v>13</v>
      </c>
      <c r="D19" s="2" t="s">
        <v>836</v>
      </c>
      <c r="E19" s="2" t="s">
        <v>1357</v>
      </c>
      <c r="F19" s="12">
        <v>727192</v>
      </c>
      <c r="G19" s="12">
        <v>383.01</v>
      </c>
      <c r="H19" s="12">
        <v>1.66</v>
      </c>
    </row>
    <row r="20" spans="2:8">
      <c r="B20" s="2" t="s">
        <v>1423</v>
      </c>
      <c r="C20" s="9" t="s">
        <v>13</v>
      </c>
      <c r="D20" s="2" t="s">
        <v>1419</v>
      </c>
      <c r="E20" s="2" t="s">
        <v>1424</v>
      </c>
      <c r="F20" s="12">
        <v>20433</v>
      </c>
      <c r="G20" s="12">
        <v>373.02</v>
      </c>
      <c r="H20" s="12">
        <v>1.62</v>
      </c>
    </row>
    <row r="21" spans="2:8">
      <c r="B21" s="2" t="s">
        <v>1160</v>
      </c>
      <c r="C21" s="9" t="s">
        <v>13</v>
      </c>
      <c r="D21" s="2" t="s">
        <v>792</v>
      </c>
      <c r="E21" s="2" t="s">
        <v>1161</v>
      </c>
      <c r="F21" s="12">
        <v>8099</v>
      </c>
      <c r="G21" s="12">
        <v>359.14</v>
      </c>
      <c r="H21" s="12">
        <v>1.56</v>
      </c>
    </row>
    <row r="22" spans="2:8">
      <c r="B22" s="2" t="s">
        <v>119</v>
      </c>
      <c r="C22" s="9" t="s">
        <v>13</v>
      </c>
      <c r="D22" s="2" t="s">
        <v>74</v>
      </c>
      <c r="E22" s="2" t="s">
        <v>120</v>
      </c>
      <c r="F22" s="12">
        <v>39465</v>
      </c>
      <c r="G22" s="12">
        <v>341.06</v>
      </c>
      <c r="H22" s="12">
        <v>1.48</v>
      </c>
    </row>
    <row r="23" spans="2:8">
      <c r="B23" s="2" t="s">
        <v>818</v>
      </c>
      <c r="C23" s="9" t="s">
        <v>13</v>
      </c>
      <c r="D23" s="2" t="s">
        <v>74</v>
      </c>
      <c r="E23" s="2" t="s">
        <v>819</v>
      </c>
      <c r="F23" s="12">
        <v>396644</v>
      </c>
      <c r="G23" s="12">
        <v>339.57</v>
      </c>
      <c r="H23" s="12">
        <v>1.47</v>
      </c>
    </row>
    <row r="24" spans="2:8">
      <c r="B24" s="2" t="s">
        <v>1368</v>
      </c>
      <c r="C24" s="9" t="s">
        <v>13</v>
      </c>
      <c r="D24" s="2" t="s">
        <v>74</v>
      </c>
      <c r="E24" s="2" t="s">
        <v>1369</v>
      </c>
      <c r="F24" s="12">
        <v>33821</v>
      </c>
      <c r="G24" s="12">
        <v>336.35</v>
      </c>
      <c r="H24" s="12">
        <v>1.46</v>
      </c>
    </row>
    <row r="25" spans="2:8">
      <c r="B25" s="2" t="s">
        <v>828</v>
      </c>
      <c r="C25" s="9" t="s">
        <v>13</v>
      </c>
      <c r="D25" s="2" t="s">
        <v>755</v>
      </c>
      <c r="E25" s="2" t="s">
        <v>829</v>
      </c>
      <c r="F25" s="12">
        <v>20063</v>
      </c>
      <c r="G25" s="12">
        <v>333.65</v>
      </c>
      <c r="H25" s="12">
        <v>1.45</v>
      </c>
    </row>
    <row r="26" spans="2:8">
      <c r="B26" s="2" t="s">
        <v>1272</v>
      </c>
      <c r="C26" s="9" t="s">
        <v>13</v>
      </c>
      <c r="D26" s="2" t="s">
        <v>761</v>
      </c>
      <c r="E26" s="2" t="s">
        <v>1273</v>
      </c>
      <c r="F26" s="12">
        <v>12196</v>
      </c>
      <c r="G26" s="12">
        <v>325.89999999999998</v>
      </c>
      <c r="H26" s="12">
        <v>1.41</v>
      </c>
    </row>
    <row r="27" spans="2:8">
      <c r="B27" s="2" t="s">
        <v>1298</v>
      </c>
      <c r="C27" s="9" t="s">
        <v>13</v>
      </c>
      <c r="D27" s="2" t="s">
        <v>126</v>
      </c>
      <c r="E27" s="2" t="s">
        <v>1299</v>
      </c>
      <c r="F27" s="12">
        <v>77563</v>
      </c>
      <c r="G27" s="12">
        <v>324.8</v>
      </c>
      <c r="H27" s="12">
        <v>1.41</v>
      </c>
    </row>
    <row r="28" spans="2:8">
      <c r="B28" s="2" t="s">
        <v>1418</v>
      </c>
      <c r="C28" s="9" t="s">
        <v>13</v>
      </c>
      <c r="D28" s="2" t="s">
        <v>1419</v>
      </c>
      <c r="E28" s="2" t="s">
        <v>1420</v>
      </c>
      <c r="F28" s="12">
        <v>24329</v>
      </c>
      <c r="G28" s="12">
        <v>316.01</v>
      </c>
      <c r="H28" s="12">
        <v>1.37</v>
      </c>
    </row>
    <row r="29" spans="2:8">
      <c r="B29" s="2" t="s">
        <v>1454</v>
      </c>
      <c r="C29" s="9" t="s">
        <v>13</v>
      </c>
      <c r="D29" s="2" t="s">
        <v>79</v>
      </c>
      <c r="E29" s="2" t="s">
        <v>1455</v>
      </c>
      <c r="F29" s="12">
        <v>80099</v>
      </c>
      <c r="G29" s="12">
        <v>309.38</v>
      </c>
      <c r="H29" s="12">
        <v>1.34</v>
      </c>
    </row>
    <row r="30" spans="2:8">
      <c r="B30" s="2" t="s">
        <v>2842</v>
      </c>
      <c r="C30" s="9" t="s">
        <v>13</v>
      </c>
      <c r="D30" s="2" t="s">
        <v>2512</v>
      </c>
      <c r="E30" s="2" t="s">
        <v>2843</v>
      </c>
      <c r="F30" s="12">
        <v>171473</v>
      </c>
      <c r="G30" s="12">
        <v>307.26</v>
      </c>
      <c r="H30" s="12">
        <v>1.33</v>
      </c>
    </row>
    <row r="31" spans="2:8">
      <c r="B31" s="2" t="s">
        <v>1439</v>
      </c>
      <c r="C31" s="9" t="s">
        <v>13</v>
      </c>
      <c r="D31" s="2" t="s">
        <v>1136</v>
      </c>
      <c r="E31" s="2" t="s">
        <v>1440</v>
      </c>
      <c r="F31" s="12">
        <v>14527</v>
      </c>
      <c r="G31" s="12">
        <v>306.45</v>
      </c>
      <c r="H31" s="12">
        <v>1.33</v>
      </c>
    </row>
    <row r="32" spans="2:8">
      <c r="B32" s="2" t="s">
        <v>1346</v>
      </c>
      <c r="C32" s="9" t="s">
        <v>13</v>
      </c>
      <c r="D32" s="2" t="s">
        <v>84</v>
      </c>
      <c r="E32" s="2" t="s">
        <v>1347</v>
      </c>
      <c r="F32" s="12">
        <v>2464</v>
      </c>
      <c r="G32" s="12">
        <v>298.19</v>
      </c>
      <c r="H32" s="12">
        <v>1.29</v>
      </c>
    </row>
    <row r="33" spans="2:8">
      <c r="B33" s="2" t="s">
        <v>1360</v>
      </c>
      <c r="C33" s="9" t="s">
        <v>13</v>
      </c>
      <c r="D33" s="2" t="s">
        <v>748</v>
      </c>
      <c r="E33" s="2" t="s">
        <v>1361</v>
      </c>
      <c r="F33" s="12">
        <v>57554</v>
      </c>
      <c r="G33" s="12">
        <v>287.22000000000003</v>
      </c>
      <c r="H33" s="12">
        <v>1.25</v>
      </c>
    </row>
    <row r="34" spans="2:8">
      <c r="B34" s="2" t="s">
        <v>1398</v>
      </c>
      <c r="C34" s="9" t="s">
        <v>13</v>
      </c>
      <c r="D34" s="2" t="s">
        <v>90</v>
      </c>
      <c r="E34" s="2" t="s">
        <v>1399</v>
      </c>
      <c r="F34" s="12">
        <v>31229</v>
      </c>
      <c r="G34" s="12">
        <v>276.06</v>
      </c>
      <c r="H34" s="12">
        <v>1.2</v>
      </c>
    </row>
    <row r="35" spans="2:8">
      <c r="B35" s="2" t="s">
        <v>1390</v>
      </c>
      <c r="C35" s="9" t="s">
        <v>13</v>
      </c>
      <c r="D35" s="2" t="s">
        <v>82</v>
      </c>
      <c r="E35" s="2" t="s">
        <v>1391</v>
      </c>
      <c r="F35" s="12">
        <v>8700</v>
      </c>
      <c r="G35" s="12">
        <v>267.52999999999997</v>
      </c>
      <c r="H35" s="12">
        <v>1.1599999999999999</v>
      </c>
    </row>
    <row r="36" spans="2:8">
      <c r="B36" s="2" t="s">
        <v>1374</v>
      </c>
      <c r="C36" s="9" t="s">
        <v>13</v>
      </c>
      <c r="D36" s="2" t="s">
        <v>1133</v>
      </c>
      <c r="E36" s="2" t="s">
        <v>1375</v>
      </c>
      <c r="F36" s="12">
        <v>33567</v>
      </c>
      <c r="G36" s="12">
        <v>266.91000000000003</v>
      </c>
      <c r="H36" s="12">
        <v>1.1599999999999999</v>
      </c>
    </row>
    <row r="37" spans="2:8">
      <c r="B37" s="2" t="s">
        <v>1270</v>
      </c>
      <c r="C37" s="9" t="s">
        <v>13</v>
      </c>
      <c r="D37" s="2" t="s">
        <v>93</v>
      </c>
      <c r="E37" s="2" t="s">
        <v>1271</v>
      </c>
      <c r="F37" s="12">
        <v>15798</v>
      </c>
      <c r="G37" s="12">
        <v>264.11</v>
      </c>
      <c r="H37" s="12">
        <v>1.1499999999999999</v>
      </c>
    </row>
    <row r="38" spans="2:8">
      <c r="B38" s="2" t="s">
        <v>783</v>
      </c>
      <c r="C38" s="9" t="s">
        <v>13</v>
      </c>
      <c r="D38" s="2" t="s">
        <v>784</v>
      </c>
      <c r="E38" s="2" t="s">
        <v>785</v>
      </c>
      <c r="F38" s="12">
        <v>6426</v>
      </c>
      <c r="G38" s="12">
        <v>244.94</v>
      </c>
      <c r="H38" s="12">
        <v>1.06</v>
      </c>
    </row>
    <row r="39" spans="2:8">
      <c r="B39" s="2" t="s">
        <v>791</v>
      </c>
      <c r="C39" s="9" t="s">
        <v>13</v>
      </c>
      <c r="D39" s="2" t="s">
        <v>792</v>
      </c>
      <c r="E39" s="2" t="s">
        <v>793</v>
      </c>
      <c r="F39" s="12">
        <v>3155</v>
      </c>
      <c r="G39" s="12">
        <v>240.38</v>
      </c>
      <c r="H39" s="12">
        <v>1.04</v>
      </c>
    </row>
    <row r="40" spans="2:8">
      <c r="B40" s="2" t="s">
        <v>102</v>
      </c>
      <c r="C40" s="9" t="s">
        <v>13</v>
      </c>
      <c r="D40" s="2" t="s">
        <v>83</v>
      </c>
      <c r="E40" s="2" t="s">
        <v>103</v>
      </c>
      <c r="F40" s="12">
        <v>31676</v>
      </c>
      <c r="G40" s="12">
        <v>237.76</v>
      </c>
      <c r="H40" s="12">
        <v>1.03</v>
      </c>
    </row>
    <row r="41" spans="2:8">
      <c r="B41" s="2" t="s">
        <v>1433</v>
      </c>
      <c r="C41" s="9" t="s">
        <v>13</v>
      </c>
      <c r="D41" s="2" t="s">
        <v>85</v>
      </c>
      <c r="E41" s="2" t="s">
        <v>1434</v>
      </c>
      <c r="F41" s="12">
        <v>15978</v>
      </c>
      <c r="G41" s="12">
        <v>234.94</v>
      </c>
      <c r="H41" s="12">
        <v>1.02</v>
      </c>
    </row>
    <row r="42" spans="2:8">
      <c r="B42" s="2" t="s">
        <v>2282</v>
      </c>
      <c r="C42" s="9" t="s">
        <v>13</v>
      </c>
      <c r="D42" s="2" t="s">
        <v>836</v>
      </c>
      <c r="E42" s="2" t="s">
        <v>2283</v>
      </c>
      <c r="F42" s="12">
        <v>7425</v>
      </c>
      <c r="G42" s="12">
        <v>232.59</v>
      </c>
      <c r="H42" s="12">
        <v>1.01</v>
      </c>
    </row>
    <row r="43" spans="2:8">
      <c r="B43" s="2" t="s">
        <v>1320</v>
      </c>
      <c r="C43" s="9" t="s">
        <v>13</v>
      </c>
      <c r="D43" s="2" t="s">
        <v>74</v>
      </c>
      <c r="E43" s="2" t="s">
        <v>1321</v>
      </c>
      <c r="F43" s="12">
        <v>1052152</v>
      </c>
      <c r="G43" s="12">
        <v>227.26</v>
      </c>
      <c r="H43" s="12">
        <v>0.99</v>
      </c>
    </row>
    <row r="44" spans="2:8">
      <c r="B44" s="2" t="s">
        <v>1354</v>
      </c>
      <c r="C44" s="9" t="s">
        <v>13</v>
      </c>
      <c r="D44" s="2" t="s">
        <v>802</v>
      </c>
      <c r="E44" s="2" t="s">
        <v>1355</v>
      </c>
      <c r="F44" s="12">
        <v>213835</v>
      </c>
      <c r="G44" s="12">
        <v>223.18</v>
      </c>
      <c r="H44" s="12">
        <v>0.97</v>
      </c>
    </row>
    <row r="45" spans="2:8">
      <c r="B45" s="2" t="s">
        <v>1338</v>
      </c>
      <c r="C45" s="9" t="s">
        <v>13</v>
      </c>
      <c r="D45" s="2" t="s">
        <v>836</v>
      </c>
      <c r="E45" s="2" t="s">
        <v>1339</v>
      </c>
      <c r="F45" s="12">
        <v>77012</v>
      </c>
      <c r="G45" s="12">
        <v>221.37</v>
      </c>
      <c r="H45" s="12">
        <v>0.96</v>
      </c>
    </row>
    <row r="46" spans="2:8">
      <c r="B46" s="2" t="s">
        <v>3030</v>
      </c>
      <c r="C46" s="9" t="s">
        <v>13</v>
      </c>
      <c r="D46" s="2" t="s">
        <v>784</v>
      </c>
      <c r="E46" s="2" t="s">
        <v>3031</v>
      </c>
      <c r="F46" s="12">
        <v>4126</v>
      </c>
      <c r="G46" s="12">
        <v>217.97</v>
      </c>
      <c r="H46" s="12">
        <v>0.95</v>
      </c>
    </row>
    <row r="47" spans="2:8">
      <c r="B47" s="2" t="s">
        <v>2168</v>
      </c>
      <c r="C47" s="9" t="s">
        <v>13</v>
      </c>
      <c r="D47" s="2" t="s">
        <v>79</v>
      </c>
      <c r="E47" s="2" t="s">
        <v>2169</v>
      </c>
      <c r="F47" s="12">
        <v>81863</v>
      </c>
      <c r="G47" s="12">
        <v>217.06</v>
      </c>
      <c r="H47" s="12">
        <v>0.94</v>
      </c>
    </row>
    <row r="48" spans="2:8">
      <c r="B48" s="2" t="s">
        <v>1348</v>
      </c>
      <c r="C48" s="9" t="s">
        <v>13</v>
      </c>
      <c r="D48" s="2" t="s">
        <v>792</v>
      </c>
      <c r="E48" s="2" t="s">
        <v>1349</v>
      </c>
      <c r="F48" s="12">
        <v>10892</v>
      </c>
      <c r="G48" s="12">
        <v>208.47</v>
      </c>
      <c r="H48" s="12">
        <v>0.9</v>
      </c>
    </row>
    <row r="49" spans="2:8">
      <c r="B49" s="2" t="s">
        <v>1408</v>
      </c>
      <c r="C49" s="9" t="s">
        <v>13</v>
      </c>
      <c r="D49" s="2" t="s">
        <v>89</v>
      </c>
      <c r="E49" s="2" t="s">
        <v>1409</v>
      </c>
      <c r="F49" s="12">
        <v>11182</v>
      </c>
      <c r="G49" s="12">
        <v>207.26</v>
      </c>
      <c r="H49" s="12">
        <v>0.9</v>
      </c>
    </row>
    <row r="50" spans="2:8">
      <c r="B50" s="2" t="s">
        <v>1292</v>
      </c>
      <c r="C50" s="9" t="s">
        <v>13</v>
      </c>
      <c r="D50" s="2" t="s">
        <v>1136</v>
      </c>
      <c r="E50" s="2" t="s">
        <v>1293</v>
      </c>
      <c r="F50" s="12">
        <v>16761</v>
      </c>
      <c r="G50" s="12">
        <v>198.28</v>
      </c>
      <c r="H50" s="12">
        <v>0.86</v>
      </c>
    </row>
    <row r="51" spans="2:8">
      <c r="B51" s="2" t="s">
        <v>1431</v>
      </c>
      <c r="C51" s="9" t="s">
        <v>13</v>
      </c>
      <c r="D51" s="2" t="s">
        <v>1136</v>
      </c>
      <c r="E51" s="2" t="s">
        <v>1432</v>
      </c>
      <c r="F51" s="12">
        <v>3506</v>
      </c>
      <c r="G51" s="12">
        <v>193.06</v>
      </c>
      <c r="H51" s="12">
        <v>0.84</v>
      </c>
    </row>
    <row r="52" spans="2:8">
      <c r="B52" s="2" t="s">
        <v>1328</v>
      </c>
      <c r="C52" s="9" t="s">
        <v>13</v>
      </c>
      <c r="D52" s="2" t="s">
        <v>755</v>
      </c>
      <c r="E52" s="2" t="s">
        <v>1329</v>
      </c>
      <c r="F52" s="12">
        <v>6834</v>
      </c>
      <c r="G52" s="12">
        <v>190.75</v>
      </c>
      <c r="H52" s="12">
        <v>0.83</v>
      </c>
    </row>
    <row r="53" spans="2:8">
      <c r="B53" s="2" t="s">
        <v>2172</v>
      </c>
      <c r="C53" s="9" t="s">
        <v>13</v>
      </c>
      <c r="D53" s="2" t="s">
        <v>84</v>
      </c>
      <c r="E53" s="2" t="s">
        <v>2173</v>
      </c>
      <c r="F53" s="12">
        <v>13646</v>
      </c>
      <c r="G53" s="12">
        <v>185.75</v>
      </c>
      <c r="H53" s="12">
        <v>0.81</v>
      </c>
    </row>
    <row r="54" spans="2:8">
      <c r="B54" s="2" t="s">
        <v>2176</v>
      </c>
      <c r="C54" s="9" t="s">
        <v>13</v>
      </c>
      <c r="D54" s="2" t="s">
        <v>85</v>
      </c>
      <c r="E54" s="2" t="s">
        <v>2177</v>
      </c>
      <c r="F54" s="12">
        <v>121</v>
      </c>
      <c r="G54" s="12">
        <v>184.95</v>
      </c>
      <c r="H54" s="12">
        <v>0.8</v>
      </c>
    </row>
    <row r="55" spans="2:8">
      <c r="B55" s="2" t="s">
        <v>1274</v>
      </c>
      <c r="C55" s="9" t="s">
        <v>13</v>
      </c>
      <c r="D55" s="2" t="s">
        <v>1136</v>
      </c>
      <c r="E55" s="2" t="s">
        <v>1275</v>
      </c>
      <c r="F55" s="12">
        <v>9024</v>
      </c>
      <c r="G55" s="12">
        <v>183.66</v>
      </c>
      <c r="H55" s="12">
        <v>0.8</v>
      </c>
    </row>
    <row r="56" spans="2:8">
      <c r="B56" s="2" t="s">
        <v>781</v>
      </c>
      <c r="C56" s="9" t="s">
        <v>13</v>
      </c>
      <c r="D56" s="2" t="s">
        <v>761</v>
      </c>
      <c r="E56" s="2" t="s">
        <v>782</v>
      </c>
      <c r="F56" s="12">
        <v>15232</v>
      </c>
      <c r="G56" s="12">
        <v>181.26</v>
      </c>
      <c r="H56" s="12">
        <v>0.79</v>
      </c>
    </row>
    <row r="57" spans="2:8">
      <c r="B57" s="2" t="s">
        <v>804</v>
      </c>
      <c r="C57" s="9" t="s">
        <v>13</v>
      </c>
      <c r="D57" s="2" t="s">
        <v>89</v>
      </c>
      <c r="E57" s="2" t="s">
        <v>805</v>
      </c>
      <c r="F57" s="12">
        <v>8938</v>
      </c>
      <c r="G57" s="12">
        <v>179.15</v>
      </c>
      <c r="H57" s="12">
        <v>0.78</v>
      </c>
    </row>
    <row r="58" spans="2:8">
      <c r="B58" s="2" t="s">
        <v>1350</v>
      </c>
      <c r="C58" s="9" t="s">
        <v>13</v>
      </c>
      <c r="D58" s="2" t="s">
        <v>74</v>
      </c>
      <c r="E58" s="2" t="s">
        <v>1351</v>
      </c>
      <c r="F58" s="12">
        <v>115798</v>
      </c>
      <c r="G58" s="12">
        <v>178.05</v>
      </c>
      <c r="H58" s="12">
        <v>0.77</v>
      </c>
    </row>
    <row r="59" spans="2:8">
      <c r="B59" s="2" t="s">
        <v>1261</v>
      </c>
      <c r="C59" s="9" t="s">
        <v>13</v>
      </c>
      <c r="D59" s="2" t="s">
        <v>126</v>
      </c>
      <c r="E59" s="2" t="s">
        <v>1262</v>
      </c>
      <c r="F59" s="12">
        <v>1654677</v>
      </c>
      <c r="G59" s="12">
        <v>178.04</v>
      </c>
      <c r="H59" s="12">
        <v>0.77</v>
      </c>
    </row>
    <row r="60" spans="2:8">
      <c r="B60" s="2" t="s">
        <v>1166</v>
      </c>
      <c r="C60" s="9" t="s">
        <v>13</v>
      </c>
      <c r="D60" s="2" t="s">
        <v>1167</v>
      </c>
      <c r="E60" s="2" t="s">
        <v>1168</v>
      </c>
      <c r="F60" s="12">
        <v>35302</v>
      </c>
      <c r="G60" s="12">
        <v>177.78</v>
      </c>
      <c r="H60" s="12">
        <v>0.77</v>
      </c>
    </row>
    <row r="61" spans="2:8">
      <c r="B61" s="2" t="s">
        <v>2466</v>
      </c>
      <c r="C61" s="9" t="s">
        <v>13</v>
      </c>
      <c r="D61" s="2" t="s">
        <v>74</v>
      </c>
      <c r="E61" s="2" t="s">
        <v>2467</v>
      </c>
      <c r="F61" s="12">
        <v>21178</v>
      </c>
      <c r="G61" s="12">
        <v>177.31</v>
      </c>
      <c r="H61" s="12">
        <v>0.77</v>
      </c>
    </row>
    <row r="62" spans="2:8">
      <c r="B62" s="2" t="s">
        <v>2048</v>
      </c>
      <c r="C62" s="9" t="s">
        <v>13</v>
      </c>
      <c r="D62" s="2" t="s">
        <v>79</v>
      </c>
      <c r="E62" s="2" t="s">
        <v>2049</v>
      </c>
      <c r="F62" s="12">
        <v>127543</v>
      </c>
      <c r="G62" s="12">
        <v>173.93</v>
      </c>
      <c r="H62" s="12">
        <v>0.75</v>
      </c>
    </row>
    <row r="63" spans="2:8">
      <c r="B63" s="2" t="s">
        <v>1317</v>
      </c>
      <c r="C63" s="9" t="s">
        <v>13</v>
      </c>
      <c r="D63" s="2" t="s">
        <v>1318</v>
      </c>
      <c r="E63" s="2" t="s">
        <v>1319</v>
      </c>
      <c r="F63" s="12">
        <v>207133</v>
      </c>
      <c r="G63" s="12">
        <v>172.27</v>
      </c>
      <c r="H63" s="12">
        <v>0.75</v>
      </c>
    </row>
    <row r="64" spans="2:8">
      <c r="B64" s="2" t="s">
        <v>3032</v>
      </c>
      <c r="C64" s="9" t="s">
        <v>13</v>
      </c>
      <c r="D64" s="2" t="s">
        <v>836</v>
      </c>
      <c r="E64" s="2" t="s">
        <v>3033</v>
      </c>
      <c r="F64" s="12">
        <v>5740</v>
      </c>
      <c r="G64" s="12">
        <v>170.37</v>
      </c>
      <c r="H64" s="12">
        <v>0.74</v>
      </c>
    </row>
    <row r="65" spans="2:8">
      <c r="B65" s="2" t="s">
        <v>1364</v>
      </c>
      <c r="C65" s="9" t="s">
        <v>13</v>
      </c>
      <c r="D65" s="2" t="s">
        <v>1250</v>
      </c>
      <c r="E65" s="2" t="s">
        <v>1365</v>
      </c>
      <c r="F65" s="12">
        <v>53742</v>
      </c>
      <c r="G65" s="12">
        <v>168.91</v>
      </c>
      <c r="H65" s="12">
        <v>0.73</v>
      </c>
    </row>
    <row r="66" spans="2:8">
      <c r="B66" s="2" t="s">
        <v>1370</v>
      </c>
      <c r="C66" s="9" t="s">
        <v>13</v>
      </c>
      <c r="D66" s="2" t="s">
        <v>85</v>
      </c>
      <c r="E66" s="2" t="s">
        <v>1371</v>
      </c>
      <c r="F66" s="12">
        <v>6399</v>
      </c>
      <c r="G66" s="12">
        <v>167.28</v>
      </c>
      <c r="H66" s="12">
        <v>0.73</v>
      </c>
    </row>
    <row r="67" spans="2:8">
      <c r="B67" s="2" t="s">
        <v>2480</v>
      </c>
      <c r="C67" s="9" t="s">
        <v>13</v>
      </c>
      <c r="D67" s="2" t="s">
        <v>792</v>
      </c>
      <c r="E67" s="2" t="s">
        <v>2481</v>
      </c>
      <c r="F67" s="12">
        <v>3696</v>
      </c>
      <c r="G67" s="12">
        <v>164.85</v>
      </c>
      <c r="H67" s="12">
        <v>0.72</v>
      </c>
    </row>
    <row r="68" spans="2:8">
      <c r="B68" s="2" t="s">
        <v>1280</v>
      </c>
      <c r="C68" s="9" t="s">
        <v>13</v>
      </c>
      <c r="D68" s="2" t="s">
        <v>784</v>
      </c>
      <c r="E68" s="2" t="s">
        <v>1281</v>
      </c>
      <c r="F68" s="12">
        <v>45972</v>
      </c>
      <c r="G68" s="12">
        <v>164.44</v>
      </c>
      <c r="H68" s="12">
        <v>0.71</v>
      </c>
    </row>
    <row r="69" spans="2:8">
      <c r="B69" s="2" t="s">
        <v>1437</v>
      </c>
      <c r="C69" s="9" t="s">
        <v>13</v>
      </c>
      <c r="D69" s="2" t="s">
        <v>1167</v>
      </c>
      <c r="E69" s="2" t="s">
        <v>1438</v>
      </c>
      <c r="F69" s="12">
        <v>7891</v>
      </c>
      <c r="G69" s="12">
        <v>163.79</v>
      </c>
      <c r="H69" s="12">
        <v>0.71</v>
      </c>
    </row>
    <row r="70" spans="2:8">
      <c r="B70" s="2" t="s">
        <v>139</v>
      </c>
      <c r="C70" s="9" t="s">
        <v>13</v>
      </c>
      <c r="D70" s="2" t="s">
        <v>89</v>
      </c>
      <c r="E70" s="2" t="s">
        <v>140</v>
      </c>
      <c r="F70" s="12">
        <v>10109</v>
      </c>
      <c r="G70" s="12">
        <v>161.22</v>
      </c>
      <c r="H70" s="12">
        <v>0.7</v>
      </c>
    </row>
    <row r="71" spans="2:8">
      <c r="B71" s="2" t="s">
        <v>2313</v>
      </c>
      <c r="C71" s="9" t="s">
        <v>13</v>
      </c>
      <c r="D71" s="2" t="s">
        <v>135</v>
      </c>
      <c r="E71" s="2" t="s">
        <v>2314</v>
      </c>
      <c r="F71" s="12">
        <v>19160</v>
      </c>
      <c r="G71" s="12">
        <v>160.80000000000001</v>
      </c>
      <c r="H71" s="12">
        <v>0.7</v>
      </c>
    </row>
    <row r="72" spans="2:8">
      <c r="B72" s="2" t="s">
        <v>3034</v>
      </c>
      <c r="C72" s="9" t="s">
        <v>13</v>
      </c>
      <c r="D72" s="2" t="s">
        <v>1133</v>
      </c>
      <c r="E72" s="2" t="s">
        <v>3035</v>
      </c>
      <c r="F72" s="12">
        <v>7083</v>
      </c>
      <c r="G72" s="12">
        <v>160.53</v>
      </c>
      <c r="H72" s="12">
        <v>0.7</v>
      </c>
    </row>
    <row r="73" spans="2:8">
      <c r="B73" s="2" t="s">
        <v>2795</v>
      </c>
      <c r="C73" s="9" t="s">
        <v>13</v>
      </c>
      <c r="D73" s="2" t="s">
        <v>784</v>
      </c>
      <c r="E73" s="2" t="s">
        <v>2796</v>
      </c>
      <c r="F73" s="12">
        <v>39645</v>
      </c>
      <c r="G73" s="12">
        <v>159.77000000000001</v>
      </c>
      <c r="H73" s="12">
        <v>0.69</v>
      </c>
    </row>
    <row r="74" spans="2:8">
      <c r="B74" s="2" t="s">
        <v>1342</v>
      </c>
      <c r="C74" s="9" t="s">
        <v>13</v>
      </c>
      <c r="D74" s="2" t="s">
        <v>93</v>
      </c>
      <c r="E74" s="2" t="s">
        <v>1343</v>
      </c>
      <c r="F74" s="12">
        <v>23547</v>
      </c>
      <c r="G74" s="12">
        <v>157.35</v>
      </c>
      <c r="H74" s="12">
        <v>0.68</v>
      </c>
    </row>
    <row r="75" spans="2:8">
      <c r="B75" s="2" t="s">
        <v>1132</v>
      </c>
      <c r="C75" s="9" t="s">
        <v>13</v>
      </c>
      <c r="D75" s="2" t="s">
        <v>1133</v>
      </c>
      <c r="E75" s="2" t="s">
        <v>1134</v>
      </c>
      <c r="F75" s="12">
        <v>4855</v>
      </c>
      <c r="G75" s="12">
        <v>157.21</v>
      </c>
      <c r="H75" s="12">
        <v>0.68</v>
      </c>
    </row>
    <row r="76" spans="2:8">
      <c r="B76" s="2" t="s">
        <v>2337</v>
      </c>
      <c r="C76" s="9" t="s">
        <v>13</v>
      </c>
      <c r="D76" s="2" t="s">
        <v>784</v>
      </c>
      <c r="E76" s="2" t="s">
        <v>2338</v>
      </c>
      <c r="F76" s="12">
        <v>49013</v>
      </c>
      <c r="G76" s="12">
        <v>154.86000000000001</v>
      </c>
      <c r="H76" s="12">
        <v>0.67</v>
      </c>
    </row>
    <row r="77" spans="2:8">
      <c r="B77" s="2" t="s">
        <v>2136</v>
      </c>
      <c r="C77" s="9" t="s">
        <v>13</v>
      </c>
      <c r="D77" s="2" t="s">
        <v>784</v>
      </c>
      <c r="E77" s="2" t="s">
        <v>2137</v>
      </c>
      <c r="F77" s="12">
        <v>17963</v>
      </c>
      <c r="G77" s="12">
        <v>154.79</v>
      </c>
      <c r="H77" s="12">
        <v>0.67</v>
      </c>
    </row>
    <row r="78" spans="2:8">
      <c r="B78" s="2" t="s">
        <v>1372</v>
      </c>
      <c r="C78" s="9" t="s">
        <v>13</v>
      </c>
      <c r="D78" s="2" t="s">
        <v>107</v>
      </c>
      <c r="E78" s="2" t="s">
        <v>1373</v>
      </c>
      <c r="F78" s="12">
        <v>189602</v>
      </c>
      <c r="G78" s="12">
        <v>150.19999999999999</v>
      </c>
      <c r="H78" s="12">
        <v>0.65</v>
      </c>
    </row>
    <row r="79" spans="2:8">
      <c r="B79" s="2" t="s">
        <v>1425</v>
      </c>
      <c r="C79" s="9" t="s">
        <v>13</v>
      </c>
      <c r="D79" s="2" t="s">
        <v>107</v>
      </c>
      <c r="E79" s="2" t="s">
        <v>1426</v>
      </c>
      <c r="F79" s="12">
        <v>11402</v>
      </c>
      <c r="G79" s="12">
        <v>148.99</v>
      </c>
      <c r="H79" s="12">
        <v>0.65</v>
      </c>
    </row>
    <row r="80" spans="2:8">
      <c r="B80" s="2" t="s">
        <v>1456</v>
      </c>
      <c r="C80" s="9" t="s">
        <v>13</v>
      </c>
      <c r="D80" s="2" t="s">
        <v>1136</v>
      </c>
      <c r="E80" s="2" t="s">
        <v>1457</v>
      </c>
      <c r="F80" s="12">
        <v>6778</v>
      </c>
      <c r="G80" s="12">
        <v>148.88</v>
      </c>
      <c r="H80" s="12">
        <v>0.65</v>
      </c>
    </row>
    <row r="81" spans="2:8">
      <c r="B81" s="2" t="s">
        <v>1288</v>
      </c>
      <c r="C81" s="9" t="s">
        <v>13</v>
      </c>
      <c r="D81" s="2" t="s">
        <v>1136</v>
      </c>
      <c r="E81" s="2" t="s">
        <v>1289</v>
      </c>
      <c r="F81" s="12">
        <v>35980</v>
      </c>
      <c r="G81" s="12">
        <v>141.72999999999999</v>
      </c>
      <c r="H81" s="12">
        <v>0.61</v>
      </c>
    </row>
    <row r="82" spans="2:8">
      <c r="B82" s="2" t="s">
        <v>2194</v>
      </c>
      <c r="C82" s="9" t="s">
        <v>13</v>
      </c>
      <c r="D82" s="2" t="s">
        <v>85</v>
      </c>
      <c r="E82" s="2" t="s">
        <v>2195</v>
      </c>
      <c r="F82" s="12">
        <v>10862</v>
      </c>
      <c r="G82" s="12">
        <v>139.66</v>
      </c>
      <c r="H82" s="12">
        <v>0.61</v>
      </c>
    </row>
    <row r="83" spans="2:8">
      <c r="B83" s="2" t="s">
        <v>2750</v>
      </c>
      <c r="C83" s="9" t="s">
        <v>13</v>
      </c>
      <c r="D83" s="2" t="s">
        <v>836</v>
      </c>
      <c r="E83" s="2" t="s">
        <v>2751</v>
      </c>
      <c r="F83" s="12">
        <v>762</v>
      </c>
      <c r="G83" s="12">
        <v>139.52000000000001</v>
      </c>
      <c r="H83" s="12">
        <v>0.61</v>
      </c>
    </row>
    <row r="84" spans="2:8">
      <c r="B84" s="2" t="s">
        <v>2605</v>
      </c>
      <c r="C84" s="9" t="s">
        <v>13</v>
      </c>
      <c r="D84" s="2" t="s">
        <v>115</v>
      </c>
      <c r="E84" s="2" t="s">
        <v>2606</v>
      </c>
      <c r="F84" s="12">
        <v>2508</v>
      </c>
      <c r="G84" s="12">
        <v>138.72</v>
      </c>
      <c r="H84" s="12">
        <v>0.6</v>
      </c>
    </row>
    <row r="85" spans="2:8">
      <c r="B85" s="2" t="s">
        <v>86</v>
      </c>
      <c r="C85" s="9" t="s">
        <v>13</v>
      </c>
      <c r="D85" s="2" t="s">
        <v>87</v>
      </c>
      <c r="E85" s="2" t="s">
        <v>88</v>
      </c>
      <c r="F85" s="12">
        <v>32686</v>
      </c>
      <c r="G85" s="12">
        <v>138.69999999999999</v>
      </c>
      <c r="H85" s="12">
        <v>0.6</v>
      </c>
    </row>
    <row r="86" spans="2:8">
      <c r="B86" s="2" t="s">
        <v>109</v>
      </c>
      <c r="C86" s="9" t="s">
        <v>13</v>
      </c>
      <c r="D86" s="2" t="s">
        <v>110</v>
      </c>
      <c r="E86" s="2" t="s">
        <v>111</v>
      </c>
      <c r="F86" s="12">
        <v>378</v>
      </c>
      <c r="G86" s="12">
        <v>136.25</v>
      </c>
      <c r="H86" s="12">
        <v>0.59</v>
      </c>
    </row>
    <row r="87" spans="2:8">
      <c r="B87" s="2" t="s">
        <v>2196</v>
      </c>
      <c r="C87" s="9" t="s">
        <v>13</v>
      </c>
      <c r="D87" s="2" t="s">
        <v>84</v>
      </c>
      <c r="E87" s="2" t="s">
        <v>2197</v>
      </c>
      <c r="F87" s="12">
        <v>7776</v>
      </c>
      <c r="G87" s="12">
        <v>134.58000000000001</v>
      </c>
      <c r="H87" s="12">
        <v>0.57999999999999996</v>
      </c>
    </row>
    <row r="88" spans="2:8">
      <c r="B88" s="2" t="s">
        <v>2200</v>
      </c>
      <c r="C88" s="9" t="s">
        <v>13</v>
      </c>
      <c r="D88" s="2" t="s">
        <v>1311</v>
      </c>
      <c r="E88" s="2" t="s">
        <v>2201</v>
      </c>
      <c r="F88" s="12">
        <v>23456</v>
      </c>
      <c r="G88" s="12">
        <v>131.03</v>
      </c>
      <c r="H88" s="12">
        <v>0.56999999999999995</v>
      </c>
    </row>
    <row r="89" spans="2:8">
      <c r="B89" s="2" t="s">
        <v>2578</v>
      </c>
      <c r="C89" s="9" t="s">
        <v>13</v>
      </c>
      <c r="D89" s="2" t="s">
        <v>792</v>
      </c>
      <c r="E89" s="2" t="s">
        <v>2579</v>
      </c>
      <c r="F89" s="12">
        <v>3864</v>
      </c>
      <c r="G89" s="12">
        <v>129.59</v>
      </c>
      <c r="H89" s="12">
        <v>0.56000000000000005</v>
      </c>
    </row>
    <row r="90" spans="2:8">
      <c r="B90" s="2" t="s">
        <v>121</v>
      </c>
      <c r="C90" s="9" t="s">
        <v>13</v>
      </c>
      <c r="D90" s="2" t="s">
        <v>85</v>
      </c>
      <c r="E90" s="2" t="s">
        <v>122</v>
      </c>
      <c r="F90" s="12">
        <v>26860</v>
      </c>
      <c r="G90" s="12">
        <v>128.77000000000001</v>
      </c>
      <c r="H90" s="12">
        <v>0.56000000000000005</v>
      </c>
    </row>
    <row r="91" spans="2:8">
      <c r="B91" s="2" t="s">
        <v>125</v>
      </c>
      <c r="C91" s="9" t="s">
        <v>13</v>
      </c>
      <c r="D91" s="2" t="s">
        <v>126</v>
      </c>
      <c r="E91" s="2" t="s">
        <v>127</v>
      </c>
      <c r="F91" s="12">
        <v>7038</v>
      </c>
      <c r="G91" s="12">
        <v>128.46</v>
      </c>
      <c r="H91" s="12">
        <v>0.56000000000000005</v>
      </c>
    </row>
    <row r="92" spans="2:8">
      <c r="B92" s="2" t="s">
        <v>1324</v>
      </c>
      <c r="C92" s="9" t="s">
        <v>13</v>
      </c>
      <c r="D92" s="2" t="s">
        <v>789</v>
      </c>
      <c r="E92" s="2" t="s">
        <v>1325</v>
      </c>
      <c r="F92" s="12">
        <v>44917</v>
      </c>
      <c r="G92" s="12">
        <v>127.61</v>
      </c>
      <c r="H92" s="12">
        <v>0.55000000000000004</v>
      </c>
    </row>
    <row r="93" spans="2:8">
      <c r="B93" s="2" t="s">
        <v>1276</v>
      </c>
      <c r="C93" s="9" t="s">
        <v>13</v>
      </c>
      <c r="D93" s="2" t="s">
        <v>135</v>
      </c>
      <c r="E93" s="2" t="s">
        <v>1277</v>
      </c>
      <c r="F93" s="12">
        <v>86636</v>
      </c>
      <c r="G93" s="12">
        <v>127.35</v>
      </c>
      <c r="H93" s="12">
        <v>0.55000000000000004</v>
      </c>
    </row>
    <row r="94" spans="2:8">
      <c r="B94" s="2" t="s">
        <v>1416</v>
      </c>
      <c r="C94" s="9" t="s">
        <v>13</v>
      </c>
      <c r="D94" s="2" t="s">
        <v>1311</v>
      </c>
      <c r="E94" s="2" t="s">
        <v>1417</v>
      </c>
      <c r="F94" s="12">
        <v>18078</v>
      </c>
      <c r="G94" s="12">
        <v>123.76</v>
      </c>
      <c r="H94" s="12">
        <v>0.54</v>
      </c>
    </row>
    <row r="95" spans="2:8">
      <c r="B95" s="2" t="s">
        <v>3036</v>
      </c>
      <c r="C95" s="9" t="s">
        <v>13</v>
      </c>
      <c r="D95" s="2" t="s">
        <v>797</v>
      </c>
      <c r="E95" s="2" t="s">
        <v>3037</v>
      </c>
      <c r="F95" s="12">
        <v>34018</v>
      </c>
      <c r="G95" s="12">
        <v>121.53</v>
      </c>
      <c r="H95" s="12">
        <v>0.53</v>
      </c>
    </row>
    <row r="96" spans="2:8">
      <c r="B96" s="2" t="s">
        <v>2562</v>
      </c>
      <c r="C96" s="9" t="s">
        <v>13</v>
      </c>
      <c r="D96" s="2" t="s">
        <v>1136</v>
      </c>
      <c r="E96" s="2" t="s">
        <v>2563</v>
      </c>
      <c r="F96" s="12">
        <v>8329</v>
      </c>
      <c r="G96" s="12">
        <v>118.18</v>
      </c>
      <c r="H96" s="12">
        <v>0.51</v>
      </c>
    </row>
    <row r="97" spans="2:8">
      <c r="B97" s="2" t="s">
        <v>2204</v>
      </c>
      <c r="C97" s="9" t="s">
        <v>13</v>
      </c>
      <c r="D97" s="2" t="s">
        <v>89</v>
      </c>
      <c r="E97" s="2" t="s">
        <v>2205</v>
      </c>
      <c r="F97" s="12">
        <v>7053</v>
      </c>
      <c r="G97" s="12">
        <v>117.83</v>
      </c>
      <c r="H97" s="12">
        <v>0.51</v>
      </c>
    </row>
    <row r="98" spans="2:8">
      <c r="B98" s="2" t="s">
        <v>2284</v>
      </c>
      <c r="C98" s="9" t="s">
        <v>13</v>
      </c>
      <c r="D98" s="2" t="s">
        <v>755</v>
      </c>
      <c r="E98" s="2" t="s">
        <v>2285</v>
      </c>
      <c r="F98" s="12">
        <v>9815</v>
      </c>
      <c r="G98" s="12">
        <v>115.08</v>
      </c>
      <c r="H98" s="12">
        <v>0.5</v>
      </c>
    </row>
    <row r="99" spans="2:8">
      <c r="B99" s="2" t="s">
        <v>1306</v>
      </c>
      <c r="C99" s="9" t="s">
        <v>13</v>
      </c>
      <c r="D99" s="2" t="s">
        <v>84</v>
      </c>
      <c r="E99" s="2" t="s">
        <v>1307</v>
      </c>
      <c r="F99" s="12">
        <v>23074</v>
      </c>
      <c r="G99" s="12">
        <v>111.99</v>
      </c>
      <c r="H99" s="12">
        <v>0.49</v>
      </c>
    </row>
    <row r="100" spans="2:8">
      <c r="B100" s="2" t="s">
        <v>2208</v>
      </c>
      <c r="C100" s="9" t="s">
        <v>13</v>
      </c>
      <c r="D100" s="2" t="s">
        <v>85</v>
      </c>
      <c r="E100" s="2" t="s">
        <v>2209</v>
      </c>
      <c r="F100" s="12">
        <v>4798</v>
      </c>
      <c r="G100" s="12">
        <v>111.3</v>
      </c>
      <c r="H100" s="12">
        <v>0.48</v>
      </c>
    </row>
    <row r="101" spans="2:8">
      <c r="B101" s="2" t="s">
        <v>1130</v>
      </c>
      <c r="C101" s="9" t="s">
        <v>13</v>
      </c>
      <c r="D101" s="2" t="s">
        <v>83</v>
      </c>
      <c r="E101" s="2" t="s">
        <v>1131</v>
      </c>
      <c r="F101" s="12">
        <v>20380</v>
      </c>
      <c r="G101" s="12">
        <v>111.17</v>
      </c>
      <c r="H101" s="12">
        <v>0.48</v>
      </c>
    </row>
    <row r="102" spans="2:8">
      <c r="B102" s="2" t="s">
        <v>2206</v>
      </c>
      <c r="C102" s="9" t="s">
        <v>13</v>
      </c>
      <c r="D102" s="2" t="s">
        <v>1311</v>
      </c>
      <c r="E102" s="2" t="s">
        <v>2207</v>
      </c>
      <c r="F102" s="12">
        <v>55874</v>
      </c>
      <c r="G102" s="12">
        <v>110.31</v>
      </c>
      <c r="H102" s="12">
        <v>0.48</v>
      </c>
    </row>
    <row r="103" spans="2:8">
      <c r="B103" s="2" t="s">
        <v>2288</v>
      </c>
      <c r="C103" s="9" t="s">
        <v>13</v>
      </c>
      <c r="D103" s="2" t="s">
        <v>755</v>
      </c>
      <c r="E103" s="2" t="s">
        <v>2289</v>
      </c>
      <c r="F103" s="12">
        <v>1425</v>
      </c>
      <c r="G103" s="12">
        <v>109.54</v>
      </c>
      <c r="H103" s="12">
        <v>0.48</v>
      </c>
    </row>
    <row r="104" spans="2:8">
      <c r="B104" s="2" t="s">
        <v>1267</v>
      </c>
      <c r="C104" s="9" t="s">
        <v>13</v>
      </c>
      <c r="D104" s="2" t="s">
        <v>1268</v>
      </c>
      <c r="E104" s="2" t="s">
        <v>1269</v>
      </c>
      <c r="F104" s="12">
        <v>20688</v>
      </c>
      <c r="G104" s="12">
        <v>108.6</v>
      </c>
      <c r="H104" s="12">
        <v>0.47</v>
      </c>
    </row>
    <row r="105" spans="2:8">
      <c r="B105" s="2" t="s">
        <v>1358</v>
      </c>
      <c r="C105" s="9" t="s">
        <v>13</v>
      </c>
      <c r="D105" s="2" t="s">
        <v>755</v>
      </c>
      <c r="E105" s="2" t="s">
        <v>1359</v>
      </c>
      <c r="F105" s="12">
        <v>2062</v>
      </c>
      <c r="G105" s="12">
        <v>108.06</v>
      </c>
      <c r="H105" s="12">
        <v>0.47</v>
      </c>
    </row>
    <row r="106" spans="2:8">
      <c r="B106" s="2" t="s">
        <v>1330</v>
      </c>
      <c r="C106" s="9" t="s">
        <v>13</v>
      </c>
      <c r="D106" s="2" t="s">
        <v>74</v>
      </c>
      <c r="E106" s="2" t="s">
        <v>1331</v>
      </c>
      <c r="F106" s="12">
        <v>72824</v>
      </c>
      <c r="G106" s="12">
        <v>104.76</v>
      </c>
      <c r="H106" s="12">
        <v>0.45</v>
      </c>
    </row>
    <row r="107" spans="2:8">
      <c r="B107" s="2" t="s">
        <v>3038</v>
      </c>
      <c r="C107" s="9" t="s">
        <v>13</v>
      </c>
      <c r="D107" s="2" t="s">
        <v>1318</v>
      </c>
      <c r="E107" s="2" t="s">
        <v>3039</v>
      </c>
      <c r="F107" s="12">
        <v>7765</v>
      </c>
      <c r="G107" s="12">
        <v>102.6</v>
      </c>
      <c r="H107" s="12">
        <v>0.45</v>
      </c>
    </row>
    <row r="108" spans="2:8">
      <c r="B108" s="2" t="s">
        <v>2648</v>
      </c>
      <c r="C108" s="9" t="s">
        <v>13</v>
      </c>
      <c r="D108" s="2" t="s">
        <v>792</v>
      </c>
      <c r="E108" s="2" t="s">
        <v>2649</v>
      </c>
      <c r="F108" s="12">
        <v>7342</v>
      </c>
      <c r="G108" s="12">
        <v>101.94</v>
      </c>
      <c r="H108" s="12">
        <v>0.44</v>
      </c>
    </row>
    <row r="109" spans="2:8">
      <c r="B109" s="2" t="s">
        <v>1396</v>
      </c>
      <c r="C109" s="9" t="s">
        <v>13</v>
      </c>
      <c r="D109" s="2" t="s">
        <v>115</v>
      </c>
      <c r="E109" s="2" t="s">
        <v>1397</v>
      </c>
      <c r="F109" s="12">
        <v>4773</v>
      </c>
      <c r="G109" s="12">
        <v>101.71</v>
      </c>
      <c r="H109" s="12">
        <v>0.44</v>
      </c>
    </row>
    <row r="110" spans="2:8">
      <c r="B110" s="2" t="s">
        <v>794</v>
      </c>
      <c r="C110" s="9" t="s">
        <v>13</v>
      </c>
      <c r="D110" s="2" t="s">
        <v>85</v>
      </c>
      <c r="E110" s="2" t="s">
        <v>795</v>
      </c>
      <c r="F110" s="12">
        <v>27264</v>
      </c>
      <c r="G110" s="12">
        <v>98.75</v>
      </c>
      <c r="H110" s="12">
        <v>0.43</v>
      </c>
    </row>
    <row r="111" spans="2:8">
      <c r="B111" s="2" t="s">
        <v>1322</v>
      </c>
      <c r="C111" s="9" t="s">
        <v>13</v>
      </c>
      <c r="D111" s="2" t="s">
        <v>784</v>
      </c>
      <c r="E111" s="2" t="s">
        <v>1323</v>
      </c>
      <c r="F111" s="12">
        <v>18020</v>
      </c>
      <c r="G111" s="12">
        <v>97.23</v>
      </c>
      <c r="H111" s="12">
        <v>0.42</v>
      </c>
    </row>
    <row r="112" spans="2:8">
      <c r="B112" s="2" t="s">
        <v>2214</v>
      </c>
      <c r="C112" s="9" t="s">
        <v>13</v>
      </c>
      <c r="D112" s="2" t="s">
        <v>85</v>
      </c>
      <c r="E112" s="2" t="s">
        <v>2215</v>
      </c>
      <c r="F112" s="12">
        <v>19384</v>
      </c>
      <c r="G112" s="12">
        <v>96.92</v>
      </c>
      <c r="H112" s="12">
        <v>0.42</v>
      </c>
    </row>
    <row r="113" spans="2:8">
      <c r="B113" s="2" t="s">
        <v>3040</v>
      </c>
      <c r="C113" s="9" t="s">
        <v>13</v>
      </c>
      <c r="D113" s="2" t="s">
        <v>789</v>
      </c>
      <c r="E113" s="2" t="s">
        <v>3041</v>
      </c>
      <c r="F113" s="12">
        <v>16624</v>
      </c>
      <c r="G113" s="12">
        <v>94.21</v>
      </c>
      <c r="H113" s="12">
        <v>0.41</v>
      </c>
    </row>
    <row r="114" spans="2:8">
      <c r="B114" s="2" t="s">
        <v>768</v>
      </c>
      <c r="C114" s="9" t="s">
        <v>13</v>
      </c>
      <c r="D114" s="2" t="s">
        <v>761</v>
      </c>
      <c r="E114" s="2" t="s">
        <v>769</v>
      </c>
      <c r="F114" s="12">
        <v>10651</v>
      </c>
      <c r="G114" s="12">
        <v>93.69</v>
      </c>
      <c r="H114" s="12">
        <v>0.41</v>
      </c>
    </row>
    <row r="115" spans="2:8">
      <c r="B115" s="2" t="s">
        <v>2218</v>
      </c>
      <c r="C115" s="9" t="s">
        <v>13</v>
      </c>
      <c r="D115" s="2" t="s">
        <v>85</v>
      </c>
      <c r="E115" s="2" t="s">
        <v>2219</v>
      </c>
      <c r="F115" s="12">
        <v>2411</v>
      </c>
      <c r="G115" s="12">
        <v>93.52</v>
      </c>
      <c r="H115" s="12">
        <v>0.41</v>
      </c>
    </row>
    <row r="116" spans="2:8">
      <c r="B116" s="2" t="s">
        <v>2738</v>
      </c>
      <c r="C116" s="9" t="s">
        <v>13</v>
      </c>
      <c r="D116" s="2" t="s">
        <v>792</v>
      </c>
      <c r="E116" s="2" t="s">
        <v>2739</v>
      </c>
      <c r="F116" s="12">
        <v>2326</v>
      </c>
      <c r="G116" s="12">
        <v>93.45</v>
      </c>
      <c r="H116" s="12">
        <v>0.41</v>
      </c>
    </row>
    <row r="117" spans="2:8">
      <c r="B117" s="2" t="s">
        <v>3042</v>
      </c>
      <c r="C117" s="9" t="s">
        <v>13</v>
      </c>
      <c r="D117" s="2" t="s">
        <v>82</v>
      </c>
      <c r="E117" s="2" t="s">
        <v>3043</v>
      </c>
      <c r="F117" s="12">
        <v>2526</v>
      </c>
      <c r="G117" s="12">
        <v>92.61</v>
      </c>
      <c r="H117" s="12">
        <v>0.4</v>
      </c>
    </row>
    <row r="118" spans="2:8">
      <c r="B118" s="2" t="s">
        <v>2222</v>
      </c>
      <c r="C118" s="9" t="s">
        <v>13</v>
      </c>
      <c r="D118" s="2" t="s">
        <v>84</v>
      </c>
      <c r="E118" s="2" t="s">
        <v>2223</v>
      </c>
      <c r="F118" s="12">
        <v>17059</v>
      </c>
      <c r="G118" s="12">
        <v>91.53</v>
      </c>
      <c r="H118" s="12">
        <v>0.4</v>
      </c>
    </row>
    <row r="119" spans="2:8">
      <c r="B119" s="2" t="s">
        <v>2286</v>
      </c>
      <c r="C119" s="9" t="s">
        <v>13</v>
      </c>
      <c r="D119" s="2" t="s">
        <v>1136</v>
      </c>
      <c r="E119" s="2" t="s">
        <v>2287</v>
      </c>
      <c r="F119" s="12">
        <v>312</v>
      </c>
      <c r="G119" s="12">
        <v>90.56</v>
      </c>
      <c r="H119" s="12">
        <v>0.39</v>
      </c>
    </row>
    <row r="120" spans="2:8">
      <c r="B120" s="2" t="s">
        <v>3044</v>
      </c>
      <c r="C120" s="9" t="s">
        <v>13</v>
      </c>
      <c r="D120" s="2" t="s">
        <v>836</v>
      </c>
      <c r="E120" s="2" t="s">
        <v>3045</v>
      </c>
      <c r="F120" s="12">
        <v>1012</v>
      </c>
      <c r="G120" s="12">
        <v>84.68</v>
      </c>
      <c r="H120" s="12">
        <v>0.37</v>
      </c>
    </row>
    <row r="121" spans="2:8">
      <c r="B121" s="2" t="s">
        <v>3046</v>
      </c>
      <c r="C121" s="9" t="s">
        <v>13</v>
      </c>
      <c r="D121" s="2" t="s">
        <v>1150</v>
      </c>
      <c r="E121" s="2" t="s">
        <v>3047</v>
      </c>
      <c r="F121" s="12">
        <v>5072</v>
      </c>
      <c r="G121" s="12">
        <v>82.17</v>
      </c>
      <c r="H121" s="12">
        <v>0.36</v>
      </c>
    </row>
    <row r="122" spans="2:8">
      <c r="B122" s="2" t="s">
        <v>2838</v>
      </c>
      <c r="C122" s="9" t="s">
        <v>13</v>
      </c>
      <c r="D122" s="2" t="s">
        <v>126</v>
      </c>
      <c r="E122" s="2" t="s">
        <v>2839</v>
      </c>
      <c r="F122" s="12">
        <v>4507</v>
      </c>
      <c r="G122" s="12">
        <v>82.1</v>
      </c>
      <c r="H122" s="12">
        <v>0.36</v>
      </c>
    </row>
    <row r="123" spans="2:8">
      <c r="B123" s="2" t="s">
        <v>2377</v>
      </c>
      <c r="C123" s="9" t="s">
        <v>13</v>
      </c>
      <c r="D123" s="2" t="s">
        <v>789</v>
      </c>
      <c r="E123" s="2" t="s">
        <v>2378</v>
      </c>
      <c r="F123" s="12">
        <v>42037</v>
      </c>
      <c r="G123" s="12">
        <v>81.790000000000006</v>
      </c>
      <c r="H123" s="12">
        <v>0.35</v>
      </c>
    </row>
    <row r="124" spans="2:8">
      <c r="B124" s="2" t="s">
        <v>1388</v>
      </c>
      <c r="C124" s="9" t="s">
        <v>13</v>
      </c>
      <c r="D124" s="2" t="s">
        <v>1255</v>
      </c>
      <c r="E124" s="2" t="s">
        <v>1389</v>
      </c>
      <c r="F124" s="12">
        <v>5523</v>
      </c>
      <c r="G124" s="12">
        <v>80.989999999999995</v>
      </c>
      <c r="H124" s="12">
        <v>0.35</v>
      </c>
    </row>
    <row r="125" spans="2:8">
      <c r="B125" s="2" t="s">
        <v>2150</v>
      </c>
      <c r="C125" s="9" t="s">
        <v>13</v>
      </c>
      <c r="D125" s="2" t="s">
        <v>761</v>
      </c>
      <c r="E125" s="2" t="s">
        <v>2151</v>
      </c>
      <c r="F125" s="12">
        <v>9287</v>
      </c>
      <c r="G125" s="12">
        <v>79.47</v>
      </c>
      <c r="H125" s="12">
        <v>0.34</v>
      </c>
    </row>
    <row r="126" spans="2:8">
      <c r="B126" s="2" t="s">
        <v>3048</v>
      </c>
      <c r="C126" s="9" t="s">
        <v>13</v>
      </c>
      <c r="D126" s="2" t="s">
        <v>74</v>
      </c>
      <c r="E126" s="2" t="s">
        <v>3049</v>
      </c>
      <c r="F126" s="12">
        <v>122024</v>
      </c>
      <c r="G126" s="12">
        <v>75.72</v>
      </c>
      <c r="H126" s="12">
        <v>0.33</v>
      </c>
    </row>
    <row r="127" spans="2:8">
      <c r="B127" s="2" t="s">
        <v>2576</v>
      </c>
      <c r="C127" s="9" t="s">
        <v>13</v>
      </c>
      <c r="D127" s="2" t="s">
        <v>82</v>
      </c>
      <c r="E127" s="2" t="s">
        <v>2577</v>
      </c>
      <c r="F127" s="12">
        <v>1260</v>
      </c>
      <c r="G127" s="12">
        <v>75.040000000000006</v>
      </c>
      <c r="H127" s="12">
        <v>0.33</v>
      </c>
    </row>
    <row r="128" spans="2:8">
      <c r="B128" s="2" t="s">
        <v>3050</v>
      </c>
      <c r="C128" s="9" t="s">
        <v>13</v>
      </c>
      <c r="D128" s="2" t="s">
        <v>2512</v>
      </c>
      <c r="E128" s="2" t="s">
        <v>3051</v>
      </c>
      <c r="F128" s="12">
        <v>1991</v>
      </c>
      <c r="G128" s="12">
        <v>74.06</v>
      </c>
      <c r="H128" s="12">
        <v>0.32</v>
      </c>
    </row>
    <row r="129" spans="2:8">
      <c r="B129" s="2" t="s">
        <v>143</v>
      </c>
      <c r="C129" s="9" t="s">
        <v>13</v>
      </c>
      <c r="D129" s="2" t="s">
        <v>90</v>
      </c>
      <c r="E129" s="2" t="s">
        <v>144</v>
      </c>
      <c r="F129" s="12">
        <v>11369</v>
      </c>
      <c r="G129" s="12">
        <v>74.010000000000005</v>
      </c>
      <c r="H129" s="12">
        <v>0.32</v>
      </c>
    </row>
    <row r="130" spans="2:8">
      <c r="B130" s="2" t="s">
        <v>2440</v>
      </c>
      <c r="C130" s="9" t="s">
        <v>13</v>
      </c>
      <c r="D130" s="2" t="s">
        <v>2044</v>
      </c>
      <c r="E130" s="2" t="s">
        <v>2441</v>
      </c>
      <c r="F130" s="12">
        <v>1650</v>
      </c>
      <c r="G130" s="12">
        <v>73.63</v>
      </c>
      <c r="H130" s="12">
        <v>0.32</v>
      </c>
    </row>
    <row r="131" spans="2:8">
      <c r="B131" s="2" t="s">
        <v>2242</v>
      </c>
      <c r="C131" s="9" t="s">
        <v>13</v>
      </c>
      <c r="D131" s="2" t="s">
        <v>1167</v>
      </c>
      <c r="E131" s="2" t="s">
        <v>2243</v>
      </c>
      <c r="F131" s="12">
        <v>566</v>
      </c>
      <c r="G131" s="12">
        <v>73.42</v>
      </c>
      <c r="H131" s="12">
        <v>0.32</v>
      </c>
    </row>
    <row r="132" spans="2:8">
      <c r="B132" s="2" t="s">
        <v>3052</v>
      </c>
      <c r="C132" s="9" t="s">
        <v>13</v>
      </c>
      <c r="D132" s="2" t="s">
        <v>82</v>
      </c>
      <c r="E132" s="2" t="s">
        <v>3053</v>
      </c>
      <c r="F132" s="12">
        <v>4116</v>
      </c>
      <c r="G132" s="12">
        <v>71.28</v>
      </c>
      <c r="H132" s="12">
        <v>0.31</v>
      </c>
    </row>
    <row r="133" spans="2:8">
      <c r="B133" s="2" t="s">
        <v>3054</v>
      </c>
      <c r="C133" s="9" t="s">
        <v>13</v>
      </c>
      <c r="D133" s="2" t="s">
        <v>93</v>
      </c>
      <c r="E133" s="2" t="s">
        <v>3055</v>
      </c>
      <c r="F133" s="12">
        <v>18531</v>
      </c>
      <c r="G133" s="12">
        <v>70.569999999999993</v>
      </c>
      <c r="H133" s="12">
        <v>0.31</v>
      </c>
    </row>
    <row r="134" spans="2:8">
      <c r="B134" s="2" t="s">
        <v>2244</v>
      </c>
      <c r="C134" s="9" t="s">
        <v>13</v>
      </c>
      <c r="D134" s="2" t="s">
        <v>758</v>
      </c>
      <c r="E134" s="2" t="s">
        <v>2245</v>
      </c>
      <c r="F134" s="12">
        <v>4328</v>
      </c>
      <c r="G134" s="12">
        <v>70.19</v>
      </c>
      <c r="H134" s="12">
        <v>0.3</v>
      </c>
    </row>
    <row r="135" spans="2:8">
      <c r="B135" s="2" t="s">
        <v>2478</v>
      </c>
      <c r="C135" s="9" t="s">
        <v>13</v>
      </c>
      <c r="D135" s="2" t="s">
        <v>836</v>
      </c>
      <c r="E135" s="2" t="s">
        <v>2479</v>
      </c>
      <c r="F135" s="12">
        <v>2321</v>
      </c>
      <c r="G135" s="12">
        <v>70.150000000000006</v>
      </c>
      <c r="H135" s="12">
        <v>0.3</v>
      </c>
    </row>
    <row r="136" spans="2:8">
      <c r="B136" s="2" t="s">
        <v>2538</v>
      </c>
      <c r="C136" s="9" t="s">
        <v>13</v>
      </c>
      <c r="D136" s="2" t="s">
        <v>1136</v>
      </c>
      <c r="E136" s="2" t="s">
        <v>2539</v>
      </c>
      <c r="F136" s="12">
        <v>2524</v>
      </c>
      <c r="G136" s="12">
        <v>69.89</v>
      </c>
      <c r="H136" s="12">
        <v>0.3</v>
      </c>
    </row>
    <row r="137" spans="2:8">
      <c r="B137" s="2" t="s">
        <v>1380</v>
      </c>
      <c r="C137" s="9" t="s">
        <v>13</v>
      </c>
      <c r="D137" s="2" t="s">
        <v>784</v>
      </c>
      <c r="E137" s="2" t="s">
        <v>1381</v>
      </c>
      <c r="F137" s="12">
        <v>30075</v>
      </c>
      <c r="G137" s="12">
        <v>68.61</v>
      </c>
      <c r="H137" s="12">
        <v>0.3</v>
      </c>
    </row>
    <row r="138" spans="2:8">
      <c r="B138" s="2" t="s">
        <v>2438</v>
      </c>
      <c r="C138" s="9" t="s">
        <v>13</v>
      </c>
      <c r="D138" s="2" t="s">
        <v>755</v>
      </c>
      <c r="E138" s="2" t="s">
        <v>2439</v>
      </c>
      <c r="F138" s="12">
        <v>8894</v>
      </c>
      <c r="G138" s="12">
        <v>68.09</v>
      </c>
      <c r="H138" s="12">
        <v>0.3</v>
      </c>
    </row>
    <row r="139" spans="2:8">
      <c r="B139" s="2" t="s">
        <v>2246</v>
      </c>
      <c r="C139" s="9" t="s">
        <v>13</v>
      </c>
      <c r="D139" s="2" t="s">
        <v>2247</v>
      </c>
      <c r="E139" s="2" t="s">
        <v>2248</v>
      </c>
      <c r="F139" s="12">
        <v>2442</v>
      </c>
      <c r="G139" s="12">
        <v>67.459999999999994</v>
      </c>
      <c r="H139" s="12">
        <v>0.28999999999999998</v>
      </c>
    </row>
    <row r="140" spans="2:8">
      <c r="B140" s="2" t="s">
        <v>3056</v>
      </c>
      <c r="C140" s="9" t="s">
        <v>13</v>
      </c>
      <c r="D140" s="2" t="s">
        <v>784</v>
      </c>
      <c r="E140" s="2" t="s">
        <v>3057</v>
      </c>
      <c r="F140" s="12">
        <v>47677</v>
      </c>
      <c r="G140" s="12">
        <v>66.7</v>
      </c>
      <c r="H140" s="12">
        <v>0.28999999999999998</v>
      </c>
    </row>
    <row r="141" spans="2:8">
      <c r="B141" s="2" t="s">
        <v>2249</v>
      </c>
      <c r="C141" s="9" t="s">
        <v>13</v>
      </c>
      <c r="D141" s="2" t="s">
        <v>83</v>
      </c>
      <c r="E141" s="2" t="s">
        <v>2250</v>
      </c>
      <c r="F141" s="12">
        <v>27903</v>
      </c>
      <c r="G141" s="12">
        <v>66.209999999999994</v>
      </c>
      <c r="H141" s="12">
        <v>0.28999999999999998</v>
      </c>
    </row>
    <row r="142" spans="2:8">
      <c r="B142" s="2" t="s">
        <v>2998</v>
      </c>
      <c r="C142" s="9" t="s">
        <v>13</v>
      </c>
      <c r="D142" s="2" t="s">
        <v>2044</v>
      </c>
      <c r="E142" s="2" t="s">
        <v>2999</v>
      </c>
      <c r="F142" s="12">
        <v>10283</v>
      </c>
      <c r="G142" s="12">
        <v>66.12</v>
      </c>
      <c r="H142" s="12">
        <v>0.28999999999999998</v>
      </c>
    </row>
    <row r="143" spans="2:8">
      <c r="B143" s="2" t="s">
        <v>2251</v>
      </c>
      <c r="C143" s="9" t="s">
        <v>13</v>
      </c>
      <c r="D143" s="2" t="s">
        <v>110</v>
      </c>
      <c r="E143" s="2" t="s">
        <v>2252</v>
      </c>
      <c r="F143" s="12">
        <v>6914</v>
      </c>
      <c r="G143" s="12">
        <v>65.16</v>
      </c>
      <c r="H143" s="12">
        <v>0.28000000000000003</v>
      </c>
    </row>
    <row r="144" spans="2:8">
      <c r="B144" s="2" t="s">
        <v>2059</v>
      </c>
      <c r="C144" s="9" t="s">
        <v>13</v>
      </c>
      <c r="D144" s="2" t="s">
        <v>115</v>
      </c>
      <c r="E144" s="2" t="s">
        <v>2060</v>
      </c>
      <c r="F144" s="12">
        <v>3655</v>
      </c>
      <c r="G144" s="12">
        <v>63.51</v>
      </c>
      <c r="H144" s="12">
        <v>0.28000000000000003</v>
      </c>
    </row>
    <row r="145" spans="2:8">
      <c r="B145" s="2" t="s">
        <v>2294</v>
      </c>
      <c r="C145" s="9" t="s">
        <v>13</v>
      </c>
      <c r="D145" s="2" t="s">
        <v>784</v>
      </c>
      <c r="E145" s="2" t="s">
        <v>2295</v>
      </c>
      <c r="F145" s="12">
        <v>1461</v>
      </c>
      <c r="G145" s="12">
        <v>63.14</v>
      </c>
      <c r="H145" s="12">
        <v>0.27</v>
      </c>
    </row>
    <row r="146" spans="2:8">
      <c r="B146" s="2" t="s">
        <v>2290</v>
      </c>
      <c r="C146" s="9" t="s">
        <v>13</v>
      </c>
      <c r="D146" s="2" t="s">
        <v>1136</v>
      </c>
      <c r="E146" s="2" t="s">
        <v>2291</v>
      </c>
      <c r="F146" s="12">
        <v>2479</v>
      </c>
      <c r="G146" s="12">
        <v>61.32</v>
      </c>
      <c r="H146" s="12">
        <v>0.27</v>
      </c>
    </row>
    <row r="147" spans="2:8">
      <c r="B147" s="2" t="s">
        <v>2718</v>
      </c>
      <c r="C147" s="9" t="s">
        <v>13</v>
      </c>
      <c r="D147" s="2" t="s">
        <v>90</v>
      </c>
      <c r="E147" s="2" t="s">
        <v>2719</v>
      </c>
      <c r="F147" s="12">
        <v>5073</v>
      </c>
      <c r="G147" s="12">
        <v>60.19</v>
      </c>
      <c r="H147" s="12">
        <v>0.26</v>
      </c>
    </row>
    <row r="148" spans="2:8">
      <c r="B148" s="2" t="s">
        <v>2572</v>
      </c>
      <c r="C148" s="9" t="s">
        <v>13</v>
      </c>
      <c r="D148" s="2" t="s">
        <v>831</v>
      </c>
      <c r="E148" s="2" t="s">
        <v>2573</v>
      </c>
      <c r="F148" s="12">
        <v>169</v>
      </c>
      <c r="G148" s="12">
        <v>59.34</v>
      </c>
      <c r="H148" s="12">
        <v>0.26</v>
      </c>
    </row>
    <row r="149" spans="2:8">
      <c r="B149" s="2" t="s">
        <v>3058</v>
      </c>
      <c r="C149" s="9" t="s">
        <v>13</v>
      </c>
      <c r="D149" s="2" t="s">
        <v>836</v>
      </c>
      <c r="E149" s="2" t="s">
        <v>3059</v>
      </c>
      <c r="F149" s="12">
        <v>6918</v>
      </c>
      <c r="G149" s="12">
        <v>58.26</v>
      </c>
      <c r="H149" s="12">
        <v>0.25</v>
      </c>
    </row>
    <row r="150" spans="2:8">
      <c r="B150" s="2" t="s">
        <v>2840</v>
      </c>
      <c r="C150" s="9" t="s">
        <v>13</v>
      </c>
      <c r="D150" s="2" t="s">
        <v>802</v>
      </c>
      <c r="E150" s="2" t="s">
        <v>2841</v>
      </c>
      <c r="F150" s="12">
        <v>19379</v>
      </c>
      <c r="G150" s="12">
        <v>55.19</v>
      </c>
      <c r="H150" s="12">
        <v>0.24</v>
      </c>
    </row>
    <row r="151" spans="2:8">
      <c r="B151" s="2" t="s">
        <v>2259</v>
      </c>
      <c r="C151" s="9" t="s">
        <v>13</v>
      </c>
      <c r="D151" s="2" t="s">
        <v>85</v>
      </c>
      <c r="E151" s="2" t="s">
        <v>2260</v>
      </c>
      <c r="F151" s="12">
        <v>2113</v>
      </c>
      <c r="G151" s="12">
        <v>54.72</v>
      </c>
      <c r="H151" s="12">
        <v>0.24</v>
      </c>
    </row>
    <row r="152" spans="2:8">
      <c r="B152" s="2" t="s">
        <v>3060</v>
      </c>
      <c r="C152" s="9" t="s">
        <v>13</v>
      </c>
      <c r="D152" s="2" t="s">
        <v>784</v>
      </c>
      <c r="E152" s="2" t="s">
        <v>3061</v>
      </c>
      <c r="F152" s="12">
        <v>7789</v>
      </c>
      <c r="G152" s="12">
        <v>54.33</v>
      </c>
      <c r="H152" s="12">
        <v>0.24</v>
      </c>
    </row>
    <row r="153" spans="2:8">
      <c r="B153" s="2" t="s">
        <v>3062</v>
      </c>
      <c r="C153" s="9" t="s">
        <v>13</v>
      </c>
      <c r="D153" s="2" t="s">
        <v>107</v>
      </c>
      <c r="E153" s="2" t="s">
        <v>3063</v>
      </c>
      <c r="F153" s="12">
        <v>55668</v>
      </c>
      <c r="G153" s="12">
        <v>52.63</v>
      </c>
      <c r="H153" s="12">
        <v>0.23</v>
      </c>
    </row>
    <row r="154" spans="2:8">
      <c r="B154" s="2" t="s">
        <v>3064</v>
      </c>
      <c r="C154" s="9" t="s">
        <v>13</v>
      </c>
      <c r="D154" s="2" t="s">
        <v>797</v>
      </c>
      <c r="E154" s="2" t="s">
        <v>3065</v>
      </c>
      <c r="F154" s="12">
        <v>118886</v>
      </c>
      <c r="G154" s="12">
        <v>49.99</v>
      </c>
      <c r="H154" s="12">
        <v>0.22</v>
      </c>
    </row>
    <row r="155" spans="2:8">
      <c r="B155" s="2" t="s">
        <v>3066</v>
      </c>
      <c r="C155" s="9" t="s">
        <v>13</v>
      </c>
      <c r="D155" s="2" t="s">
        <v>107</v>
      </c>
      <c r="E155" s="2" t="s">
        <v>3067</v>
      </c>
      <c r="F155" s="12">
        <v>19549</v>
      </c>
      <c r="G155" s="12">
        <v>48.92</v>
      </c>
      <c r="H155" s="12">
        <v>0.21</v>
      </c>
    </row>
    <row r="156" spans="2:8">
      <c r="B156" s="2" t="s">
        <v>2766</v>
      </c>
      <c r="C156" s="9" t="s">
        <v>13</v>
      </c>
      <c r="D156" s="2" t="s">
        <v>1150</v>
      </c>
      <c r="E156" s="2" t="s">
        <v>2767</v>
      </c>
      <c r="F156" s="12">
        <v>131</v>
      </c>
      <c r="G156" s="12">
        <v>42.97</v>
      </c>
      <c r="H156" s="12">
        <v>0.19</v>
      </c>
    </row>
    <row r="157" spans="2:8">
      <c r="B157" s="2" t="s">
        <v>2574</v>
      </c>
      <c r="C157" s="9" t="s">
        <v>13</v>
      </c>
      <c r="D157" s="2" t="s">
        <v>789</v>
      </c>
      <c r="E157" s="2" t="s">
        <v>2575</v>
      </c>
      <c r="F157" s="12">
        <v>10334</v>
      </c>
      <c r="G157" s="12">
        <v>42.6</v>
      </c>
      <c r="H157" s="12">
        <v>0.18</v>
      </c>
    </row>
    <row r="158" spans="2:8">
      <c r="B158" s="2" t="s">
        <v>3068</v>
      </c>
      <c r="C158" s="9" t="s">
        <v>13</v>
      </c>
      <c r="D158" s="2" t="s">
        <v>74</v>
      </c>
      <c r="E158" s="2" t="s">
        <v>3069</v>
      </c>
      <c r="F158" s="12">
        <v>33594</v>
      </c>
      <c r="G158" s="12">
        <v>34.6</v>
      </c>
      <c r="H158" s="12">
        <v>0.15</v>
      </c>
    </row>
    <row r="159" spans="2:8">
      <c r="B159" s="2" t="s">
        <v>3070</v>
      </c>
      <c r="C159" s="9" t="s">
        <v>13</v>
      </c>
      <c r="D159" s="2" t="s">
        <v>1133</v>
      </c>
      <c r="E159" s="2" t="s">
        <v>3071</v>
      </c>
      <c r="F159" s="12">
        <v>3733</v>
      </c>
      <c r="G159" s="12">
        <v>34.06</v>
      </c>
      <c r="H159" s="12">
        <v>0.15</v>
      </c>
    </row>
    <row r="160" spans="2:8">
      <c r="B160" s="2" t="s">
        <v>3072</v>
      </c>
      <c r="C160" s="9" t="s">
        <v>13</v>
      </c>
      <c r="D160" s="2" t="s">
        <v>107</v>
      </c>
      <c r="E160" s="2" t="s">
        <v>3073</v>
      </c>
      <c r="F160" s="12">
        <v>42866</v>
      </c>
      <c r="G160" s="12">
        <v>32.049999999999997</v>
      </c>
      <c r="H160" s="12">
        <v>0.14000000000000001</v>
      </c>
    </row>
    <row r="161" spans="2:8">
      <c r="B161" s="2" t="s">
        <v>3074</v>
      </c>
      <c r="C161" s="9" t="s">
        <v>13</v>
      </c>
      <c r="D161" s="2" t="s">
        <v>74</v>
      </c>
      <c r="E161" s="2" t="s">
        <v>3075</v>
      </c>
      <c r="F161" s="12">
        <v>87506</v>
      </c>
      <c r="G161" s="12">
        <v>31.62</v>
      </c>
      <c r="H161" s="12">
        <v>0.14000000000000001</v>
      </c>
    </row>
    <row r="162" spans="2:8">
      <c r="B162" s="2" t="s">
        <v>830</v>
      </c>
      <c r="C162" s="9" t="s">
        <v>13</v>
      </c>
      <c r="D162" s="2" t="s">
        <v>831</v>
      </c>
      <c r="E162" s="2" t="s">
        <v>832</v>
      </c>
      <c r="F162" s="12">
        <v>2587</v>
      </c>
      <c r="G162" s="12">
        <v>25.93</v>
      </c>
      <c r="H162" s="12">
        <v>0.11</v>
      </c>
    </row>
    <row r="163" spans="2:8">
      <c r="B163" s="2" t="s">
        <v>3076</v>
      </c>
      <c r="C163" s="9" t="s">
        <v>13</v>
      </c>
      <c r="D163" s="2" t="s">
        <v>93</v>
      </c>
      <c r="E163" s="2" t="s">
        <v>3077</v>
      </c>
      <c r="F163" s="12">
        <v>14422</v>
      </c>
      <c r="G163" s="12">
        <v>22.47</v>
      </c>
      <c r="H163" s="12">
        <v>0.1</v>
      </c>
    </row>
    <row r="164" spans="2:8">
      <c r="B164" s="2" t="s">
        <v>3078</v>
      </c>
      <c r="C164" s="9" t="s">
        <v>13</v>
      </c>
      <c r="D164" s="2" t="s">
        <v>74</v>
      </c>
      <c r="E164" s="2" t="s">
        <v>3079</v>
      </c>
      <c r="F164" s="12">
        <v>68188</v>
      </c>
      <c r="G164" s="12">
        <v>20.079999999999998</v>
      </c>
      <c r="H164" s="12">
        <v>0.09</v>
      </c>
    </row>
    <row r="165" spans="2:8" ht="13">
      <c r="B165" s="6" t="s">
        <v>95</v>
      </c>
      <c r="C165" s="11"/>
      <c r="D165" s="6"/>
      <c r="E165" s="6"/>
      <c r="F165" s="14"/>
      <c r="G165" s="14">
        <f>SUM(G12:G164)</f>
        <v>23081.749999999996</v>
      </c>
      <c r="H165" s="14">
        <f>SUM(H12:H164)</f>
        <v>100.19000000000005</v>
      </c>
    </row>
    <row r="166" spans="2:8" ht="13">
      <c r="B166" s="6" t="s">
        <v>2154</v>
      </c>
      <c r="C166" s="11"/>
      <c r="D166" s="6"/>
      <c r="E166" s="6"/>
      <c r="F166" s="14"/>
      <c r="G166" s="14">
        <v>6.4</v>
      </c>
      <c r="H166" s="14">
        <v>0.03</v>
      </c>
    </row>
    <row r="167" spans="2:8" ht="13">
      <c r="B167" s="6" t="s">
        <v>15</v>
      </c>
      <c r="C167" s="11"/>
      <c r="D167" s="6"/>
      <c r="E167" s="6"/>
      <c r="F167" s="14"/>
      <c r="G167" s="14">
        <v>23088.15</v>
      </c>
      <c r="H167" s="14">
        <v>100.22</v>
      </c>
    </row>
    <row r="168" spans="2:8" ht="13">
      <c r="B168" s="6" t="s">
        <v>432</v>
      </c>
      <c r="C168" s="11"/>
      <c r="D168" s="6"/>
      <c r="E168" s="6"/>
      <c r="F168" s="14"/>
      <c r="G168" s="14">
        <v>-32.428223410001372</v>
      </c>
      <c r="H168" s="14">
        <v>-0.21999999999999886</v>
      </c>
    </row>
    <row r="169" spans="2:8" ht="13">
      <c r="B169" s="6" t="s">
        <v>17</v>
      </c>
      <c r="C169" s="11"/>
      <c r="D169" s="6"/>
      <c r="E169" s="6"/>
      <c r="F169" s="14"/>
      <c r="G169" s="14">
        <v>23055.721776589999</v>
      </c>
      <c r="H169" s="14">
        <v>100</v>
      </c>
    </row>
    <row r="170" spans="2:8">
      <c r="B170" s="2" t="s">
        <v>18</v>
      </c>
    </row>
    <row r="171" spans="2:8" ht="13">
      <c r="B171" s="6" t="s">
        <v>19</v>
      </c>
    </row>
    <row r="172" spans="2:8" ht="13">
      <c r="B172" s="6" t="s">
        <v>20</v>
      </c>
      <c r="C172" s="9" t="s">
        <v>355</v>
      </c>
    </row>
    <row r="173" spans="2:8" ht="13">
      <c r="B173" s="6" t="s">
        <v>23</v>
      </c>
      <c r="C173" s="9" t="s">
        <v>22</v>
      </c>
    </row>
    <row r="174" spans="2:8" ht="13">
      <c r="B174" s="6" t="s">
        <v>147</v>
      </c>
      <c r="C174" s="9" t="s">
        <v>22</v>
      </c>
    </row>
    <row r="175" spans="2:8" ht="13">
      <c r="B175" s="6" t="s">
        <v>24</v>
      </c>
      <c r="C175" s="9" t="s">
        <v>25</v>
      </c>
    </row>
    <row r="176" spans="2:8" ht="13">
      <c r="B176" s="6" t="s">
        <v>3080</v>
      </c>
      <c r="C176" s="11"/>
    </row>
    <row r="177" spans="2:3" ht="13">
      <c r="B177" s="6" t="s">
        <v>3081</v>
      </c>
      <c r="C177" s="11"/>
    </row>
    <row r="178" spans="2:3" ht="13">
      <c r="B178" s="6" t="s">
        <v>3082</v>
      </c>
      <c r="C178" s="11"/>
    </row>
    <row r="179" spans="2:3" ht="13">
      <c r="B179" s="6" t="s">
        <v>3083</v>
      </c>
      <c r="C179" s="11"/>
    </row>
    <row r="180" spans="2:3" ht="13">
      <c r="B180" s="6" t="s">
        <v>3084</v>
      </c>
      <c r="C180" s="11"/>
    </row>
    <row r="181" spans="2:3" ht="13">
      <c r="B181" s="6" t="s">
        <v>3085</v>
      </c>
      <c r="C181" s="11"/>
    </row>
    <row r="182" spans="2:3" ht="13">
      <c r="B182" s="6" t="s">
        <v>3086</v>
      </c>
      <c r="C182" s="11"/>
    </row>
    <row r="183" spans="2:3" ht="13">
      <c r="B183" s="6" t="s">
        <v>3087</v>
      </c>
      <c r="C183" s="11"/>
    </row>
    <row r="184" spans="2:3" ht="13">
      <c r="B184" s="6" t="s">
        <v>3088</v>
      </c>
      <c r="C184" s="11"/>
    </row>
    <row r="185" spans="2:3">
      <c r="B185" s="2" t="s">
        <v>26</v>
      </c>
    </row>
    <row r="186" spans="2:3">
      <c r="B186" s="2" t="s">
        <v>1230</v>
      </c>
    </row>
    <row r="189" spans="2:3" ht="14.5">
      <c r="B189" s="44" t="s">
        <v>1231</v>
      </c>
      <c r="C189" s="62"/>
    </row>
    <row r="190" spans="2:3" ht="14.5">
      <c r="B190" s="44" t="s">
        <v>4074</v>
      </c>
      <c r="C190" s="63" t="s">
        <v>1232</v>
      </c>
    </row>
    <row r="191" spans="2:3" ht="14.5">
      <c r="B191" s="4" t="s">
        <v>1233</v>
      </c>
      <c r="C191" s="5" t="s">
        <v>1234</v>
      </c>
    </row>
    <row r="192" spans="2:3" ht="14.5">
      <c r="B192" s="4" t="s">
        <v>1235</v>
      </c>
      <c r="C192" s="5" t="s">
        <v>1234</v>
      </c>
    </row>
    <row r="193" spans="2:7" ht="14.5">
      <c r="B193" s="4" t="s">
        <v>1236</v>
      </c>
      <c r="C193" s="5" t="s">
        <v>1234</v>
      </c>
    </row>
    <row r="194" spans="2:7" ht="14.5">
      <c r="B194" s="4" t="s">
        <v>1237</v>
      </c>
      <c r="C194" s="5" t="s">
        <v>1234</v>
      </c>
    </row>
    <row r="195" spans="2:7" ht="14.5">
      <c r="B195" s="4" t="s">
        <v>1238</v>
      </c>
      <c r="C195" s="5" t="s">
        <v>1234</v>
      </c>
    </row>
    <row r="196" spans="2:7" ht="14.5">
      <c r="B196" s="4" t="s">
        <v>1239</v>
      </c>
      <c r="C196" s="5" t="s">
        <v>1234</v>
      </c>
    </row>
    <row r="197" spans="2:7" ht="14.5">
      <c r="B197" s="44" t="s">
        <v>1240</v>
      </c>
      <c r="C197" s="62" t="s">
        <v>1234</v>
      </c>
    </row>
    <row r="199" spans="2:7" ht="14.5">
      <c r="B199" s="4" t="s">
        <v>35</v>
      </c>
      <c r="C199" s="5"/>
      <c r="D199" s="4"/>
    </row>
    <row r="200" spans="2:7" ht="29">
      <c r="B200" s="20" t="s">
        <v>36</v>
      </c>
      <c r="C200" s="18" t="s">
        <v>37</v>
      </c>
      <c r="D200" s="20" t="s">
        <v>38</v>
      </c>
    </row>
    <row r="201" spans="2:7" ht="14.5">
      <c r="B201" s="4" t="s">
        <v>22</v>
      </c>
      <c r="C201" s="5" t="s">
        <v>22</v>
      </c>
      <c r="D201" s="4" t="s">
        <v>22</v>
      </c>
    </row>
    <row r="203" spans="2:7" ht="13">
      <c r="B203" s="24" t="s">
        <v>39</v>
      </c>
      <c r="C203" s="25">
        <v>46022</v>
      </c>
      <c r="D203" s="16"/>
      <c r="E203" s="15"/>
      <c r="F203" s="30"/>
    </row>
    <row r="204" spans="2:7" ht="13">
      <c r="B204" s="24" t="s">
        <v>40</v>
      </c>
      <c r="C204" s="26" t="s">
        <v>41</v>
      </c>
      <c r="D204" s="24" t="s">
        <v>42</v>
      </c>
      <c r="E204" s="27" t="s">
        <v>43</v>
      </c>
      <c r="F204" s="29" t="s">
        <v>44</v>
      </c>
      <c r="G204" s="14"/>
    </row>
    <row r="205" spans="2:7">
      <c r="B205" s="22" t="s">
        <v>22</v>
      </c>
      <c r="C205" s="23" t="s">
        <v>22</v>
      </c>
      <c r="D205" s="22" t="s">
        <v>22</v>
      </c>
      <c r="E205" s="19" t="s">
        <v>22</v>
      </c>
      <c r="F205" s="28" t="s">
        <v>22</v>
      </c>
    </row>
    <row r="208" spans="2:7" ht="13">
      <c r="B208" s="6" t="s">
        <v>45</v>
      </c>
    </row>
    <row r="209" spans="2:4" ht="13">
      <c r="B209" s="6"/>
    </row>
    <row r="210" spans="2:4" ht="13">
      <c r="B210" s="6" t="s">
        <v>372</v>
      </c>
    </row>
    <row r="211" spans="2:4" ht="13">
      <c r="B211" s="24" t="s">
        <v>46</v>
      </c>
      <c r="C211" s="26" t="s">
        <v>47</v>
      </c>
      <c r="D211" s="6"/>
    </row>
    <row r="212" spans="2:4">
      <c r="B212" s="16" t="s">
        <v>22</v>
      </c>
      <c r="C212" s="17" t="s">
        <v>22</v>
      </c>
    </row>
    <row r="214" spans="2:4" ht="13">
      <c r="B214" s="24" t="s">
        <v>48</v>
      </c>
      <c r="C214" s="26" t="s">
        <v>47</v>
      </c>
    </row>
    <row r="215" spans="2:4">
      <c r="B215" s="16" t="s">
        <v>22</v>
      </c>
      <c r="C215" s="17" t="s">
        <v>22</v>
      </c>
    </row>
    <row r="217" spans="2:4" ht="13">
      <c r="B217" s="24" t="s">
        <v>49</v>
      </c>
      <c r="C217" s="26" t="s">
        <v>50</v>
      </c>
    </row>
    <row r="218" spans="2:4">
      <c r="B218" s="16" t="s">
        <v>22</v>
      </c>
      <c r="C218" s="17" t="s">
        <v>22</v>
      </c>
    </row>
    <row r="220" spans="2:4" ht="13">
      <c r="B220" s="27" t="s">
        <v>51</v>
      </c>
      <c r="C220" s="26" t="s">
        <v>50</v>
      </c>
    </row>
    <row r="221" spans="2:4">
      <c r="B221" s="15" t="s">
        <v>22</v>
      </c>
      <c r="C221" s="17" t="s">
        <v>22</v>
      </c>
    </row>
    <row r="223" spans="2:4" ht="13">
      <c r="B223" s="24" t="s">
        <v>52</v>
      </c>
      <c r="C223" s="26" t="s">
        <v>22</v>
      </c>
    </row>
    <row r="225" spans="2:7" ht="13">
      <c r="B225" s="24" t="s">
        <v>53</v>
      </c>
      <c r="C225" s="25">
        <v>46022</v>
      </c>
      <c r="D225" s="16"/>
      <c r="E225" s="15"/>
      <c r="F225" s="30"/>
    </row>
    <row r="226" spans="2:7" ht="13">
      <c r="B226" s="24" t="s">
        <v>40</v>
      </c>
      <c r="C226" s="26" t="s">
        <v>41</v>
      </c>
      <c r="D226" s="24" t="s">
        <v>42</v>
      </c>
      <c r="E226" s="27" t="s">
        <v>43</v>
      </c>
      <c r="F226" s="29" t="s">
        <v>44</v>
      </c>
      <c r="G226" s="14"/>
    </row>
    <row r="227" spans="2:7">
      <c r="B227" s="22" t="s">
        <v>22</v>
      </c>
      <c r="C227" s="23" t="s">
        <v>22</v>
      </c>
      <c r="D227" s="22" t="s">
        <v>22</v>
      </c>
      <c r="E227" s="19" t="s">
        <v>22</v>
      </c>
      <c r="F227" s="28" t="s">
        <v>22</v>
      </c>
    </row>
    <row r="228" spans="2:7" ht="13">
      <c r="B228" s="6" t="s">
        <v>45</v>
      </c>
    </row>
    <row r="229" spans="2:7" ht="13">
      <c r="B229" s="6"/>
    </row>
    <row r="230" spans="2:7" ht="13">
      <c r="B230" s="6" t="s">
        <v>372</v>
      </c>
    </row>
    <row r="231" spans="2:7" ht="13">
      <c r="B231" s="24" t="s">
        <v>46</v>
      </c>
      <c r="C231" s="26" t="s">
        <v>47</v>
      </c>
      <c r="D231" s="6"/>
    </row>
    <row r="232" spans="2:7">
      <c r="B232" s="16" t="s">
        <v>22</v>
      </c>
      <c r="C232" s="17" t="s">
        <v>22</v>
      </c>
    </row>
    <row r="234" spans="2:7" ht="13">
      <c r="B234" s="24" t="s">
        <v>48</v>
      </c>
      <c r="C234" s="26" t="s">
        <v>47</v>
      </c>
    </row>
    <row r="235" spans="2:7">
      <c r="B235" s="16" t="s">
        <v>22</v>
      </c>
      <c r="C235" s="17" t="s">
        <v>22</v>
      </c>
    </row>
    <row r="237" spans="2:7" ht="13">
      <c r="B237" s="24" t="s">
        <v>49</v>
      </c>
      <c r="C237" s="26" t="s">
        <v>50</v>
      </c>
    </row>
    <row r="238" spans="2:7">
      <c r="B238" s="16" t="s">
        <v>22</v>
      </c>
      <c r="C238" s="17" t="s">
        <v>22</v>
      </c>
    </row>
    <row r="240" spans="2:7" ht="13">
      <c r="B240" s="27" t="s">
        <v>51</v>
      </c>
      <c r="C240" s="26" t="s">
        <v>50</v>
      </c>
    </row>
    <row r="241" spans="2:80">
      <c r="B241" s="15" t="s">
        <v>22</v>
      </c>
      <c r="C241" s="17" t="s">
        <v>22</v>
      </c>
    </row>
    <row r="243" spans="2:80" ht="13">
      <c r="B243" s="24" t="s">
        <v>52</v>
      </c>
      <c r="C243" s="26" t="s">
        <v>22</v>
      </c>
    </row>
    <row r="246" spans="2:80" ht="13">
      <c r="B246" s="6" t="s">
        <v>373</v>
      </c>
    </row>
    <row r="248" spans="2:80" ht="13">
      <c r="B248" s="24" t="s">
        <v>40</v>
      </c>
      <c r="C248" s="26" t="s">
        <v>54</v>
      </c>
      <c r="D248" s="24" t="s">
        <v>55</v>
      </c>
      <c r="E248" s="24" t="s">
        <v>56</v>
      </c>
      <c r="F248" s="14"/>
    </row>
    <row r="249" spans="2:80">
      <c r="B249" s="16" t="s">
        <v>22</v>
      </c>
      <c r="C249" s="17" t="s">
        <v>22</v>
      </c>
      <c r="D249" s="16" t="s">
        <v>22</v>
      </c>
      <c r="E249" s="16" t="s">
        <v>22</v>
      </c>
    </row>
    <row r="252" spans="2:80" ht="13">
      <c r="B252" s="6" t="s">
        <v>57</v>
      </c>
      <c r="C252" s="11" t="s">
        <v>22</v>
      </c>
      <c r="D252" s="6"/>
      <c r="E252" s="6"/>
      <c r="F252" s="14"/>
      <c r="G252" s="14"/>
      <c r="H252" s="14"/>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row>
    <row r="254" spans="2:80" ht="13">
      <c r="B254" s="6" t="s">
        <v>374</v>
      </c>
    </row>
    <row r="256" spans="2:80" ht="13">
      <c r="B256" s="24" t="s">
        <v>58</v>
      </c>
      <c r="C256" s="26" t="s">
        <v>47</v>
      </c>
      <c r="D256" s="6"/>
    </row>
    <row r="257" spans="2:7">
      <c r="B257" s="16" t="s">
        <v>22</v>
      </c>
      <c r="C257" s="17" t="s">
        <v>22</v>
      </c>
    </row>
    <row r="260" spans="2:7" ht="13">
      <c r="B260" s="24" t="s">
        <v>59</v>
      </c>
      <c r="C260" s="26" t="s">
        <v>60</v>
      </c>
      <c r="D260" s="6"/>
    </row>
    <row r="261" spans="2:7">
      <c r="B261" s="16" t="s">
        <v>22</v>
      </c>
      <c r="C261" s="17" t="s">
        <v>22</v>
      </c>
    </row>
    <row r="264" spans="2:7" ht="13">
      <c r="B264" s="6" t="s">
        <v>61</v>
      </c>
    </row>
    <row r="267" spans="2:7" ht="13">
      <c r="B267" s="6" t="s">
        <v>375</v>
      </c>
    </row>
    <row r="269" spans="2:7" ht="13">
      <c r="B269" s="24" t="s">
        <v>40</v>
      </c>
      <c r="C269" s="26" t="s">
        <v>62</v>
      </c>
      <c r="D269" s="24" t="s">
        <v>54</v>
      </c>
      <c r="E269" s="24" t="s">
        <v>55</v>
      </c>
      <c r="F269" s="29" t="s">
        <v>56</v>
      </c>
      <c r="G269" s="14"/>
    </row>
    <row r="270" spans="2:7">
      <c r="B270" s="16" t="s">
        <v>22</v>
      </c>
      <c r="C270" s="17" t="s">
        <v>22</v>
      </c>
      <c r="D270" s="16" t="s">
        <v>22</v>
      </c>
      <c r="E270" s="16" t="s">
        <v>22</v>
      </c>
      <c r="F270" s="21" t="s">
        <v>22</v>
      </c>
    </row>
    <row r="273" spans="2:80" ht="13">
      <c r="B273" s="6" t="s">
        <v>57</v>
      </c>
      <c r="C273" s="11" t="s">
        <v>22</v>
      </c>
      <c r="D273" s="6"/>
      <c r="E273" s="6"/>
      <c r="F273" s="14"/>
      <c r="G273" s="14"/>
      <c r="H273" s="14"/>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c r="BV273" s="6"/>
      <c r="BW273" s="6"/>
      <c r="BX273" s="6"/>
      <c r="BY273" s="6"/>
      <c r="BZ273" s="6"/>
      <c r="CA273" s="6"/>
      <c r="CB273" s="6"/>
    </row>
    <row r="275" spans="2:80" ht="13">
      <c r="B275" s="6" t="s">
        <v>374</v>
      </c>
    </row>
    <row r="277" spans="2:80" ht="13">
      <c r="B277" s="24" t="s">
        <v>58</v>
      </c>
      <c r="C277" s="26" t="s">
        <v>47</v>
      </c>
      <c r="D277" s="6"/>
    </row>
    <row r="278" spans="2:80">
      <c r="B278" s="16" t="s">
        <v>22</v>
      </c>
      <c r="C278" s="17" t="s">
        <v>22</v>
      </c>
    </row>
    <row r="281" spans="2:80" ht="13">
      <c r="B281" s="24" t="s">
        <v>59</v>
      </c>
      <c r="C281" s="26" t="s">
        <v>60</v>
      </c>
      <c r="D281" s="6"/>
    </row>
    <row r="282" spans="2:80">
      <c r="B282" s="16" t="s">
        <v>22</v>
      </c>
      <c r="C282" s="17" t="s">
        <v>22</v>
      </c>
    </row>
    <row r="285" spans="2:80" ht="13">
      <c r="B285" s="6" t="s">
        <v>61</v>
      </c>
    </row>
    <row r="288" spans="2:80" ht="13">
      <c r="B288" s="6" t="s">
        <v>376</v>
      </c>
    </row>
    <row r="289" spans="2:7" ht="13">
      <c r="B289" s="24" t="s">
        <v>40</v>
      </c>
      <c r="C289" s="26" t="s">
        <v>63</v>
      </c>
      <c r="D289" s="24" t="s">
        <v>64</v>
      </c>
      <c r="E289" s="24" t="s">
        <v>65</v>
      </c>
      <c r="F289" s="29" t="s">
        <v>66</v>
      </c>
      <c r="G289" s="14"/>
    </row>
    <row r="290" spans="2:7">
      <c r="B290" s="16" t="s">
        <v>22</v>
      </c>
      <c r="C290" s="17" t="s">
        <v>22</v>
      </c>
      <c r="D290" s="16" t="s">
        <v>22</v>
      </c>
      <c r="E290" s="16" t="s">
        <v>22</v>
      </c>
      <c r="F290" s="21" t="s">
        <v>22</v>
      </c>
    </row>
    <row r="291" spans="2:7">
      <c r="B291" s="2" t="s">
        <v>67</v>
      </c>
    </row>
  </sheetData>
  <mergeCells count="3">
    <mergeCell ref="B1:E1"/>
    <mergeCell ref="C3:C7"/>
    <mergeCell ref="D3:D7"/>
  </mergeCells>
  <hyperlinks>
    <hyperlink ref="A1" location="Index!A1" display="Index" xr:uid="{B7B49C48-40A6-4871-A635-AFBD849828BE}"/>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6B328-2E5C-4CDE-85FD-28218DFEBCFB}">
  <sheetPr codeName="Sheet49"/>
  <dimension ref="A1:CB157"/>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3004</v>
      </c>
      <c r="C1" s="226"/>
      <c r="D1" s="226"/>
      <c r="E1" s="226"/>
    </row>
    <row r="3" spans="1:9" ht="14.5">
      <c r="B3" s="31" t="s">
        <v>3004</v>
      </c>
      <c r="C3" s="227"/>
      <c r="D3" s="233"/>
    </row>
    <row r="4" spans="1:9" ht="14.5">
      <c r="B4" s="35" t="s">
        <v>3005</v>
      </c>
      <c r="C4" s="227"/>
      <c r="D4" s="233"/>
    </row>
    <row r="5" spans="1:9" ht="14.5">
      <c r="B5" s="35" t="s">
        <v>151</v>
      </c>
      <c r="C5" s="227"/>
      <c r="D5" s="233"/>
    </row>
    <row r="6" spans="1:9" ht="14.5">
      <c r="B6" s="4" t="s">
        <v>2936</v>
      </c>
      <c r="C6" s="227"/>
      <c r="D6" s="233"/>
    </row>
    <row r="7" spans="1:9" ht="14.5">
      <c r="B7" s="20" t="s">
        <v>3006</v>
      </c>
      <c r="C7" s="227"/>
      <c r="D7" s="233"/>
    </row>
    <row r="8" spans="1:9" ht="29">
      <c r="B8" s="35" t="s">
        <v>154</v>
      </c>
      <c r="C8" s="36" t="s">
        <v>155</v>
      </c>
      <c r="D8" s="36" t="s">
        <v>156</v>
      </c>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1310</v>
      </c>
      <c r="C15" s="9" t="s">
        <v>13</v>
      </c>
      <c r="D15" s="2" t="s">
        <v>1311</v>
      </c>
      <c r="E15" s="2" t="s">
        <v>1312</v>
      </c>
      <c r="F15" s="12">
        <v>783836</v>
      </c>
      <c r="G15" s="12">
        <v>5791.37</v>
      </c>
      <c r="H15" s="12">
        <v>20</v>
      </c>
    </row>
    <row r="16" spans="1:9">
      <c r="B16" s="2" t="s">
        <v>1326</v>
      </c>
      <c r="C16" s="9" t="s">
        <v>13</v>
      </c>
      <c r="D16" s="2" t="s">
        <v>1268</v>
      </c>
      <c r="E16" s="2" t="s">
        <v>1327</v>
      </c>
      <c r="F16" s="12">
        <v>114254</v>
      </c>
      <c r="G16" s="12">
        <v>5780.68</v>
      </c>
      <c r="H16" s="12">
        <v>19.96</v>
      </c>
    </row>
    <row r="17" spans="2:8">
      <c r="B17" s="2" t="s">
        <v>1354</v>
      </c>
      <c r="C17" s="9" t="s">
        <v>13</v>
      </c>
      <c r="D17" s="2" t="s">
        <v>802</v>
      </c>
      <c r="E17" s="2" t="s">
        <v>1355</v>
      </c>
      <c r="F17" s="12">
        <v>4154629</v>
      </c>
      <c r="G17" s="12">
        <v>4336.1899999999996</v>
      </c>
      <c r="H17" s="12">
        <v>14.98</v>
      </c>
    </row>
    <row r="18" spans="2:8">
      <c r="B18" s="2" t="s">
        <v>2200</v>
      </c>
      <c r="C18" s="9" t="s">
        <v>13</v>
      </c>
      <c r="D18" s="2" t="s">
        <v>1311</v>
      </c>
      <c r="E18" s="2" t="s">
        <v>2201</v>
      </c>
      <c r="F18" s="12">
        <v>455734</v>
      </c>
      <c r="G18" s="12">
        <v>2545.73</v>
      </c>
      <c r="H18" s="12">
        <v>8.7899999999999991</v>
      </c>
    </row>
    <row r="19" spans="2:8">
      <c r="B19" s="2" t="s">
        <v>1416</v>
      </c>
      <c r="C19" s="9" t="s">
        <v>13</v>
      </c>
      <c r="D19" s="2" t="s">
        <v>1311</v>
      </c>
      <c r="E19" s="2" t="s">
        <v>1417</v>
      </c>
      <c r="F19" s="12">
        <v>351246</v>
      </c>
      <c r="G19" s="12">
        <v>2404.63</v>
      </c>
      <c r="H19" s="12">
        <v>8.3000000000000007</v>
      </c>
    </row>
    <row r="20" spans="2:8">
      <c r="B20" s="2" t="s">
        <v>2206</v>
      </c>
      <c r="C20" s="9" t="s">
        <v>13</v>
      </c>
      <c r="D20" s="2" t="s">
        <v>1311</v>
      </c>
      <c r="E20" s="2" t="s">
        <v>2207</v>
      </c>
      <c r="F20" s="12">
        <v>1085590</v>
      </c>
      <c r="G20" s="12">
        <v>2143.2800000000002</v>
      </c>
      <c r="H20" s="12">
        <v>7.4</v>
      </c>
    </row>
    <row r="21" spans="2:8">
      <c r="B21" s="2" t="s">
        <v>3007</v>
      </c>
      <c r="C21" s="9" t="s">
        <v>13</v>
      </c>
      <c r="D21" s="2" t="s">
        <v>1311</v>
      </c>
      <c r="E21" s="2" t="s">
        <v>3008</v>
      </c>
      <c r="F21" s="12">
        <v>578642</v>
      </c>
      <c r="G21" s="12">
        <v>921.55</v>
      </c>
      <c r="H21" s="12">
        <v>3.18</v>
      </c>
    </row>
    <row r="22" spans="2:8">
      <c r="B22" s="2" t="s">
        <v>2216</v>
      </c>
      <c r="C22" s="9" t="s">
        <v>13</v>
      </c>
      <c r="D22" s="2" t="s">
        <v>1311</v>
      </c>
      <c r="E22" s="2" t="s">
        <v>2217</v>
      </c>
      <c r="F22" s="12">
        <v>230856</v>
      </c>
      <c r="G22" s="12">
        <v>850.13</v>
      </c>
      <c r="H22" s="12">
        <v>2.94</v>
      </c>
    </row>
    <row r="23" spans="2:8">
      <c r="B23" s="2" t="s">
        <v>2230</v>
      </c>
      <c r="C23" s="9" t="s">
        <v>13</v>
      </c>
      <c r="D23" s="2" t="s">
        <v>1311</v>
      </c>
      <c r="E23" s="2" t="s">
        <v>2231</v>
      </c>
      <c r="F23" s="12">
        <v>83114</v>
      </c>
      <c r="G23" s="12">
        <v>723.55</v>
      </c>
      <c r="H23" s="12">
        <v>2.5</v>
      </c>
    </row>
    <row r="24" spans="2:8">
      <c r="B24" s="2" t="s">
        <v>3009</v>
      </c>
      <c r="C24" s="9" t="s">
        <v>13</v>
      </c>
      <c r="D24" s="2" t="s">
        <v>1311</v>
      </c>
      <c r="E24" s="2" t="s">
        <v>3010</v>
      </c>
      <c r="F24" s="12">
        <v>275562</v>
      </c>
      <c r="G24" s="12">
        <v>708.33</v>
      </c>
      <c r="H24" s="12">
        <v>2.4500000000000002</v>
      </c>
    </row>
    <row r="25" spans="2:8">
      <c r="B25" s="2" t="s">
        <v>2236</v>
      </c>
      <c r="C25" s="9" t="s">
        <v>13</v>
      </c>
      <c r="D25" s="2" t="s">
        <v>1311</v>
      </c>
      <c r="E25" s="2" t="s">
        <v>2237</v>
      </c>
      <c r="F25" s="12">
        <v>468354</v>
      </c>
      <c r="G25" s="12">
        <v>692.93</v>
      </c>
      <c r="H25" s="12">
        <v>2.39</v>
      </c>
    </row>
    <row r="26" spans="2:8">
      <c r="B26" s="2" t="s">
        <v>2426</v>
      </c>
      <c r="C26" s="9" t="s">
        <v>13</v>
      </c>
      <c r="D26" s="2" t="s">
        <v>1311</v>
      </c>
      <c r="E26" s="2" t="s">
        <v>2427</v>
      </c>
      <c r="F26" s="12">
        <v>38823</v>
      </c>
      <c r="G26" s="12">
        <v>645.51</v>
      </c>
      <c r="H26" s="12">
        <v>2.23</v>
      </c>
    </row>
    <row r="27" spans="2:8">
      <c r="B27" s="2" t="s">
        <v>3011</v>
      </c>
      <c r="C27" s="9" t="s">
        <v>13</v>
      </c>
      <c r="D27" s="2" t="s">
        <v>1311</v>
      </c>
      <c r="E27" s="2" t="s">
        <v>3012</v>
      </c>
      <c r="F27" s="12">
        <v>141244</v>
      </c>
      <c r="G27" s="12">
        <v>453.53</v>
      </c>
      <c r="H27" s="12">
        <v>1.57</v>
      </c>
    </row>
    <row r="28" spans="2:8">
      <c r="B28" s="2" t="s">
        <v>3013</v>
      </c>
      <c r="C28" s="9" t="s">
        <v>13</v>
      </c>
      <c r="D28" s="2" t="s">
        <v>1311</v>
      </c>
      <c r="E28" s="2" t="s">
        <v>3014</v>
      </c>
      <c r="F28" s="12">
        <v>93946</v>
      </c>
      <c r="G28" s="12">
        <v>407.3</v>
      </c>
      <c r="H28" s="12">
        <v>1.41</v>
      </c>
    </row>
    <row r="29" spans="2:8">
      <c r="B29" s="2" t="s">
        <v>3015</v>
      </c>
      <c r="C29" s="9" t="s">
        <v>13</v>
      </c>
      <c r="D29" s="2" t="s">
        <v>1311</v>
      </c>
      <c r="E29" s="2" t="s">
        <v>3016</v>
      </c>
      <c r="F29" s="12">
        <v>285022</v>
      </c>
      <c r="G29" s="12">
        <v>337.87</v>
      </c>
      <c r="H29" s="12">
        <v>1.17</v>
      </c>
    </row>
    <row r="30" spans="2:8">
      <c r="B30" s="2" t="s">
        <v>3017</v>
      </c>
      <c r="C30" s="9" t="s">
        <v>13</v>
      </c>
      <c r="D30" s="2" t="s">
        <v>1311</v>
      </c>
      <c r="E30" s="2" t="s">
        <v>3018</v>
      </c>
      <c r="F30" s="12">
        <v>30040</v>
      </c>
      <c r="G30" s="12">
        <v>229.18</v>
      </c>
      <c r="H30" s="12">
        <v>0.79</v>
      </c>
    </row>
    <row r="31" spans="2:8" ht="13">
      <c r="B31" s="6" t="s">
        <v>95</v>
      </c>
      <c r="C31" s="11"/>
      <c r="D31" s="6"/>
      <c r="E31" s="6"/>
      <c r="F31" s="14"/>
      <c r="G31" s="14">
        <f>SUM(G12:G30)</f>
        <v>28971.759999999995</v>
      </c>
      <c r="H31" s="14">
        <f>SUM(H12:H30)</f>
        <v>100.06000000000002</v>
      </c>
    </row>
    <row r="32" spans="2:8" ht="13">
      <c r="B32" s="6" t="s">
        <v>2154</v>
      </c>
      <c r="C32" s="11"/>
      <c r="D32" s="6"/>
      <c r="E32" s="6"/>
      <c r="F32" s="14"/>
      <c r="G32" s="14">
        <v>10.67</v>
      </c>
      <c r="H32" s="14">
        <v>0.04</v>
      </c>
    </row>
    <row r="33" spans="2:8" ht="13">
      <c r="B33" s="6" t="s">
        <v>15</v>
      </c>
      <c r="C33" s="11"/>
      <c r="D33" s="6"/>
      <c r="E33" s="6"/>
      <c r="F33" s="14"/>
      <c r="G33" s="14">
        <v>28982.429999999997</v>
      </c>
      <c r="H33" s="14">
        <v>100.1</v>
      </c>
    </row>
    <row r="34" spans="2:8" ht="13">
      <c r="B34" s="6" t="s">
        <v>432</v>
      </c>
      <c r="C34" s="11"/>
      <c r="D34" s="6"/>
      <c r="E34" s="6"/>
      <c r="F34" s="14"/>
      <c r="G34" s="14">
        <v>-26.353501209998214</v>
      </c>
      <c r="H34" s="14">
        <v>-9.9999999999994316E-2</v>
      </c>
    </row>
    <row r="35" spans="2:8" ht="13">
      <c r="B35" s="6" t="s">
        <v>17</v>
      </c>
      <c r="C35" s="11"/>
      <c r="D35" s="6"/>
      <c r="E35" s="6"/>
      <c r="F35" s="14"/>
      <c r="G35" s="14">
        <v>28956.07649879</v>
      </c>
      <c r="H35" s="14">
        <v>100</v>
      </c>
    </row>
    <row r="36" spans="2:8">
      <c r="B36" s="2" t="s">
        <v>18</v>
      </c>
    </row>
    <row r="37" spans="2:8" ht="13">
      <c r="B37" s="6" t="s">
        <v>19</v>
      </c>
    </row>
    <row r="38" spans="2:8" ht="13">
      <c r="B38" s="6" t="s">
        <v>20</v>
      </c>
      <c r="C38" s="9" t="s">
        <v>355</v>
      </c>
    </row>
    <row r="39" spans="2:8" ht="13">
      <c r="B39" s="6" t="s">
        <v>23</v>
      </c>
      <c r="C39" s="9" t="s">
        <v>22</v>
      </c>
    </row>
    <row r="40" spans="2:8" ht="13">
      <c r="B40" s="6" t="s">
        <v>147</v>
      </c>
      <c r="C40" s="9" t="s">
        <v>22</v>
      </c>
    </row>
    <row r="41" spans="2:8" ht="13">
      <c r="B41" s="6" t="s">
        <v>24</v>
      </c>
      <c r="C41" s="9" t="s">
        <v>25</v>
      </c>
    </row>
    <row r="42" spans="2:8" ht="13">
      <c r="B42" s="6" t="s">
        <v>3019</v>
      </c>
      <c r="C42" s="11"/>
    </row>
    <row r="43" spans="2:8" ht="13">
      <c r="B43" s="6" t="s">
        <v>3020</v>
      </c>
      <c r="C43" s="11"/>
    </row>
    <row r="44" spans="2:8" ht="13">
      <c r="B44" s="6" t="s">
        <v>3021</v>
      </c>
      <c r="C44" s="11"/>
    </row>
    <row r="45" spans="2:8" ht="13">
      <c r="B45" s="6" t="s">
        <v>3022</v>
      </c>
      <c r="C45" s="11"/>
    </row>
    <row r="46" spans="2:8" ht="13">
      <c r="B46" s="6" t="s">
        <v>3023</v>
      </c>
      <c r="C46" s="11"/>
    </row>
    <row r="47" spans="2:8" ht="13">
      <c r="B47" s="6" t="s">
        <v>3024</v>
      </c>
      <c r="C47" s="11"/>
    </row>
    <row r="48" spans="2:8" ht="13">
      <c r="B48" s="6" t="s">
        <v>3025</v>
      </c>
      <c r="C48" s="11"/>
    </row>
    <row r="49" spans="2:3" ht="13">
      <c r="B49" s="6" t="s">
        <v>3026</v>
      </c>
      <c r="C49" s="11"/>
    </row>
    <row r="50" spans="2:3" ht="13">
      <c r="B50" s="6" t="s">
        <v>4091</v>
      </c>
      <c r="C50" s="11"/>
    </row>
    <row r="51" spans="2:3">
      <c r="B51" s="2" t="s">
        <v>26</v>
      </c>
    </row>
    <row r="52" spans="2:3">
      <c r="B52" s="2" t="s">
        <v>1230</v>
      </c>
    </row>
    <row r="55" spans="2:3" ht="14.5">
      <c r="B55" s="44" t="s">
        <v>1231</v>
      </c>
      <c r="C55" s="62"/>
    </row>
    <row r="56" spans="2:3" ht="14.5">
      <c r="B56" s="44" t="s">
        <v>4074</v>
      </c>
      <c r="C56" s="63" t="s">
        <v>1232</v>
      </c>
    </row>
    <row r="57" spans="2:3" ht="14.5">
      <c r="B57" s="4" t="s">
        <v>1233</v>
      </c>
      <c r="C57" s="5" t="s">
        <v>1234</v>
      </c>
    </row>
    <row r="58" spans="2:3" ht="14.5">
      <c r="B58" s="4" t="s">
        <v>1235</v>
      </c>
      <c r="C58" s="5" t="s">
        <v>1234</v>
      </c>
    </row>
    <row r="59" spans="2:3" ht="14.5">
      <c r="B59" s="4" t="s">
        <v>1236</v>
      </c>
      <c r="C59" s="5" t="s">
        <v>1234</v>
      </c>
    </row>
    <row r="60" spans="2:3" ht="14.5">
      <c r="B60" s="4" t="s">
        <v>1237</v>
      </c>
      <c r="C60" s="5" t="s">
        <v>1234</v>
      </c>
    </row>
    <row r="61" spans="2:3" ht="14.5">
      <c r="B61" s="4" t="s">
        <v>1238</v>
      </c>
      <c r="C61" s="5" t="s">
        <v>1234</v>
      </c>
    </row>
    <row r="62" spans="2:3" ht="14.5">
      <c r="B62" s="4" t="s">
        <v>1239</v>
      </c>
      <c r="C62" s="5" t="s">
        <v>1234</v>
      </c>
    </row>
    <row r="63" spans="2:3" ht="14.5">
      <c r="B63" s="44" t="s">
        <v>1240</v>
      </c>
      <c r="C63" s="62" t="s">
        <v>1234</v>
      </c>
    </row>
    <row r="65" spans="2:7" ht="14.5">
      <c r="B65" s="4" t="s">
        <v>35</v>
      </c>
      <c r="C65" s="5"/>
      <c r="D65" s="4"/>
    </row>
    <row r="66" spans="2:7" ht="29">
      <c r="B66" s="20" t="s">
        <v>36</v>
      </c>
      <c r="C66" s="18" t="s">
        <v>37</v>
      </c>
      <c r="D66" s="20" t="s">
        <v>38</v>
      </c>
    </row>
    <row r="67" spans="2:7" ht="14.5">
      <c r="B67" s="4" t="s">
        <v>22</v>
      </c>
      <c r="C67" s="5" t="s">
        <v>22</v>
      </c>
      <c r="D67" s="4" t="s">
        <v>22</v>
      </c>
    </row>
    <row r="69" spans="2:7" ht="13">
      <c r="B69" s="24" t="s">
        <v>39</v>
      </c>
      <c r="C69" s="25">
        <v>46022</v>
      </c>
      <c r="D69" s="16"/>
      <c r="E69" s="15"/>
      <c r="F69" s="30"/>
    </row>
    <row r="70" spans="2:7" ht="13">
      <c r="B70" s="24" t="s">
        <v>40</v>
      </c>
      <c r="C70" s="26" t="s">
        <v>41</v>
      </c>
      <c r="D70" s="24" t="s">
        <v>42</v>
      </c>
      <c r="E70" s="27" t="s">
        <v>43</v>
      </c>
      <c r="F70" s="29" t="s">
        <v>44</v>
      </c>
      <c r="G70" s="14"/>
    </row>
    <row r="71" spans="2:7">
      <c r="B71" s="22" t="s">
        <v>22</v>
      </c>
      <c r="C71" s="23" t="s">
        <v>22</v>
      </c>
      <c r="D71" s="22" t="s">
        <v>22</v>
      </c>
      <c r="E71" s="19" t="s">
        <v>22</v>
      </c>
      <c r="F71" s="28" t="s">
        <v>22</v>
      </c>
    </row>
    <row r="74" spans="2:7" ht="13">
      <c r="B74" s="6" t="s">
        <v>45</v>
      </c>
    </row>
    <row r="75" spans="2:7" ht="13">
      <c r="B75" s="6"/>
    </row>
    <row r="76" spans="2:7" ht="13">
      <c r="B76" s="6" t="s">
        <v>372</v>
      </c>
    </row>
    <row r="77" spans="2:7" ht="13">
      <c r="B77" s="24" t="s">
        <v>46</v>
      </c>
      <c r="C77" s="26" t="s">
        <v>47</v>
      </c>
      <c r="D77" s="6"/>
    </row>
    <row r="78" spans="2:7">
      <c r="B78" s="16" t="s">
        <v>22</v>
      </c>
      <c r="C78" s="17" t="s">
        <v>22</v>
      </c>
    </row>
    <row r="80" spans="2:7" ht="13">
      <c r="B80" s="24" t="s">
        <v>48</v>
      </c>
      <c r="C80" s="26" t="s">
        <v>47</v>
      </c>
    </row>
    <row r="81" spans="2:7">
      <c r="B81" s="16" t="s">
        <v>22</v>
      </c>
      <c r="C81" s="17" t="s">
        <v>22</v>
      </c>
    </row>
    <row r="83" spans="2:7" ht="13">
      <c r="B83" s="24" t="s">
        <v>49</v>
      </c>
      <c r="C83" s="26" t="s">
        <v>50</v>
      </c>
    </row>
    <row r="84" spans="2:7">
      <c r="B84" s="16" t="s">
        <v>22</v>
      </c>
      <c r="C84" s="17" t="s">
        <v>22</v>
      </c>
    </row>
    <row r="86" spans="2:7" ht="13">
      <c r="B86" s="27" t="s">
        <v>51</v>
      </c>
      <c r="C86" s="26" t="s">
        <v>50</v>
      </c>
    </row>
    <row r="87" spans="2:7">
      <c r="B87" s="15" t="s">
        <v>22</v>
      </c>
      <c r="C87" s="17" t="s">
        <v>22</v>
      </c>
    </row>
    <row r="89" spans="2:7" ht="13">
      <c r="B89" s="24" t="s">
        <v>52</v>
      </c>
      <c r="C89" s="26" t="s">
        <v>22</v>
      </c>
    </row>
    <row r="91" spans="2:7" ht="13">
      <c r="B91" s="24" t="s">
        <v>53</v>
      </c>
      <c r="C91" s="25">
        <v>46022</v>
      </c>
      <c r="D91" s="16"/>
      <c r="E91" s="15"/>
      <c r="F91" s="30"/>
    </row>
    <row r="92" spans="2:7" ht="13">
      <c r="B92" s="24" t="s">
        <v>40</v>
      </c>
      <c r="C92" s="26" t="s">
        <v>41</v>
      </c>
      <c r="D92" s="24" t="s">
        <v>42</v>
      </c>
      <c r="E92" s="27" t="s">
        <v>43</v>
      </c>
      <c r="F92" s="29" t="s">
        <v>44</v>
      </c>
      <c r="G92" s="14"/>
    </row>
    <row r="93" spans="2:7">
      <c r="B93" s="22" t="s">
        <v>22</v>
      </c>
      <c r="C93" s="23" t="s">
        <v>22</v>
      </c>
      <c r="D93" s="22" t="s">
        <v>22</v>
      </c>
      <c r="E93" s="19" t="s">
        <v>22</v>
      </c>
      <c r="F93" s="28" t="s">
        <v>22</v>
      </c>
    </row>
    <row r="94" spans="2:7" ht="13">
      <c r="B94" s="6" t="s">
        <v>45</v>
      </c>
    </row>
    <row r="95" spans="2:7" ht="13">
      <c r="B95" s="6"/>
    </row>
    <row r="96" spans="2:7" ht="13">
      <c r="B96" s="6" t="s">
        <v>372</v>
      </c>
    </row>
    <row r="97" spans="2:4" ht="13">
      <c r="B97" s="24" t="s">
        <v>46</v>
      </c>
      <c r="C97" s="26" t="s">
        <v>47</v>
      </c>
      <c r="D97" s="6"/>
    </row>
    <row r="98" spans="2:4">
      <c r="B98" s="16" t="s">
        <v>22</v>
      </c>
      <c r="C98" s="17" t="s">
        <v>22</v>
      </c>
    </row>
    <row r="100" spans="2:4" ht="13">
      <c r="B100" s="24" t="s">
        <v>48</v>
      </c>
      <c r="C100" s="26" t="s">
        <v>47</v>
      </c>
    </row>
    <row r="101" spans="2:4">
      <c r="B101" s="16" t="s">
        <v>22</v>
      </c>
      <c r="C101" s="17" t="s">
        <v>22</v>
      </c>
    </row>
    <row r="103" spans="2:4" ht="13">
      <c r="B103" s="24" t="s">
        <v>49</v>
      </c>
      <c r="C103" s="26" t="s">
        <v>50</v>
      </c>
    </row>
    <row r="104" spans="2:4">
      <c r="B104" s="16" t="s">
        <v>22</v>
      </c>
      <c r="C104" s="17" t="s">
        <v>22</v>
      </c>
    </row>
    <row r="106" spans="2:4" ht="13">
      <c r="B106" s="27" t="s">
        <v>51</v>
      </c>
      <c r="C106" s="26" t="s">
        <v>50</v>
      </c>
    </row>
    <row r="107" spans="2:4">
      <c r="B107" s="15" t="s">
        <v>22</v>
      </c>
      <c r="C107" s="17" t="s">
        <v>22</v>
      </c>
    </row>
    <row r="109" spans="2:4" ht="13">
      <c r="B109" s="24" t="s">
        <v>52</v>
      </c>
      <c r="C109" s="26" t="s">
        <v>22</v>
      </c>
    </row>
    <row r="112" spans="2:4" ht="13">
      <c r="B112" s="6" t="s">
        <v>373</v>
      </c>
    </row>
    <row r="114" spans="2:80" ht="13">
      <c r="B114" s="24" t="s">
        <v>40</v>
      </c>
      <c r="C114" s="26" t="s">
        <v>54</v>
      </c>
      <c r="D114" s="24" t="s">
        <v>55</v>
      </c>
      <c r="E114" s="24" t="s">
        <v>56</v>
      </c>
      <c r="F114" s="14"/>
    </row>
    <row r="115" spans="2:80">
      <c r="B115" s="16" t="s">
        <v>22</v>
      </c>
      <c r="C115" s="17" t="s">
        <v>22</v>
      </c>
      <c r="D115" s="16" t="s">
        <v>22</v>
      </c>
      <c r="E115" s="16" t="s">
        <v>22</v>
      </c>
    </row>
    <row r="118" spans="2:80" ht="13">
      <c r="B118" s="6" t="s">
        <v>57</v>
      </c>
      <c r="C118" s="11" t="s">
        <v>22</v>
      </c>
      <c r="D118" s="6"/>
      <c r="E118" s="6"/>
      <c r="F118" s="14"/>
      <c r="G118" s="14"/>
      <c r="H118" s="14"/>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row>
    <row r="120" spans="2:80" ht="13">
      <c r="B120" s="6" t="s">
        <v>374</v>
      </c>
    </row>
    <row r="122" spans="2:80" ht="13">
      <c r="B122" s="24" t="s">
        <v>58</v>
      </c>
      <c r="C122" s="26" t="s">
        <v>47</v>
      </c>
      <c r="D122" s="6"/>
    </row>
    <row r="123" spans="2:80">
      <c r="B123" s="16" t="s">
        <v>22</v>
      </c>
      <c r="C123" s="17" t="s">
        <v>22</v>
      </c>
    </row>
    <row r="126" spans="2:80" ht="13">
      <c r="B126" s="24" t="s">
        <v>59</v>
      </c>
      <c r="C126" s="26" t="s">
        <v>60</v>
      </c>
      <c r="D126" s="6"/>
    </row>
    <row r="127" spans="2:80">
      <c r="B127" s="16" t="s">
        <v>22</v>
      </c>
      <c r="C127" s="17" t="s">
        <v>22</v>
      </c>
    </row>
    <row r="130" spans="2:80" ht="13">
      <c r="B130" s="6" t="s">
        <v>61</v>
      </c>
    </row>
    <row r="133" spans="2:80" ht="13">
      <c r="B133" s="6" t="s">
        <v>375</v>
      </c>
    </row>
    <row r="135" spans="2:80" ht="13">
      <c r="B135" s="24" t="s">
        <v>40</v>
      </c>
      <c r="C135" s="26" t="s">
        <v>62</v>
      </c>
      <c r="D135" s="24" t="s">
        <v>54</v>
      </c>
      <c r="E135" s="24" t="s">
        <v>55</v>
      </c>
      <c r="F135" s="29" t="s">
        <v>56</v>
      </c>
      <c r="G135" s="14"/>
    </row>
    <row r="136" spans="2:80">
      <c r="B136" s="16" t="s">
        <v>22</v>
      </c>
      <c r="C136" s="17" t="s">
        <v>22</v>
      </c>
      <c r="D136" s="16" t="s">
        <v>22</v>
      </c>
      <c r="E136" s="16" t="s">
        <v>22</v>
      </c>
      <c r="F136" s="21" t="s">
        <v>22</v>
      </c>
    </row>
    <row r="139" spans="2:80" ht="13">
      <c r="B139" s="6" t="s">
        <v>57</v>
      </c>
      <c r="C139" s="11" t="s">
        <v>22</v>
      </c>
      <c r="D139" s="6"/>
      <c r="E139" s="6"/>
      <c r="F139" s="14"/>
      <c r="G139" s="14"/>
      <c r="H139" s="14"/>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row>
    <row r="141" spans="2:80" ht="13">
      <c r="B141" s="6" t="s">
        <v>374</v>
      </c>
    </row>
    <row r="143" spans="2:80" ht="13">
      <c r="B143" s="24" t="s">
        <v>58</v>
      </c>
      <c r="C143" s="26" t="s">
        <v>47</v>
      </c>
      <c r="D143" s="6"/>
    </row>
    <row r="144" spans="2:80">
      <c r="B144" s="16" t="s">
        <v>22</v>
      </c>
      <c r="C144" s="17" t="s">
        <v>22</v>
      </c>
    </row>
    <row r="147" spans="2:7" ht="13">
      <c r="B147" s="24" t="s">
        <v>59</v>
      </c>
      <c r="C147" s="26" t="s">
        <v>60</v>
      </c>
      <c r="D147" s="6"/>
    </row>
    <row r="148" spans="2:7">
      <c r="B148" s="16" t="s">
        <v>22</v>
      </c>
      <c r="C148" s="17" t="s">
        <v>22</v>
      </c>
    </row>
    <row r="151" spans="2:7" ht="13">
      <c r="B151" s="6" t="s">
        <v>61</v>
      </c>
    </row>
    <row r="154" spans="2:7" ht="13">
      <c r="B154" s="6" t="s">
        <v>376</v>
      </c>
    </row>
    <row r="155" spans="2:7" ht="13">
      <c r="B155" s="24" t="s">
        <v>40</v>
      </c>
      <c r="C155" s="26" t="s">
        <v>63</v>
      </c>
      <c r="D155" s="24" t="s">
        <v>64</v>
      </c>
      <c r="E155" s="24" t="s">
        <v>65</v>
      </c>
      <c r="F155" s="29" t="s">
        <v>66</v>
      </c>
      <c r="G155" s="14"/>
    </row>
    <row r="156" spans="2:7">
      <c r="B156" s="16" t="s">
        <v>22</v>
      </c>
      <c r="C156" s="17" t="s">
        <v>22</v>
      </c>
      <c r="D156" s="16" t="s">
        <v>22</v>
      </c>
      <c r="E156" s="16" t="s">
        <v>22</v>
      </c>
      <c r="F156" s="21" t="s">
        <v>22</v>
      </c>
    </row>
    <row r="157" spans="2:7">
      <c r="B157" s="2" t="s">
        <v>67</v>
      </c>
    </row>
  </sheetData>
  <mergeCells count="3">
    <mergeCell ref="B1:E1"/>
    <mergeCell ref="C3:C7"/>
    <mergeCell ref="D3:D7"/>
  </mergeCells>
  <hyperlinks>
    <hyperlink ref="A1" location="Index!A1" display="Index" xr:uid="{D5AE6734-4C77-4DCC-8F1D-1C150E5F81D5}"/>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A9017-A623-4D19-8FF8-F216C9EE60CC}">
  <sheetPr codeName="Sheet48"/>
  <dimension ref="A1:CB164"/>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2355</v>
      </c>
      <c r="C1" s="226"/>
      <c r="D1" s="226"/>
      <c r="E1" s="226"/>
    </row>
    <row r="3" spans="1:9" ht="14.5">
      <c r="B3" s="31" t="s">
        <v>2993</v>
      </c>
      <c r="C3" s="227"/>
      <c r="D3" s="228"/>
      <c r="E3" s="1"/>
    </row>
    <row r="4" spans="1:9" ht="14.5">
      <c r="B4" s="64" t="s">
        <v>2994</v>
      </c>
      <c r="C4" s="227"/>
      <c r="D4" s="228"/>
      <c r="E4" s="1"/>
    </row>
    <row r="5" spans="1:9" ht="14.5">
      <c r="B5" s="64" t="s">
        <v>151</v>
      </c>
      <c r="C5" s="227"/>
      <c r="D5" s="228"/>
      <c r="E5" s="1"/>
    </row>
    <row r="6" spans="1:9" ht="14.5">
      <c r="B6" s="64" t="s">
        <v>2920</v>
      </c>
      <c r="C6" s="227"/>
      <c r="D6" s="228"/>
      <c r="E6" s="1"/>
    </row>
    <row r="7" spans="1:9" ht="29">
      <c r="B7" s="35" t="s">
        <v>2995</v>
      </c>
      <c r="C7" s="227"/>
      <c r="D7" s="228"/>
      <c r="E7" s="1"/>
    </row>
    <row r="8" spans="1:9" ht="29">
      <c r="B8" s="35" t="s">
        <v>154</v>
      </c>
      <c r="C8" s="61" t="s">
        <v>155</v>
      </c>
      <c r="D8" s="61" t="s">
        <v>156</v>
      </c>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775</v>
      </c>
      <c r="C15" s="9" t="s">
        <v>13</v>
      </c>
      <c r="D15" s="2" t="s">
        <v>755</v>
      </c>
      <c r="E15" s="2" t="s">
        <v>776</v>
      </c>
      <c r="F15" s="12">
        <v>91441</v>
      </c>
      <c r="G15" s="12">
        <v>1484.36</v>
      </c>
      <c r="H15" s="12">
        <v>8.1199999999999992</v>
      </c>
    </row>
    <row r="16" spans="1:9">
      <c r="B16" s="2" t="s">
        <v>1120</v>
      </c>
      <c r="C16" s="9" t="s">
        <v>13</v>
      </c>
      <c r="D16" s="2" t="s">
        <v>755</v>
      </c>
      <c r="E16" s="2" t="s">
        <v>1121</v>
      </c>
      <c r="F16" s="12">
        <v>87677</v>
      </c>
      <c r="G16" s="12">
        <v>1416.33</v>
      </c>
      <c r="H16" s="12">
        <v>7.75</v>
      </c>
    </row>
    <row r="17" spans="2:8">
      <c r="B17" s="2" t="s">
        <v>132</v>
      </c>
      <c r="C17" s="9" t="s">
        <v>13</v>
      </c>
      <c r="D17" s="2" t="s">
        <v>126</v>
      </c>
      <c r="E17" s="2" t="s">
        <v>133</v>
      </c>
      <c r="F17" s="12">
        <v>67257</v>
      </c>
      <c r="G17" s="12">
        <v>1416.16</v>
      </c>
      <c r="H17" s="12">
        <v>7.75</v>
      </c>
    </row>
    <row r="18" spans="2:8">
      <c r="B18" s="2" t="s">
        <v>754</v>
      </c>
      <c r="C18" s="9" t="s">
        <v>13</v>
      </c>
      <c r="D18" s="2" t="s">
        <v>755</v>
      </c>
      <c r="E18" s="2" t="s">
        <v>756</v>
      </c>
      <c r="F18" s="12">
        <v>44017</v>
      </c>
      <c r="G18" s="12">
        <v>1411.27</v>
      </c>
      <c r="H18" s="12">
        <v>7.72</v>
      </c>
    </row>
    <row r="19" spans="2:8">
      <c r="B19" s="2" t="s">
        <v>1423</v>
      </c>
      <c r="C19" s="9" t="s">
        <v>13</v>
      </c>
      <c r="D19" s="2" t="s">
        <v>1419</v>
      </c>
      <c r="E19" s="2" t="s">
        <v>1424</v>
      </c>
      <c r="F19" s="12">
        <v>66625</v>
      </c>
      <c r="G19" s="12">
        <v>1216.31</v>
      </c>
      <c r="H19" s="12">
        <v>6.65</v>
      </c>
    </row>
    <row r="20" spans="2:8">
      <c r="B20" s="2" t="s">
        <v>752</v>
      </c>
      <c r="C20" s="9" t="s">
        <v>13</v>
      </c>
      <c r="D20" s="2" t="s">
        <v>79</v>
      </c>
      <c r="E20" s="2" t="s">
        <v>753</v>
      </c>
      <c r="F20" s="12">
        <v>391832</v>
      </c>
      <c r="G20" s="12">
        <v>1089.49</v>
      </c>
      <c r="H20" s="12">
        <v>5.96</v>
      </c>
    </row>
    <row r="21" spans="2:8">
      <c r="B21" s="2" t="s">
        <v>130</v>
      </c>
      <c r="C21" s="9" t="s">
        <v>13</v>
      </c>
      <c r="D21" s="2" t="s">
        <v>79</v>
      </c>
      <c r="E21" s="2" t="s">
        <v>131</v>
      </c>
      <c r="F21" s="12">
        <v>76785</v>
      </c>
      <c r="G21" s="12">
        <v>1024</v>
      </c>
      <c r="H21" s="12">
        <v>5.6</v>
      </c>
    </row>
    <row r="22" spans="2:8">
      <c r="B22" s="2" t="s">
        <v>1376</v>
      </c>
      <c r="C22" s="9" t="s">
        <v>13</v>
      </c>
      <c r="D22" s="2" t="s">
        <v>755</v>
      </c>
      <c r="E22" s="2" t="s">
        <v>1377</v>
      </c>
      <c r="F22" s="12">
        <v>64284</v>
      </c>
      <c r="G22" s="12">
        <v>1022.69</v>
      </c>
      <c r="H22" s="12">
        <v>5.59</v>
      </c>
    </row>
    <row r="23" spans="2:8">
      <c r="B23" s="2" t="s">
        <v>1418</v>
      </c>
      <c r="C23" s="9" t="s">
        <v>13</v>
      </c>
      <c r="D23" s="2" t="s">
        <v>1419</v>
      </c>
      <c r="E23" s="2" t="s">
        <v>1420</v>
      </c>
      <c r="F23" s="12">
        <v>72570</v>
      </c>
      <c r="G23" s="12">
        <v>942.61</v>
      </c>
      <c r="H23" s="12">
        <v>5.16</v>
      </c>
    </row>
    <row r="24" spans="2:8">
      <c r="B24" s="2" t="s">
        <v>2412</v>
      </c>
      <c r="C24" s="9" t="s">
        <v>13</v>
      </c>
      <c r="D24" s="2" t="s">
        <v>755</v>
      </c>
      <c r="E24" s="2" t="s">
        <v>2413</v>
      </c>
      <c r="F24" s="12">
        <v>288925</v>
      </c>
      <c r="G24" s="12">
        <v>760.68</v>
      </c>
      <c r="H24" s="12">
        <v>4.16</v>
      </c>
    </row>
    <row r="25" spans="2:8">
      <c r="B25" s="2" t="s">
        <v>2168</v>
      </c>
      <c r="C25" s="9" t="s">
        <v>13</v>
      </c>
      <c r="D25" s="2" t="s">
        <v>79</v>
      </c>
      <c r="E25" s="2" t="s">
        <v>2169</v>
      </c>
      <c r="F25" s="12">
        <v>269618</v>
      </c>
      <c r="G25" s="12">
        <v>714.89</v>
      </c>
      <c r="H25" s="12">
        <v>3.91</v>
      </c>
    </row>
    <row r="26" spans="2:8">
      <c r="B26" s="2" t="s">
        <v>1384</v>
      </c>
      <c r="C26" s="9" t="s">
        <v>13</v>
      </c>
      <c r="D26" s="2" t="s">
        <v>755</v>
      </c>
      <c r="E26" s="2" t="s">
        <v>1385</v>
      </c>
      <c r="F26" s="12">
        <v>10866</v>
      </c>
      <c r="G26" s="12">
        <v>681.52</v>
      </c>
      <c r="H26" s="12">
        <v>3.73</v>
      </c>
    </row>
    <row r="27" spans="2:8">
      <c r="B27" s="2" t="s">
        <v>1454</v>
      </c>
      <c r="C27" s="9" t="s">
        <v>13</v>
      </c>
      <c r="D27" s="2" t="s">
        <v>79</v>
      </c>
      <c r="E27" s="2" t="s">
        <v>1455</v>
      </c>
      <c r="F27" s="12">
        <v>167841</v>
      </c>
      <c r="G27" s="12">
        <v>648.29</v>
      </c>
      <c r="H27" s="12">
        <v>3.55</v>
      </c>
    </row>
    <row r="28" spans="2:8">
      <c r="B28" s="2" t="s">
        <v>1261</v>
      </c>
      <c r="C28" s="9" t="s">
        <v>13</v>
      </c>
      <c r="D28" s="2" t="s">
        <v>126</v>
      </c>
      <c r="E28" s="2" t="s">
        <v>1262</v>
      </c>
      <c r="F28" s="12">
        <v>5454420</v>
      </c>
      <c r="G28" s="12">
        <v>586.9</v>
      </c>
      <c r="H28" s="12">
        <v>3.21</v>
      </c>
    </row>
    <row r="29" spans="2:8">
      <c r="B29" s="2" t="s">
        <v>1458</v>
      </c>
      <c r="C29" s="9" t="s">
        <v>13</v>
      </c>
      <c r="D29" s="2" t="s">
        <v>755</v>
      </c>
      <c r="E29" s="2" t="s">
        <v>1459</v>
      </c>
      <c r="F29" s="12">
        <v>9388</v>
      </c>
      <c r="G29" s="12">
        <v>569.24</v>
      </c>
      <c r="H29" s="12">
        <v>3.11</v>
      </c>
    </row>
    <row r="30" spans="2:8">
      <c r="B30" s="2" t="s">
        <v>828</v>
      </c>
      <c r="C30" s="9" t="s">
        <v>13</v>
      </c>
      <c r="D30" s="2" t="s">
        <v>755</v>
      </c>
      <c r="E30" s="2" t="s">
        <v>829</v>
      </c>
      <c r="F30" s="12">
        <v>33855</v>
      </c>
      <c r="G30" s="12">
        <v>563.01</v>
      </c>
      <c r="H30" s="12">
        <v>3.08</v>
      </c>
    </row>
    <row r="31" spans="2:8">
      <c r="B31" s="2" t="s">
        <v>125</v>
      </c>
      <c r="C31" s="9" t="s">
        <v>13</v>
      </c>
      <c r="D31" s="2" t="s">
        <v>126</v>
      </c>
      <c r="E31" s="2" t="s">
        <v>127</v>
      </c>
      <c r="F31" s="12">
        <v>23204</v>
      </c>
      <c r="G31" s="12">
        <v>423.54</v>
      </c>
      <c r="H31" s="12">
        <v>2.3199999999999998</v>
      </c>
    </row>
    <row r="32" spans="2:8">
      <c r="B32" s="2" t="s">
        <v>1416</v>
      </c>
      <c r="C32" s="9" t="s">
        <v>13</v>
      </c>
      <c r="D32" s="2" t="s">
        <v>1311</v>
      </c>
      <c r="E32" s="2" t="s">
        <v>1417</v>
      </c>
      <c r="F32" s="12">
        <v>59591</v>
      </c>
      <c r="G32" s="12">
        <v>407.96</v>
      </c>
      <c r="H32" s="12">
        <v>2.23</v>
      </c>
    </row>
    <row r="33" spans="2:8">
      <c r="B33" s="2" t="s">
        <v>1328</v>
      </c>
      <c r="C33" s="9" t="s">
        <v>13</v>
      </c>
      <c r="D33" s="2" t="s">
        <v>755</v>
      </c>
      <c r="E33" s="2" t="s">
        <v>1329</v>
      </c>
      <c r="F33" s="12">
        <v>11524</v>
      </c>
      <c r="G33" s="12">
        <v>321.66000000000003</v>
      </c>
      <c r="H33" s="12">
        <v>1.76</v>
      </c>
    </row>
    <row r="34" spans="2:8">
      <c r="B34" s="2" t="s">
        <v>2838</v>
      </c>
      <c r="C34" s="9" t="s">
        <v>13</v>
      </c>
      <c r="D34" s="2" t="s">
        <v>126</v>
      </c>
      <c r="E34" s="2" t="s">
        <v>2839</v>
      </c>
      <c r="F34" s="12">
        <v>14864</v>
      </c>
      <c r="G34" s="12">
        <v>270.77999999999997</v>
      </c>
      <c r="H34" s="12">
        <v>1.48</v>
      </c>
    </row>
    <row r="35" spans="2:8">
      <c r="B35" s="2" t="s">
        <v>2284</v>
      </c>
      <c r="C35" s="9" t="s">
        <v>13</v>
      </c>
      <c r="D35" s="2" t="s">
        <v>755</v>
      </c>
      <c r="E35" s="2" t="s">
        <v>2285</v>
      </c>
      <c r="F35" s="12">
        <v>16576</v>
      </c>
      <c r="G35" s="12">
        <v>194.35</v>
      </c>
      <c r="H35" s="12">
        <v>1.06</v>
      </c>
    </row>
    <row r="36" spans="2:8">
      <c r="B36" s="2" t="s">
        <v>2288</v>
      </c>
      <c r="C36" s="9" t="s">
        <v>13</v>
      </c>
      <c r="D36" s="2" t="s">
        <v>755</v>
      </c>
      <c r="E36" s="2" t="s">
        <v>2289</v>
      </c>
      <c r="F36" s="12">
        <v>2410</v>
      </c>
      <c r="G36" s="12">
        <v>185.26</v>
      </c>
      <c r="H36" s="12">
        <v>1.01</v>
      </c>
    </row>
    <row r="37" spans="2:8">
      <c r="B37" s="2" t="s">
        <v>1358</v>
      </c>
      <c r="C37" s="9" t="s">
        <v>13</v>
      </c>
      <c r="D37" s="2" t="s">
        <v>755</v>
      </c>
      <c r="E37" s="2" t="s">
        <v>1359</v>
      </c>
      <c r="F37" s="12">
        <v>3507</v>
      </c>
      <c r="G37" s="12">
        <v>183.78</v>
      </c>
      <c r="H37" s="12">
        <v>1.01</v>
      </c>
    </row>
    <row r="38" spans="2:8">
      <c r="B38" s="2" t="s">
        <v>2996</v>
      </c>
      <c r="C38" s="9" t="s">
        <v>13</v>
      </c>
      <c r="D38" s="2" t="s">
        <v>79</v>
      </c>
      <c r="E38" s="2" t="s">
        <v>2997</v>
      </c>
      <c r="F38" s="12">
        <v>6036</v>
      </c>
      <c r="G38" s="12">
        <v>134.21</v>
      </c>
      <c r="H38" s="12">
        <v>0.73</v>
      </c>
    </row>
    <row r="39" spans="2:8">
      <c r="B39" s="2" t="s">
        <v>2440</v>
      </c>
      <c r="C39" s="9" t="s">
        <v>13</v>
      </c>
      <c r="D39" s="2" t="s">
        <v>2044</v>
      </c>
      <c r="E39" s="2" t="s">
        <v>2441</v>
      </c>
      <c r="F39" s="12">
        <v>2791</v>
      </c>
      <c r="G39" s="12">
        <v>124.54</v>
      </c>
      <c r="H39" s="12">
        <v>0.68</v>
      </c>
    </row>
    <row r="40" spans="2:8">
      <c r="B40" s="2" t="s">
        <v>2430</v>
      </c>
      <c r="C40" s="9" t="s">
        <v>13</v>
      </c>
      <c r="D40" s="2" t="s">
        <v>2044</v>
      </c>
      <c r="E40" s="2" t="s">
        <v>2431</v>
      </c>
      <c r="F40" s="12">
        <v>6408</v>
      </c>
      <c r="G40" s="12">
        <v>115.31</v>
      </c>
      <c r="H40" s="12">
        <v>0.63</v>
      </c>
    </row>
    <row r="41" spans="2:8">
      <c r="B41" s="2" t="s">
        <v>2998</v>
      </c>
      <c r="C41" s="9" t="s">
        <v>13</v>
      </c>
      <c r="D41" s="2" t="s">
        <v>2044</v>
      </c>
      <c r="E41" s="2" t="s">
        <v>2999</v>
      </c>
      <c r="F41" s="12">
        <v>17374</v>
      </c>
      <c r="G41" s="12">
        <v>111.71</v>
      </c>
      <c r="H41" s="12">
        <v>0.61</v>
      </c>
    </row>
    <row r="42" spans="2:8">
      <c r="B42" s="2" t="s">
        <v>2416</v>
      </c>
      <c r="C42" s="9" t="s">
        <v>13</v>
      </c>
      <c r="D42" s="2" t="s">
        <v>2044</v>
      </c>
      <c r="E42" s="2" t="s">
        <v>2417</v>
      </c>
      <c r="F42" s="12">
        <v>8559</v>
      </c>
      <c r="G42" s="12">
        <v>95.67</v>
      </c>
      <c r="H42" s="12">
        <v>0.52</v>
      </c>
    </row>
    <row r="43" spans="2:8">
      <c r="B43" s="2" t="s">
        <v>3000</v>
      </c>
      <c r="C43" s="9" t="s">
        <v>13</v>
      </c>
      <c r="D43" s="2" t="s">
        <v>755</v>
      </c>
      <c r="E43" s="2" t="s">
        <v>3001</v>
      </c>
      <c r="F43" s="12">
        <v>9217</v>
      </c>
      <c r="G43" s="12">
        <v>89.5</v>
      </c>
      <c r="H43" s="12">
        <v>0.49</v>
      </c>
    </row>
    <row r="44" spans="2:8">
      <c r="B44" s="2" t="s">
        <v>2418</v>
      </c>
      <c r="C44" s="9" t="s">
        <v>13</v>
      </c>
      <c r="D44" s="2" t="s">
        <v>755</v>
      </c>
      <c r="E44" s="2" t="s">
        <v>2419</v>
      </c>
      <c r="F44" s="12">
        <v>19729</v>
      </c>
      <c r="G44" s="12">
        <v>70.989999999999995</v>
      </c>
      <c r="H44" s="12">
        <v>0.39</v>
      </c>
    </row>
    <row r="45" spans="2:8" ht="13">
      <c r="B45" s="6" t="s">
        <v>95</v>
      </c>
      <c r="C45" s="11"/>
      <c r="D45" s="6"/>
      <c r="E45" s="6"/>
      <c r="F45" s="14"/>
      <c r="G45" s="14">
        <f>SUM(G12:G44)</f>
        <v>18277.009999999995</v>
      </c>
      <c r="H45" s="14">
        <f>SUM(H12:H44)</f>
        <v>99.97</v>
      </c>
    </row>
    <row r="46" spans="2:8" ht="13">
      <c r="B46" s="6" t="s">
        <v>15</v>
      </c>
      <c r="C46" s="11"/>
      <c r="D46" s="6"/>
      <c r="E46" s="6"/>
      <c r="F46" s="14"/>
      <c r="G46" s="14">
        <v>18277.009999999998</v>
      </c>
      <c r="H46" s="14">
        <v>99.97</v>
      </c>
    </row>
    <row r="47" spans="2:8" ht="13">
      <c r="B47" s="6" t="s">
        <v>16</v>
      </c>
      <c r="C47" s="11"/>
      <c r="D47" s="6"/>
      <c r="E47" s="6"/>
      <c r="F47" s="14"/>
      <c r="G47" s="14">
        <v>3.4020477000012761</v>
      </c>
      <c r="H47" s="14">
        <v>3.0000000000001137E-2</v>
      </c>
    </row>
    <row r="48" spans="2:8" ht="13">
      <c r="B48" s="6" t="s">
        <v>17</v>
      </c>
      <c r="C48" s="11"/>
      <c r="D48" s="6"/>
      <c r="E48" s="6"/>
      <c r="F48" s="14"/>
      <c r="G48" s="14">
        <v>18280.4120477</v>
      </c>
      <c r="H48" s="14">
        <v>100</v>
      </c>
    </row>
    <row r="49" spans="2:3">
      <c r="B49" s="2" t="s">
        <v>18</v>
      </c>
    </row>
    <row r="50" spans="2:3" ht="13">
      <c r="B50" s="6" t="s">
        <v>19</v>
      </c>
    </row>
    <row r="51" spans="2:3" ht="13">
      <c r="B51" s="6" t="s">
        <v>20</v>
      </c>
      <c r="C51" s="9" t="s">
        <v>355</v>
      </c>
    </row>
    <row r="52" spans="2:3" ht="13">
      <c r="B52" s="6" t="s">
        <v>23</v>
      </c>
      <c r="C52" s="9" t="s">
        <v>22</v>
      </c>
    </row>
    <row r="53" spans="2:3" ht="13">
      <c r="B53" s="6" t="s">
        <v>147</v>
      </c>
      <c r="C53" s="9" t="s">
        <v>22</v>
      </c>
    </row>
    <row r="54" spans="2:3" ht="13">
      <c r="B54" s="6" t="s">
        <v>24</v>
      </c>
      <c r="C54" s="9" t="s">
        <v>25</v>
      </c>
    </row>
    <row r="55" spans="2:3" ht="13">
      <c r="B55" s="6" t="s">
        <v>3002</v>
      </c>
      <c r="C55" s="11"/>
    </row>
    <row r="56" spans="2:3" ht="13">
      <c r="B56" s="6" t="s">
        <v>3003</v>
      </c>
      <c r="C56" s="11"/>
    </row>
    <row r="57" spans="2:3" ht="13">
      <c r="B57" s="6" t="s">
        <v>2592</v>
      </c>
      <c r="C57" s="11"/>
    </row>
    <row r="58" spans="2:3">
      <c r="B58" s="2" t="s">
        <v>26</v>
      </c>
    </row>
    <row r="59" spans="2:3">
      <c r="B59" s="2" t="s">
        <v>1230</v>
      </c>
    </row>
    <row r="62" spans="2:3" ht="14.5">
      <c r="B62" s="44" t="s">
        <v>1231</v>
      </c>
      <c r="C62" s="62"/>
    </row>
    <row r="63" spans="2:3" ht="14.5">
      <c r="B63" s="44" t="s">
        <v>4074</v>
      </c>
      <c r="C63" s="63" t="s">
        <v>1232</v>
      </c>
    </row>
    <row r="64" spans="2:3" ht="14.5">
      <c r="B64" s="4" t="s">
        <v>1233</v>
      </c>
      <c r="C64" s="5" t="s">
        <v>1234</v>
      </c>
    </row>
    <row r="65" spans="2:7" ht="14.5">
      <c r="B65" s="4" t="s">
        <v>1235</v>
      </c>
      <c r="C65" s="5" t="s">
        <v>1234</v>
      </c>
    </row>
    <row r="66" spans="2:7" ht="14.5">
      <c r="B66" s="4" t="s">
        <v>1236</v>
      </c>
      <c r="C66" s="5" t="s">
        <v>1234</v>
      </c>
    </row>
    <row r="67" spans="2:7" ht="14.5">
      <c r="B67" s="4" t="s">
        <v>1237</v>
      </c>
      <c r="C67" s="5" t="s">
        <v>1234</v>
      </c>
    </row>
    <row r="68" spans="2:7" ht="14.5">
      <c r="B68" s="4" t="s">
        <v>1238</v>
      </c>
      <c r="C68" s="5" t="s">
        <v>1234</v>
      </c>
    </row>
    <row r="69" spans="2:7" ht="14.5">
      <c r="B69" s="4" t="s">
        <v>1239</v>
      </c>
      <c r="C69" s="5" t="s">
        <v>1234</v>
      </c>
    </row>
    <row r="70" spans="2:7" ht="14.5">
      <c r="B70" s="44" t="s">
        <v>1240</v>
      </c>
      <c r="C70" s="62" t="s">
        <v>1234</v>
      </c>
    </row>
    <row r="72" spans="2:7" ht="14.5">
      <c r="B72" s="4" t="s">
        <v>35</v>
      </c>
      <c r="C72" s="5"/>
      <c r="D72" s="4"/>
    </row>
    <row r="73" spans="2:7" ht="29">
      <c r="B73" s="20" t="s">
        <v>36</v>
      </c>
      <c r="C73" s="18" t="s">
        <v>37</v>
      </c>
      <c r="D73" s="20" t="s">
        <v>38</v>
      </c>
    </row>
    <row r="74" spans="2:7" ht="14.5">
      <c r="B74" s="4" t="s">
        <v>22</v>
      </c>
      <c r="C74" s="5" t="s">
        <v>22</v>
      </c>
      <c r="D74" s="4" t="s">
        <v>22</v>
      </c>
    </row>
    <row r="76" spans="2:7" ht="13">
      <c r="B76" s="24" t="s">
        <v>39</v>
      </c>
      <c r="C76" s="25">
        <v>46022</v>
      </c>
      <c r="D76" s="16"/>
      <c r="E76" s="15"/>
      <c r="F76" s="30"/>
    </row>
    <row r="77" spans="2:7" ht="13">
      <c r="B77" s="24" t="s">
        <v>40</v>
      </c>
      <c r="C77" s="26" t="s">
        <v>41</v>
      </c>
      <c r="D77" s="24" t="s">
        <v>42</v>
      </c>
      <c r="E77" s="27" t="s">
        <v>43</v>
      </c>
      <c r="F77" s="29" t="s">
        <v>44</v>
      </c>
      <c r="G77" s="14"/>
    </row>
    <row r="78" spans="2:7">
      <c r="B78" s="22" t="s">
        <v>22</v>
      </c>
      <c r="C78" s="23" t="s">
        <v>22</v>
      </c>
      <c r="D78" s="22" t="s">
        <v>22</v>
      </c>
      <c r="E78" s="19" t="s">
        <v>22</v>
      </c>
      <c r="F78" s="28" t="s">
        <v>22</v>
      </c>
    </row>
    <row r="81" spans="2:4" ht="13">
      <c r="B81" s="6" t="s">
        <v>45</v>
      </c>
    </row>
    <row r="82" spans="2:4" ht="13">
      <c r="B82" s="6"/>
    </row>
    <row r="83" spans="2:4" ht="13">
      <c r="B83" s="6" t="s">
        <v>372</v>
      </c>
    </row>
    <row r="84" spans="2:4" ht="13">
      <c r="B84" s="24" t="s">
        <v>46</v>
      </c>
      <c r="C84" s="26" t="s">
        <v>47</v>
      </c>
      <c r="D84" s="6"/>
    </row>
    <row r="85" spans="2:4">
      <c r="B85" s="16" t="s">
        <v>22</v>
      </c>
      <c r="C85" s="17" t="s">
        <v>22</v>
      </c>
    </row>
    <row r="87" spans="2:4" ht="13">
      <c r="B87" s="24" t="s">
        <v>48</v>
      </c>
      <c r="C87" s="26" t="s">
        <v>47</v>
      </c>
    </row>
    <row r="88" spans="2:4">
      <c r="B88" s="16" t="s">
        <v>22</v>
      </c>
      <c r="C88" s="17" t="s">
        <v>22</v>
      </c>
    </row>
    <row r="90" spans="2:4" ht="13">
      <c r="B90" s="24" t="s">
        <v>49</v>
      </c>
      <c r="C90" s="26" t="s">
        <v>50</v>
      </c>
    </row>
    <row r="91" spans="2:4">
      <c r="B91" s="16" t="s">
        <v>22</v>
      </c>
      <c r="C91" s="17" t="s">
        <v>22</v>
      </c>
    </row>
    <row r="93" spans="2:4" ht="13">
      <c r="B93" s="27" t="s">
        <v>51</v>
      </c>
      <c r="C93" s="26" t="s">
        <v>50</v>
      </c>
    </row>
    <row r="94" spans="2:4">
      <c r="B94" s="15" t="s">
        <v>22</v>
      </c>
      <c r="C94" s="17" t="s">
        <v>22</v>
      </c>
    </row>
    <row r="96" spans="2:4" ht="13">
      <c r="B96" s="24" t="s">
        <v>52</v>
      </c>
      <c r="C96" s="26" t="s">
        <v>22</v>
      </c>
    </row>
    <row r="98" spans="2:7" ht="13">
      <c r="B98" s="24" t="s">
        <v>53</v>
      </c>
      <c r="C98" s="25">
        <v>46022</v>
      </c>
      <c r="D98" s="16"/>
      <c r="E98" s="15"/>
      <c r="F98" s="30"/>
    </row>
    <row r="99" spans="2:7" ht="13">
      <c r="B99" s="24" t="s">
        <v>40</v>
      </c>
      <c r="C99" s="26" t="s">
        <v>41</v>
      </c>
      <c r="D99" s="24" t="s">
        <v>42</v>
      </c>
      <c r="E99" s="27" t="s">
        <v>43</v>
      </c>
      <c r="F99" s="29" t="s">
        <v>44</v>
      </c>
      <c r="G99" s="14"/>
    </row>
    <row r="100" spans="2:7">
      <c r="B100" s="22" t="s">
        <v>22</v>
      </c>
      <c r="C100" s="23" t="s">
        <v>22</v>
      </c>
      <c r="D100" s="22" t="s">
        <v>22</v>
      </c>
      <c r="E100" s="19" t="s">
        <v>22</v>
      </c>
      <c r="F100" s="28" t="s">
        <v>22</v>
      </c>
    </row>
    <row r="101" spans="2:7" ht="13">
      <c r="B101" s="6" t="s">
        <v>45</v>
      </c>
    </row>
    <row r="102" spans="2:7" ht="13">
      <c r="B102" s="6"/>
    </row>
    <row r="103" spans="2:7" ht="13">
      <c r="B103" s="6" t="s">
        <v>372</v>
      </c>
    </row>
    <row r="104" spans="2:7" ht="13">
      <c r="B104" s="24" t="s">
        <v>46</v>
      </c>
      <c r="C104" s="26" t="s">
        <v>47</v>
      </c>
      <c r="D104" s="6"/>
    </row>
    <row r="105" spans="2:7">
      <c r="B105" s="16" t="s">
        <v>22</v>
      </c>
      <c r="C105" s="17" t="s">
        <v>22</v>
      </c>
    </row>
    <row r="107" spans="2:7" ht="13">
      <c r="B107" s="24" t="s">
        <v>48</v>
      </c>
      <c r="C107" s="26" t="s">
        <v>47</v>
      </c>
    </row>
    <row r="108" spans="2:7">
      <c r="B108" s="16" t="s">
        <v>22</v>
      </c>
      <c r="C108" s="17" t="s">
        <v>22</v>
      </c>
    </row>
    <row r="110" spans="2:7" ht="13">
      <c r="B110" s="24" t="s">
        <v>49</v>
      </c>
      <c r="C110" s="26" t="s">
        <v>50</v>
      </c>
    </row>
    <row r="111" spans="2:7">
      <c r="B111" s="16" t="s">
        <v>22</v>
      </c>
      <c r="C111" s="17" t="s">
        <v>22</v>
      </c>
    </row>
    <row r="113" spans="2:80" ht="13">
      <c r="B113" s="27" t="s">
        <v>51</v>
      </c>
      <c r="C113" s="26" t="s">
        <v>50</v>
      </c>
    </row>
    <row r="114" spans="2:80">
      <c r="B114" s="15" t="s">
        <v>22</v>
      </c>
      <c r="C114" s="17" t="s">
        <v>22</v>
      </c>
    </row>
    <row r="116" spans="2:80" ht="13">
      <c r="B116" s="24" t="s">
        <v>52</v>
      </c>
      <c r="C116" s="26" t="s">
        <v>22</v>
      </c>
    </row>
    <row r="119" spans="2:80" ht="13">
      <c r="B119" s="6" t="s">
        <v>373</v>
      </c>
    </row>
    <row r="121" spans="2:80" ht="13">
      <c r="B121" s="24" t="s">
        <v>40</v>
      </c>
      <c r="C121" s="26" t="s">
        <v>54</v>
      </c>
      <c r="D121" s="24" t="s">
        <v>55</v>
      </c>
      <c r="E121" s="24" t="s">
        <v>56</v>
      </c>
      <c r="F121" s="14"/>
    </row>
    <row r="122" spans="2:80">
      <c r="B122" s="16" t="s">
        <v>22</v>
      </c>
      <c r="C122" s="17" t="s">
        <v>22</v>
      </c>
      <c r="D122" s="16" t="s">
        <v>22</v>
      </c>
      <c r="E122" s="16" t="s">
        <v>22</v>
      </c>
    </row>
    <row r="125" spans="2:80" ht="13">
      <c r="B125" s="6" t="s">
        <v>57</v>
      </c>
      <c r="C125" s="11" t="s">
        <v>22</v>
      </c>
      <c r="D125" s="6"/>
      <c r="E125" s="6"/>
      <c r="F125" s="14"/>
      <c r="G125" s="14"/>
      <c r="H125" s="14"/>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row>
    <row r="127" spans="2:80" ht="13">
      <c r="B127" s="6" t="s">
        <v>374</v>
      </c>
    </row>
    <row r="129" spans="2:7" ht="13">
      <c r="B129" s="24" t="s">
        <v>58</v>
      </c>
      <c r="C129" s="26" t="s">
        <v>47</v>
      </c>
      <c r="D129" s="6"/>
    </row>
    <row r="130" spans="2:7">
      <c r="B130" s="16" t="s">
        <v>22</v>
      </c>
      <c r="C130" s="17" t="s">
        <v>22</v>
      </c>
    </row>
    <row r="133" spans="2:7" ht="13">
      <c r="B133" s="24" t="s">
        <v>59</v>
      </c>
      <c r="C133" s="26" t="s">
        <v>60</v>
      </c>
      <c r="D133" s="6"/>
    </row>
    <row r="134" spans="2:7">
      <c r="B134" s="16" t="s">
        <v>22</v>
      </c>
      <c r="C134" s="17" t="s">
        <v>22</v>
      </c>
    </row>
    <row r="137" spans="2:7" ht="13">
      <c r="B137" s="6" t="s">
        <v>61</v>
      </c>
    </row>
    <row r="140" spans="2:7" ht="13">
      <c r="B140" s="6" t="s">
        <v>375</v>
      </c>
    </row>
    <row r="142" spans="2:7" ht="13">
      <c r="B142" s="24" t="s">
        <v>40</v>
      </c>
      <c r="C142" s="26" t="s">
        <v>62</v>
      </c>
      <c r="D142" s="24" t="s">
        <v>54</v>
      </c>
      <c r="E142" s="24" t="s">
        <v>55</v>
      </c>
      <c r="F142" s="29" t="s">
        <v>56</v>
      </c>
      <c r="G142" s="14"/>
    </row>
    <row r="143" spans="2:7">
      <c r="B143" s="16" t="s">
        <v>22</v>
      </c>
      <c r="C143" s="17" t="s">
        <v>22</v>
      </c>
      <c r="D143" s="16" t="s">
        <v>22</v>
      </c>
      <c r="E143" s="16" t="s">
        <v>22</v>
      </c>
      <c r="F143" s="21" t="s">
        <v>22</v>
      </c>
    </row>
    <row r="146" spans="2:80" ht="13">
      <c r="B146" s="6" t="s">
        <v>57</v>
      </c>
      <c r="C146" s="11" t="s">
        <v>22</v>
      </c>
      <c r="D146" s="6"/>
      <c r="E146" s="6"/>
      <c r="F146" s="14"/>
      <c r="G146" s="14"/>
      <c r="H146" s="14"/>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row>
    <row r="148" spans="2:80" ht="13">
      <c r="B148" s="6" t="s">
        <v>374</v>
      </c>
    </row>
    <row r="150" spans="2:80" ht="13">
      <c r="B150" s="24" t="s">
        <v>58</v>
      </c>
      <c r="C150" s="26" t="s">
        <v>47</v>
      </c>
      <c r="D150" s="6"/>
    </row>
    <row r="151" spans="2:80">
      <c r="B151" s="16" t="s">
        <v>22</v>
      </c>
      <c r="C151" s="17" t="s">
        <v>22</v>
      </c>
    </row>
    <row r="154" spans="2:80" ht="13">
      <c r="B154" s="24" t="s">
        <v>59</v>
      </c>
      <c r="C154" s="26" t="s">
        <v>60</v>
      </c>
      <c r="D154" s="6"/>
    </row>
    <row r="155" spans="2:80">
      <c r="B155" s="16" t="s">
        <v>22</v>
      </c>
      <c r="C155" s="17" t="s">
        <v>22</v>
      </c>
    </row>
    <row r="158" spans="2:80" ht="13">
      <c r="B158" s="6" t="s">
        <v>61</v>
      </c>
    </row>
    <row r="161" spans="2:7" ht="13">
      <c r="B161" s="6" t="s">
        <v>376</v>
      </c>
    </row>
    <row r="162" spans="2:7" ht="13">
      <c r="B162" s="24" t="s">
        <v>40</v>
      </c>
      <c r="C162" s="26" t="s">
        <v>63</v>
      </c>
      <c r="D162" s="24" t="s">
        <v>64</v>
      </c>
      <c r="E162" s="24" t="s">
        <v>65</v>
      </c>
      <c r="F162" s="29" t="s">
        <v>66</v>
      </c>
      <c r="G162" s="14"/>
    </row>
    <row r="163" spans="2:7">
      <c r="B163" s="16" t="s">
        <v>22</v>
      </c>
      <c r="C163" s="17" t="s">
        <v>22</v>
      </c>
      <c r="D163" s="16" t="s">
        <v>22</v>
      </c>
      <c r="E163" s="16" t="s">
        <v>22</v>
      </c>
      <c r="F163" s="21" t="s">
        <v>22</v>
      </c>
    </row>
    <row r="164" spans="2:7">
      <c r="B164" s="2" t="s">
        <v>67</v>
      </c>
    </row>
  </sheetData>
  <mergeCells count="3">
    <mergeCell ref="B1:E1"/>
    <mergeCell ref="C3:C7"/>
    <mergeCell ref="D3:D7"/>
  </mergeCells>
  <hyperlinks>
    <hyperlink ref="A1" location="Index!A1" display="Index" xr:uid="{97354365-79B1-44FC-90BE-CB9494DF429F}"/>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AED73-D597-4050-AFEC-4B03085BE693}">
  <sheetPr codeName="Sheet47"/>
  <dimension ref="A1:CB139"/>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8.54296875" style="12" bestFit="1" customWidth="1"/>
    <col min="8" max="8" width="6.54296875" style="12" bestFit="1" customWidth="1"/>
    <col min="9" max="16384" width="9.1796875" style="2"/>
  </cols>
  <sheetData>
    <row r="1" spans="1:9" ht="13">
      <c r="A1" s="3" t="s">
        <v>0</v>
      </c>
      <c r="B1" s="226" t="s">
        <v>2981</v>
      </c>
      <c r="C1" s="226"/>
      <c r="D1" s="226"/>
      <c r="E1" s="226"/>
    </row>
    <row r="3" spans="1:9" ht="14.5">
      <c r="B3" s="31" t="s">
        <v>2981</v>
      </c>
      <c r="C3" s="227"/>
      <c r="D3" s="228"/>
      <c r="E3" s="1"/>
    </row>
    <row r="4" spans="1:9" ht="14.5">
      <c r="B4" s="64" t="s">
        <v>2982</v>
      </c>
      <c r="C4" s="227"/>
      <c r="D4" s="228"/>
      <c r="E4" s="1"/>
    </row>
    <row r="5" spans="1:9" ht="14.5">
      <c r="B5" s="64" t="s">
        <v>151</v>
      </c>
      <c r="C5" s="227"/>
      <c r="D5" s="228"/>
      <c r="E5" s="1"/>
    </row>
    <row r="6" spans="1:9" ht="14.5">
      <c r="B6" s="64" t="s">
        <v>2920</v>
      </c>
      <c r="C6" s="227"/>
      <c r="D6" s="228"/>
      <c r="E6" s="1"/>
    </row>
    <row r="7" spans="1:9" ht="14.5">
      <c r="B7" s="35" t="s">
        <v>2983</v>
      </c>
      <c r="C7" s="227"/>
      <c r="D7" s="228"/>
      <c r="E7" s="1"/>
    </row>
    <row r="8" spans="1:9" ht="29">
      <c r="B8" s="35" t="s">
        <v>154</v>
      </c>
      <c r="C8" s="61" t="s">
        <v>155</v>
      </c>
      <c r="D8" s="61" t="s">
        <v>156</v>
      </c>
      <c r="E8" s="1"/>
    </row>
    <row r="10" spans="1:9">
      <c r="B10" s="2" t="s">
        <v>168</v>
      </c>
    </row>
    <row r="11" spans="1:9" ht="13">
      <c r="B11" s="7" t="s">
        <v>1</v>
      </c>
      <c r="C11" s="10" t="s">
        <v>2</v>
      </c>
      <c r="D11" s="7" t="s">
        <v>70</v>
      </c>
      <c r="E11" s="7" t="s">
        <v>4</v>
      </c>
      <c r="F11" s="13" t="s">
        <v>5</v>
      </c>
      <c r="G11" s="13" t="s">
        <v>6</v>
      </c>
      <c r="H11" s="13" t="s">
        <v>7</v>
      </c>
      <c r="I11" s="6" t="s">
        <v>71</v>
      </c>
    </row>
    <row r="12" spans="1:9" ht="13">
      <c r="B12" s="6" t="s">
        <v>861</v>
      </c>
    </row>
    <row r="13" spans="1:9">
      <c r="B13" s="2" t="s">
        <v>2355</v>
      </c>
      <c r="C13" s="9" t="s">
        <v>13</v>
      </c>
      <c r="D13" s="2" t="s">
        <v>862</v>
      </c>
      <c r="E13" s="2" t="s">
        <v>2356</v>
      </c>
      <c r="F13" s="12">
        <v>13714382</v>
      </c>
      <c r="G13" s="12">
        <v>13442.84</v>
      </c>
      <c r="H13" s="12">
        <v>99.94</v>
      </c>
    </row>
    <row r="14" spans="1:9" ht="13">
      <c r="B14" s="6" t="s">
        <v>3476</v>
      </c>
      <c r="C14" s="11"/>
      <c r="D14" s="6"/>
      <c r="E14" s="6"/>
      <c r="F14" s="14"/>
      <c r="G14" s="14">
        <f>SUM(G12:G13)</f>
        <v>13442.84</v>
      </c>
      <c r="H14" s="14">
        <f>SUM(H12:H13)</f>
        <v>99.94</v>
      </c>
    </row>
    <row r="15" spans="1:9" ht="13">
      <c r="B15" s="6" t="s">
        <v>15</v>
      </c>
      <c r="C15" s="11"/>
      <c r="D15" s="6"/>
      <c r="E15" s="6"/>
      <c r="F15" s="14"/>
      <c r="G15" s="14">
        <v>13442.84</v>
      </c>
      <c r="H15" s="14">
        <v>99.94</v>
      </c>
    </row>
    <row r="16" spans="1:9" ht="13">
      <c r="B16" s="6" t="s">
        <v>16</v>
      </c>
      <c r="C16" s="11"/>
      <c r="D16" s="6"/>
      <c r="E16" s="6"/>
      <c r="F16" s="14"/>
      <c r="G16" s="14">
        <v>8.3291626999998698</v>
      </c>
      <c r="H16" s="14">
        <v>6.0000000000002274E-2</v>
      </c>
    </row>
    <row r="17" spans="2:8" ht="13">
      <c r="B17" s="6" t="s">
        <v>17</v>
      </c>
      <c r="C17" s="11"/>
      <c r="D17" s="6"/>
      <c r="E17" s="6"/>
      <c r="F17" s="14"/>
      <c r="G17" s="14">
        <v>13451.1691627</v>
      </c>
      <c r="H17" s="14">
        <v>100</v>
      </c>
    </row>
    <row r="18" spans="2:8">
      <c r="B18" s="2" t="s">
        <v>18</v>
      </c>
    </row>
    <row r="19" spans="2:8" ht="13">
      <c r="B19" s="6" t="s">
        <v>19</v>
      </c>
    </row>
    <row r="20" spans="2:8" ht="13">
      <c r="B20" s="6" t="s">
        <v>20</v>
      </c>
      <c r="C20" s="9" t="s">
        <v>355</v>
      </c>
    </row>
    <row r="21" spans="2:8" ht="13">
      <c r="B21" s="6" t="s">
        <v>23</v>
      </c>
      <c r="C21" s="9" t="s">
        <v>22</v>
      </c>
    </row>
    <row r="22" spans="2:8" ht="13">
      <c r="B22" s="6" t="s">
        <v>147</v>
      </c>
      <c r="C22" s="9" t="s">
        <v>22</v>
      </c>
    </row>
    <row r="23" spans="2:8" ht="13">
      <c r="B23" s="6" t="s">
        <v>24</v>
      </c>
      <c r="C23" s="9" t="s">
        <v>25</v>
      </c>
    </row>
    <row r="24" spans="2:8" ht="13">
      <c r="B24" s="6" t="s">
        <v>2984</v>
      </c>
      <c r="C24" s="11"/>
    </row>
    <row r="25" spans="2:8" ht="13">
      <c r="B25" s="6" t="s">
        <v>2985</v>
      </c>
      <c r="C25" s="11"/>
    </row>
    <row r="26" spans="2:8" ht="13">
      <c r="B26" s="6" t="s">
        <v>2986</v>
      </c>
      <c r="C26" s="11"/>
    </row>
    <row r="27" spans="2:8" ht="13">
      <c r="B27" s="6" t="s">
        <v>2987</v>
      </c>
      <c r="C27" s="11"/>
    </row>
    <row r="28" spans="2:8" ht="13">
      <c r="B28" s="6" t="s">
        <v>2988</v>
      </c>
      <c r="C28" s="11"/>
    </row>
    <row r="29" spans="2:8" ht="13">
      <c r="B29" s="6" t="s">
        <v>2989</v>
      </c>
      <c r="C29" s="11"/>
    </row>
    <row r="30" spans="2:8" ht="13">
      <c r="B30" s="6" t="s">
        <v>2990</v>
      </c>
      <c r="C30" s="11"/>
    </row>
    <row r="31" spans="2:8" ht="13">
      <c r="B31" s="6" t="s">
        <v>2991</v>
      </c>
      <c r="C31" s="11"/>
    </row>
    <row r="32" spans="2:8" ht="13">
      <c r="B32" s="6" t="s">
        <v>2992</v>
      </c>
      <c r="C32" s="11"/>
    </row>
    <row r="33" spans="2:4">
      <c r="B33" s="2" t="s">
        <v>26</v>
      </c>
    </row>
    <row r="34" spans="2:4">
      <c r="B34" s="2" t="s">
        <v>1230</v>
      </c>
    </row>
    <row r="37" spans="2:4" ht="14.5">
      <c r="B37" s="44" t="s">
        <v>1231</v>
      </c>
      <c r="C37" s="62"/>
    </row>
    <row r="38" spans="2:4" ht="14.5">
      <c r="B38" s="44" t="s">
        <v>4074</v>
      </c>
      <c r="C38" s="63" t="s">
        <v>1232</v>
      </c>
    </row>
    <row r="39" spans="2:4" ht="14.5">
      <c r="B39" s="4" t="s">
        <v>1233</v>
      </c>
      <c r="C39" s="5" t="s">
        <v>1234</v>
      </c>
    </row>
    <row r="40" spans="2:4" ht="14.5">
      <c r="B40" s="4" t="s">
        <v>1235</v>
      </c>
      <c r="C40" s="5" t="s">
        <v>1234</v>
      </c>
    </row>
    <row r="41" spans="2:4" ht="14.5">
      <c r="B41" s="4" t="s">
        <v>1236</v>
      </c>
      <c r="C41" s="5" t="s">
        <v>1234</v>
      </c>
    </row>
    <row r="42" spans="2:4" ht="14.5">
      <c r="B42" s="4" t="s">
        <v>1237</v>
      </c>
      <c r="C42" s="5" t="s">
        <v>1234</v>
      </c>
    </row>
    <row r="43" spans="2:4" ht="14.5">
      <c r="B43" s="4" t="s">
        <v>1238</v>
      </c>
      <c r="C43" s="5" t="s">
        <v>1234</v>
      </c>
    </row>
    <row r="44" spans="2:4" ht="14.5">
      <c r="B44" s="4" t="s">
        <v>1239</v>
      </c>
      <c r="C44" s="5" t="s">
        <v>1234</v>
      </c>
    </row>
    <row r="45" spans="2:4" ht="14.5">
      <c r="B45" s="44" t="s">
        <v>1240</v>
      </c>
      <c r="C45" s="62" t="s">
        <v>1234</v>
      </c>
    </row>
    <row r="47" spans="2:4" ht="14.5">
      <c r="B47" s="4" t="s">
        <v>35</v>
      </c>
      <c r="C47" s="5"/>
      <c r="D47" s="4"/>
    </row>
    <row r="48" spans="2:4" ht="29">
      <c r="B48" s="20" t="s">
        <v>36</v>
      </c>
      <c r="C48" s="18" t="s">
        <v>37</v>
      </c>
      <c r="D48" s="20" t="s">
        <v>38</v>
      </c>
    </row>
    <row r="49" spans="2:7" ht="14.5">
      <c r="B49" s="4" t="s">
        <v>22</v>
      </c>
      <c r="C49" s="5" t="s">
        <v>22</v>
      </c>
      <c r="D49" s="4" t="s">
        <v>22</v>
      </c>
    </row>
    <row r="51" spans="2:7" ht="13">
      <c r="B51" s="24" t="s">
        <v>39</v>
      </c>
      <c r="C51" s="25">
        <v>46022</v>
      </c>
      <c r="D51" s="16"/>
      <c r="E51" s="15"/>
      <c r="F51" s="30"/>
    </row>
    <row r="52" spans="2:7" ht="13">
      <c r="B52" s="24" t="s">
        <v>40</v>
      </c>
      <c r="C52" s="26" t="s">
        <v>41</v>
      </c>
      <c r="D52" s="24" t="s">
        <v>42</v>
      </c>
      <c r="E52" s="27" t="s">
        <v>43</v>
      </c>
      <c r="F52" s="29" t="s">
        <v>44</v>
      </c>
      <c r="G52" s="14"/>
    </row>
    <row r="53" spans="2:7">
      <c r="B53" s="22" t="s">
        <v>22</v>
      </c>
      <c r="C53" s="23" t="s">
        <v>22</v>
      </c>
      <c r="D53" s="22" t="s">
        <v>22</v>
      </c>
      <c r="E53" s="19" t="s">
        <v>22</v>
      </c>
      <c r="F53" s="28" t="s">
        <v>22</v>
      </c>
    </row>
    <row r="56" spans="2:7" ht="13">
      <c r="B56" s="6" t="s">
        <v>45</v>
      </c>
    </row>
    <row r="57" spans="2:7" ht="13">
      <c r="B57" s="6"/>
    </row>
    <row r="58" spans="2:7" ht="13">
      <c r="B58" s="6" t="s">
        <v>372</v>
      </c>
    </row>
    <row r="59" spans="2:7" ht="13">
      <c r="B59" s="24" t="s">
        <v>46</v>
      </c>
      <c r="C59" s="26" t="s">
        <v>47</v>
      </c>
      <c r="D59" s="6"/>
    </row>
    <row r="60" spans="2:7">
      <c r="B60" s="16" t="s">
        <v>22</v>
      </c>
      <c r="C60" s="17" t="s">
        <v>22</v>
      </c>
    </row>
    <row r="62" spans="2:7" ht="13">
      <c r="B62" s="24" t="s">
        <v>48</v>
      </c>
      <c r="C62" s="26" t="s">
        <v>47</v>
      </c>
    </row>
    <row r="63" spans="2:7">
      <c r="B63" s="16" t="s">
        <v>22</v>
      </c>
      <c r="C63" s="17" t="s">
        <v>22</v>
      </c>
    </row>
    <row r="65" spans="2:7" ht="13">
      <c r="B65" s="24" t="s">
        <v>49</v>
      </c>
      <c r="C65" s="26" t="s">
        <v>50</v>
      </c>
    </row>
    <row r="66" spans="2:7">
      <c r="B66" s="16" t="s">
        <v>22</v>
      </c>
      <c r="C66" s="17" t="s">
        <v>22</v>
      </c>
    </row>
    <row r="68" spans="2:7" ht="13">
      <c r="B68" s="27" t="s">
        <v>51</v>
      </c>
      <c r="C68" s="26" t="s">
        <v>50</v>
      </c>
    </row>
    <row r="69" spans="2:7">
      <c r="B69" s="15" t="s">
        <v>22</v>
      </c>
      <c r="C69" s="17" t="s">
        <v>22</v>
      </c>
    </row>
    <row r="71" spans="2:7" ht="13">
      <c r="B71" s="24" t="s">
        <v>52</v>
      </c>
      <c r="C71" s="26" t="s">
        <v>22</v>
      </c>
    </row>
    <row r="73" spans="2:7" ht="13">
      <c r="B73" s="24" t="s">
        <v>53</v>
      </c>
      <c r="C73" s="25">
        <v>46022</v>
      </c>
      <c r="D73" s="16"/>
      <c r="E73" s="15"/>
      <c r="F73" s="30"/>
    </row>
    <row r="74" spans="2:7" ht="13">
      <c r="B74" s="24" t="s">
        <v>40</v>
      </c>
      <c r="C74" s="26" t="s">
        <v>41</v>
      </c>
      <c r="D74" s="24" t="s">
        <v>42</v>
      </c>
      <c r="E74" s="27" t="s">
        <v>43</v>
      </c>
      <c r="F74" s="29" t="s">
        <v>44</v>
      </c>
      <c r="G74" s="14"/>
    </row>
    <row r="75" spans="2:7">
      <c r="B75" s="22" t="s">
        <v>22</v>
      </c>
      <c r="C75" s="23" t="s">
        <v>22</v>
      </c>
      <c r="D75" s="22" t="s">
        <v>22</v>
      </c>
      <c r="E75" s="19" t="s">
        <v>22</v>
      </c>
      <c r="F75" s="28" t="s">
        <v>22</v>
      </c>
    </row>
    <row r="76" spans="2:7" ht="13">
      <c r="B76" s="6" t="s">
        <v>45</v>
      </c>
    </row>
    <row r="77" spans="2:7" ht="13">
      <c r="B77" s="6"/>
    </row>
    <row r="78" spans="2:7" ht="13">
      <c r="B78" s="6" t="s">
        <v>372</v>
      </c>
    </row>
    <row r="79" spans="2:7" ht="13">
      <c r="B79" s="24" t="s">
        <v>46</v>
      </c>
      <c r="C79" s="26" t="s">
        <v>47</v>
      </c>
      <c r="D79" s="6"/>
    </row>
    <row r="80" spans="2:7">
      <c r="B80" s="16" t="s">
        <v>22</v>
      </c>
      <c r="C80" s="17" t="s">
        <v>22</v>
      </c>
    </row>
    <row r="82" spans="2:6" ht="13">
      <c r="B82" s="24" t="s">
        <v>48</v>
      </c>
      <c r="C82" s="26" t="s">
        <v>47</v>
      </c>
    </row>
    <row r="83" spans="2:6">
      <c r="B83" s="16" t="s">
        <v>22</v>
      </c>
      <c r="C83" s="17" t="s">
        <v>22</v>
      </c>
    </row>
    <row r="85" spans="2:6" ht="13">
      <c r="B85" s="24" t="s">
        <v>49</v>
      </c>
      <c r="C85" s="26" t="s">
        <v>50</v>
      </c>
    </row>
    <row r="86" spans="2:6">
      <c r="B86" s="16" t="s">
        <v>22</v>
      </c>
      <c r="C86" s="17" t="s">
        <v>22</v>
      </c>
    </row>
    <row r="88" spans="2:6" ht="13">
      <c r="B88" s="27" t="s">
        <v>51</v>
      </c>
      <c r="C88" s="26" t="s">
        <v>50</v>
      </c>
    </row>
    <row r="89" spans="2:6">
      <c r="B89" s="15" t="s">
        <v>22</v>
      </c>
      <c r="C89" s="17" t="s">
        <v>22</v>
      </c>
    </row>
    <row r="91" spans="2:6" ht="13">
      <c r="B91" s="24" t="s">
        <v>52</v>
      </c>
      <c r="C91" s="26" t="s">
        <v>22</v>
      </c>
    </row>
    <row r="94" spans="2:6" ht="13">
      <c r="B94" s="6" t="s">
        <v>373</v>
      </c>
    </row>
    <row r="96" spans="2:6" ht="13">
      <c r="B96" s="24" t="s">
        <v>40</v>
      </c>
      <c r="C96" s="26" t="s">
        <v>54</v>
      </c>
      <c r="D96" s="24" t="s">
        <v>55</v>
      </c>
      <c r="E96" s="24" t="s">
        <v>56</v>
      </c>
      <c r="F96" s="14"/>
    </row>
    <row r="97" spans="2:80">
      <c r="B97" s="16" t="s">
        <v>22</v>
      </c>
      <c r="C97" s="17" t="s">
        <v>22</v>
      </c>
      <c r="D97" s="16" t="s">
        <v>22</v>
      </c>
      <c r="E97" s="16" t="s">
        <v>22</v>
      </c>
    </row>
    <row r="100" spans="2:80" ht="13">
      <c r="B100" s="6" t="s">
        <v>57</v>
      </c>
      <c r="C100" s="11" t="s">
        <v>22</v>
      </c>
      <c r="D100" s="6"/>
      <c r="E100" s="6"/>
      <c r="F100" s="14"/>
      <c r="G100" s="14"/>
      <c r="H100" s="14"/>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row>
    <row r="102" spans="2:80" ht="13">
      <c r="B102" s="6" t="s">
        <v>374</v>
      </c>
    </row>
    <row r="104" spans="2:80" ht="13">
      <c r="B104" s="24" t="s">
        <v>58</v>
      </c>
      <c r="C104" s="26" t="s">
        <v>47</v>
      </c>
      <c r="D104" s="6"/>
    </row>
    <row r="105" spans="2:80">
      <c r="B105" s="16" t="s">
        <v>22</v>
      </c>
      <c r="C105" s="17" t="s">
        <v>22</v>
      </c>
    </row>
    <row r="108" spans="2:80" ht="13">
      <c r="B108" s="24" t="s">
        <v>59</v>
      </c>
      <c r="C108" s="26" t="s">
        <v>60</v>
      </c>
      <c r="D108" s="6"/>
    </row>
    <row r="109" spans="2:80">
      <c r="B109" s="16" t="s">
        <v>22</v>
      </c>
      <c r="C109" s="17" t="s">
        <v>22</v>
      </c>
    </row>
    <row r="112" spans="2:80" ht="13">
      <c r="B112" s="6" t="s">
        <v>61</v>
      </c>
    </row>
    <row r="115" spans="2:80" ht="13">
      <c r="B115" s="6" t="s">
        <v>375</v>
      </c>
    </row>
    <row r="117" spans="2:80" ht="13">
      <c r="B117" s="24" t="s">
        <v>40</v>
      </c>
      <c r="C117" s="26" t="s">
        <v>62</v>
      </c>
      <c r="D117" s="24" t="s">
        <v>54</v>
      </c>
      <c r="E117" s="24" t="s">
        <v>55</v>
      </c>
      <c r="F117" s="29" t="s">
        <v>56</v>
      </c>
      <c r="G117" s="14"/>
    </row>
    <row r="118" spans="2:80">
      <c r="B118" s="16" t="s">
        <v>22</v>
      </c>
      <c r="C118" s="17" t="s">
        <v>22</v>
      </c>
      <c r="D118" s="16" t="s">
        <v>22</v>
      </c>
      <c r="E118" s="16" t="s">
        <v>22</v>
      </c>
      <c r="F118" s="21" t="s">
        <v>22</v>
      </c>
    </row>
    <row r="121" spans="2:80" ht="13">
      <c r="B121" s="6" t="s">
        <v>57</v>
      </c>
      <c r="C121" s="11" t="s">
        <v>22</v>
      </c>
      <c r="D121" s="6"/>
      <c r="E121" s="6"/>
      <c r="F121" s="14"/>
      <c r="G121" s="14"/>
      <c r="H121" s="14"/>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row>
    <row r="123" spans="2:80" ht="13">
      <c r="B123" s="6" t="s">
        <v>374</v>
      </c>
    </row>
    <row r="125" spans="2:80" ht="13">
      <c r="B125" s="24" t="s">
        <v>58</v>
      </c>
      <c r="C125" s="26" t="s">
        <v>47</v>
      </c>
      <c r="D125" s="6"/>
    </row>
    <row r="126" spans="2:80">
      <c r="B126" s="16" t="s">
        <v>22</v>
      </c>
      <c r="C126" s="17" t="s">
        <v>22</v>
      </c>
    </row>
    <row r="129" spans="2:7" ht="13">
      <c r="B129" s="24" t="s">
        <v>59</v>
      </c>
      <c r="C129" s="26" t="s">
        <v>60</v>
      </c>
      <c r="D129" s="6"/>
    </row>
    <row r="130" spans="2:7">
      <c r="B130" s="16" t="s">
        <v>22</v>
      </c>
      <c r="C130" s="17" t="s">
        <v>22</v>
      </c>
    </row>
    <row r="133" spans="2:7" ht="13">
      <c r="B133" s="6" t="s">
        <v>61</v>
      </c>
    </row>
    <row r="136" spans="2:7" ht="13">
      <c r="B136" s="6" t="s">
        <v>376</v>
      </c>
    </row>
    <row r="137" spans="2:7" ht="13">
      <c r="B137" s="24" t="s">
        <v>40</v>
      </c>
      <c r="C137" s="26" t="s">
        <v>63</v>
      </c>
      <c r="D137" s="24" t="s">
        <v>64</v>
      </c>
      <c r="E137" s="24" t="s">
        <v>65</v>
      </c>
      <c r="F137" s="29" t="s">
        <v>66</v>
      </c>
      <c r="G137" s="14"/>
    </row>
    <row r="138" spans="2:7">
      <c r="B138" s="16" t="s">
        <v>22</v>
      </c>
      <c r="C138" s="17" t="s">
        <v>22</v>
      </c>
      <c r="D138" s="16" t="s">
        <v>22</v>
      </c>
      <c r="E138" s="16" t="s">
        <v>22</v>
      </c>
      <c r="F138" s="21" t="s">
        <v>22</v>
      </c>
    </row>
    <row r="139" spans="2:7">
      <c r="B139" s="2" t="s">
        <v>67</v>
      </c>
    </row>
  </sheetData>
  <mergeCells count="3">
    <mergeCell ref="B1:E1"/>
    <mergeCell ref="C3:C7"/>
    <mergeCell ref="D3:D7"/>
  </mergeCells>
  <hyperlinks>
    <hyperlink ref="A1" location="Index!A1" display="Index" xr:uid="{8F1AB3AB-46BE-4E92-BF65-8CFD9EE189A8}"/>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C18D3-2001-40A6-971F-B094D12B047E}">
  <sheetPr codeName="Sheet46"/>
  <dimension ref="A1:CB161"/>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26" t="s">
        <v>2970</v>
      </c>
      <c r="C1" s="226"/>
      <c r="D1" s="226"/>
      <c r="E1" s="226"/>
    </row>
    <row r="3" spans="1:9" ht="14.5">
      <c r="B3" s="31" t="s">
        <v>2970</v>
      </c>
      <c r="C3" s="227"/>
      <c r="D3" s="233"/>
    </row>
    <row r="4" spans="1:9" ht="14.5">
      <c r="B4" s="35" t="s">
        <v>2971</v>
      </c>
      <c r="C4" s="227"/>
      <c r="D4" s="233"/>
    </row>
    <row r="5" spans="1:9" ht="14.5">
      <c r="B5" s="35" t="s">
        <v>151</v>
      </c>
      <c r="C5" s="227"/>
      <c r="D5" s="233"/>
    </row>
    <row r="6" spans="1:9" ht="14.5">
      <c r="B6" s="4" t="s">
        <v>2936</v>
      </c>
      <c r="C6" s="227"/>
      <c r="D6" s="233"/>
    </row>
    <row r="7" spans="1:9" ht="14.5">
      <c r="B7" s="20" t="s">
        <v>2972</v>
      </c>
      <c r="C7" s="227"/>
      <c r="D7" s="233"/>
    </row>
    <row r="8" spans="1:9" ht="29">
      <c r="B8" s="35" t="s">
        <v>154</v>
      </c>
      <c r="C8" s="36" t="s">
        <v>155</v>
      </c>
      <c r="D8" s="36" t="s">
        <v>156</v>
      </c>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73</v>
      </c>
      <c r="C15" s="9" t="s">
        <v>13</v>
      </c>
      <c r="D15" s="2" t="s">
        <v>74</v>
      </c>
      <c r="E15" s="2" t="s">
        <v>75</v>
      </c>
      <c r="F15" s="12">
        <v>165715</v>
      </c>
      <c r="G15" s="12">
        <v>1642.57</v>
      </c>
      <c r="H15" s="12">
        <v>18.87</v>
      </c>
    </row>
    <row r="16" spans="1:9">
      <c r="B16" s="2" t="s">
        <v>80</v>
      </c>
      <c r="C16" s="9" t="s">
        <v>13</v>
      </c>
      <c r="D16" s="2" t="s">
        <v>74</v>
      </c>
      <c r="E16" s="2" t="s">
        <v>81</v>
      </c>
      <c r="F16" s="12">
        <v>89708</v>
      </c>
      <c r="G16" s="12">
        <v>1204.69</v>
      </c>
      <c r="H16" s="12">
        <v>13.84</v>
      </c>
    </row>
    <row r="17" spans="2:8">
      <c r="B17" s="2" t="s">
        <v>1128</v>
      </c>
      <c r="C17" s="9" t="s">
        <v>13</v>
      </c>
      <c r="D17" s="2" t="s">
        <v>74</v>
      </c>
      <c r="E17" s="2" t="s">
        <v>1129</v>
      </c>
      <c r="F17" s="12">
        <v>69747</v>
      </c>
      <c r="G17" s="12">
        <v>885.37</v>
      </c>
      <c r="H17" s="12">
        <v>10.17</v>
      </c>
    </row>
    <row r="18" spans="2:8">
      <c r="B18" s="2" t="s">
        <v>1122</v>
      </c>
      <c r="C18" s="9" t="s">
        <v>13</v>
      </c>
      <c r="D18" s="2" t="s">
        <v>74</v>
      </c>
      <c r="E18" s="2" t="s">
        <v>1123</v>
      </c>
      <c r="F18" s="12">
        <v>89547</v>
      </c>
      <c r="G18" s="12">
        <v>879.53</v>
      </c>
      <c r="H18" s="12">
        <v>10.1</v>
      </c>
    </row>
    <row r="19" spans="2:8">
      <c r="B19" s="2" t="s">
        <v>779</v>
      </c>
      <c r="C19" s="9" t="s">
        <v>13</v>
      </c>
      <c r="D19" s="2" t="s">
        <v>74</v>
      </c>
      <c r="E19" s="2" t="s">
        <v>780</v>
      </c>
      <c r="F19" s="12">
        <v>39073</v>
      </c>
      <c r="G19" s="12">
        <v>860.04</v>
      </c>
      <c r="H19" s="12">
        <v>9.8800000000000008</v>
      </c>
    </row>
    <row r="20" spans="2:8">
      <c r="B20" s="2" t="s">
        <v>1352</v>
      </c>
      <c r="C20" s="9" t="s">
        <v>13</v>
      </c>
      <c r="D20" s="2" t="s">
        <v>784</v>
      </c>
      <c r="E20" s="2" t="s">
        <v>1353</v>
      </c>
      <c r="F20" s="12">
        <v>70543</v>
      </c>
      <c r="G20" s="12">
        <v>696.12</v>
      </c>
      <c r="H20" s="12">
        <v>7.99</v>
      </c>
    </row>
    <row r="21" spans="2:8">
      <c r="B21" s="2" t="s">
        <v>820</v>
      </c>
      <c r="C21" s="9" t="s">
        <v>13</v>
      </c>
      <c r="D21" s="2" t="s">
        <v>784</v>
      </c>
      <c r="E21" s="2" t="s">
        <v>821</v>
      </c>
      <c r="F21" s="12">
        <v>37210</v>
      </c>
      <c r="G21" s="12">
        <v>370.69</v>
      </c>
      <c r="H21" s="12">
        <v>4.26</v>
      </c>
    </row>
    <row r="22" spans="2:8">
      <c r="B22" s="2" t="s">
        <v>1145</v>
      </c>
      <c r="C22" s="9" t="s">
        <v>13</v>
      </c>
      <c r="D22" s="2" t="s">
        <v>784</v>
      </c>
      <c r="E22" s="2" t="s">
        <v>1146</v>
      </c>
      <c r="F22" s="12">
        <v>15192</v>
      </c>
      <c r="G22" s="12">
        <v>309.89999999999998</v>
      </c>
      <c r="H22" s="12">
        <v>3.56</v>
      </c>
    </row>
    <row r="23" spans="2:8">
      <c r="B23" s="2" t="s">
        <v>760</v>
      </c>
      <c r="C23" s="9" t="s">
        <v>13</v>
      </c>
      <c r="D23" s="2" t="s">
        <v>761</v>
      </c>
      <c r="E23" s="2" t="s">
        <v>762</v>
      </c>
      <c r="F23" s="12">
        <v>10856</v>
      </c>
      <c r="G23" s="12">
        <v>285.75</v>
      </c>
      <c r="H23" s="12">
        <v>3.28</v>
      </c>
    </row>
    <row r="24" spans="2:8">
      <c r="B24" s="2" t="s">
        <v>1257</v>
      </c>
      <c r="C24" s="9" t="s">
        <v>13</v>
      </c>
      <c r="D24" s="2" t="s">
        <v>784</v>
      </c>
      <c r="E24" s="2" t="s">
        <v>1258</v>
      </c>
      <c r="F24" s="12">
        <v>87094</v>
      </c>
      <c r="G24" s="12">
        <v>256.88</v>
      </c>
      <c r="H24" s="12">
        <v>2.95</v>
      </c>
    </row>
    <row r="25" spans="2:8">
      <c r="B25" s="2" t="s">
        <v>1435</v>
      </c>
      <c r="C25" s="9" t="s">
        <v>13</v>
      </c>
      <c r="D25" s="2" t="s">
        <v>93</v>
      </c>
      <c r="E25" s="2" t="s">
        <v>1436</v>
      </c>
      <c r="F25" s="12">
        <v>11926</v>
      </c>
      <c r="G25" s="12">
        <v>242.68</v>
      </c>
      <c r="H25" s="12">
        <v>2.79</v>
      </c>
    </row>
    <row r="26" spans="2:8">
      <c r="B26" s="2" t="s">
        <v>92</v>
      </c>
      <c r="C26" s="9" t="s">
        <v>13</v>
      </c>
      <c r="D26" s="2" t="s">
        <v>93</v>
      </c>
      <c r="E26" s="2" t="s">
        <v>94</v>
      </c>
      <c r="F26" s="12">
        <v>28555</v>
      </c>
      <c r="G26" s="12">
        <v>214.12</v>
      </c>
      <c r="H26" s="12">
        <v>2.46</v>
      </c>
    </row>
    <row r="27" spans="2:8">
      <c r="B27" s="2" t="s">
        <v>1443</v>
      </c>
      <c r="C27" s="9" t="s">
        <v>13</v>
      </c>
      <c r="D27" s="2" t="s">
        <v>784</v>
      </c>
      <c r="E27" s="2" t="s">
        <v>1444</v>
      </c>
      <c r="F27" s="12">
        <v>11236</v>
      </c>
      <c r="G27" s="12">
        <v>191.26</v>
      </c>
      <c r="H27" s="12">
        <v>2.2000000000000002</v>
      </c>
    </row>
    <row r="28" spans="2:8">
      <c r="B28" s="2" t="s">
        <v>1282</v>
      </c>
      <c r="C28" s="9" t="s">
        <v>13</v>
      </c>
      <c r="D28" s="2" t="s">
        <v>784</v>
      </c>
      <c r="E28" s="2" t="s">
        <v>1283</v>
      </c>
      <c r="F28" s="12">
        <v>38686</v>
      </c>
      <c r="G28" s="12">
        <v>137.49</v>
      </c>
      <c r="H28" s="12">
        <v>1.58</v>
      </c>
    </row>
    <row r="29" spans="2:8">
      <c r="B29" s="2" t="s">
        <v>1449</v>
      </c>
      <c r="C29" s="9" t="s">
        <v>13</v>
      </c>
      <c r="D29" s="2" t="s">
        <v>93</v>
      </c>
      <c r="E29" s="2" t="s">
        <v>1450</v>
      </c>
      <c r="F29" s="12">
        <v>6431</v>
      </c>
      <c r="G29" s="12">
        <v>126.18</v>
      </c>
      <c r="H29" s="12">
        <v>1.45</v>
      </c>
    </row>
    <row r="30" spans="2:8">
      <c r="B30" s="2" t="s">
        <v>1290</v>
      </c>
      <c r="C30" s="9" t="s">
        <v>13</v>
      </c>
      <c r="D30" s="2" t="s">
        <v>784</v>
      </c>
      <c r="E30" s="2" t="s">
        <v>1291</v>
      </c>
      <c r="F30" s="12">
        <v>32695</v>
      </c>
      <c r="G30" s="12">
        <v>116.66</v>
      </c>
      <c r="H30" s="12">
        <v>1.34</v>
      </c>
    </row>
    <row r="31" spans="2:8">
      <c r="B31" s="2" t="s">
        <v>783</v>
      </c>
      <c r="C31" s="9" t="s">
        <v>13</v>
      </c>
      <c r="D31" s="2" t="s">
        <v>784</v>
      </c>
      <c r="E31" s="2" t="s">
        <v>785</v>
      </c>
      <c r="F31" s="12">
        <v>2847</v>
      </c>
      <c r="G31" s="12">
        <v>108.52</v>
      </c>
      <c r="H31" s="12">
        <v>1.25</v>
      </c>
    </row>
    <row r="32" spans="2:8">
      <c r="B32" s="2" t="s">
        <v>2136</v>
      </c>
      <c r="C32" s="9" t="s">
        <v>13</v>
      </c>
      <c r="D32" s="2" t="s">
        <v>784</v>
      </c>
      <c r="E32" s="2" t="s">
        <v>2137</v>
      </c>
      <c r="F32" s="12">
        <v>8045</v>
      </c>
      <c r="G32" s="12">
        <v>69.319999999999993</v>
      </c>
      <c r="H32" s="12">
        <v>0.8</v>
      </c>
    </row>
    <row r="33" spans="2:8">
      <c r="B33" s="2" t="s">
        <v>1342</v>
      </c>
      <c r="C33" s="9" t="s">
        <v>13</v>
      </c>
      <c r="D33" s="2" t="s">
        <v>93</v>
      </c>
      <c r="E33" s="2" t="s">
        <v>1343</v>
      </c>
      <c r="F33" s="12">
        <v>9370</v>
      </c>
      <c r="G33" s="12">
        <v>62.62</v>
      </c>
      <c r="H33" s="12">
        <v>0.72</v>
      </c>
    </row>
    <row r="34" spans="2:8">
      <c r="B34" s="2" t="s">
        <v>1322</v>
      </c>
      <c r="C34" s="9" t="s">
        <v>13</v>
      </c>
      <c r="D34" s="2" t="s">
        <v>784</v>
      </c>
      <c r="E34" s="2" t="s">
        <v>1323</v>
      </c>
      <c r="F34" s="12">
        <v>9486</v>
      </c>
      <c r="G34" s="12">
        <v>51.18</v>
      </c>
      <c r="H34" s="12">
        <v>0.59</v>
      </c>
    </row>
    <row r="35" spans="2:8" ht="13">
      <c r="B35" s="6" t="s">
        <v>95</v>
      </c>
      <c r="C35" s="11"/>
      <c r="D35" s="6"/>
      <c r="E35" s="6"/>
      <c r="F35" s="14"/>
      <c r="G35" s="14">
        <f>SUM(G12:G34)</f>
        <v>8711.57</v>
      </c>
      <c r="H35" s="14">
        <f>SUM(H12:H34)</f>
        <v>100.08000000000003</v>
      </c>
    </row>
    <row r="36" spans="2:8" ht="13">
      <c r="B36" s="6" t="s">
        <v>2154</v>
      </c>
      <c r="C36" s="11"/>
      <c r="D36" s="6"/>
      <c r="E36" s="6"/>
      <c r="F36" s="14"/>
      <c r="G36" s="14">
        <v>4.2699999999999996</v>
      </c>
      <c r="H36" s="14">
        <v>0.05</v>
      </c>
    </row>
    <row r="37" spans="2:8" ht="13">
      <c r="B37" s="6" t="s">
        <v>15</v>
      </c>
      <c r="C37" s="11"/>
      <c r="D37" s="6"/>
      <c r="E37" s="6"/>
      <c r="F37" s="14"/>
      <c r="G37" s="14">
        <v>8715.84</v>
      </c>
      <c r="H37" s="14">
        <v>100.13</v>
      </c>
    </row>
    <row r="38" spans="2:8" ht="13">
      <c r="B38" s="6" t="s">
        <v>432</v>
      </c>
      <c r="C38" s="11"/>
      <c r="D38" s="6"/>
      <c r="E38" s="6"/>
      <c r="F38" s="14"/>
      <c r="G38" s="14">
        <v>-8.8943073000005093</v>
      </c>
      <c r="H38" s="14">
        <v>-0.12999999999999545</v>
      </c>
    </row>
    <row r="39" spans="2:8" ht="13">
      <c r="B39" s="6" t="s">
        <v>17</v>
      </c>
      <c r="C39" s="11"/>
      <c r="D39" s="6"/>
      <c r="E39" s="6"/>
      <c r="F39" s="14"/>
      <c r="G39" s="14">
        <v>8706.9456926999992</v>
      </c>
      <c r="H39" s="14">
        <v>100</v>
      </c>
    </row>
    <row r="40" spans="2:8">
      <c r="B40" s="2" t="s">
        <v>18</v>
      </c>
    </row>
    <row r="41" spans="2:8" ht="13">
      <c r="B41" s="6" t="s">
        <v>19</v>
      </c>
    </row>
    <row r="42" spans="2:8" ht="13">
      <c r="B42" s="6" t="s">
        <v>20</v>
      </c>
      <c r="C42" s="9" t="s">
        <v>355</v>
      </c>
    </row>
    <row r="43" spans="2:8" ht="13">
      <c r="B43" s="6" t="s">
        <v>23</v>
      </c>
      <c r="C43" s="9" t="s">
        <v>22</v>
      </c>
    </row>
    <row r="44" spans="2:8" ht="13">
      <c r="B44" s="6" t="s">
        <v>147</v>
      </c>
      <c r="C44" s="9" t="s">
        <v>22</v>
      </c>
    </row>
    <row r="45" spans="2:8" ht="13">
      <c r="B45" s="6" t="s">
        <v>24</v>
      </c>
      <c r="C45" s="9" t="s">
        <v>25</v>
      </c>
    </row>
    <row r="46" spans="2:8" ht="13">
      <c r="B46" s="6" t="s">
        <v>2973</v>
      </c>
      <c r="C46" s="11"/>
    </row>
    <row r="47" spans="2:8" ht="13">
      <c r="B47" s="6" t="s">
        <v>2974</v>
      </c>
      <c r="C47" s="11"/>
    </row>
    <row r="48" spans="2:8" ht="13">
      <c r="B48" s="6" t="s">
        <v>2975</v>
      </c>
      <c r="C48" s="11"/>
    </row>
    <row r="49" spans="2:3" ht="13">
      <c r="B49" s="6" t="s">
        <v>2976</v>
      </c>
      <c r="C49" s="11"/>
    </row>
    <row r="50" spans="2:3" ht="13">
      <c r="B50" s="6" t="s">
        <v>2977</v>
      </c>
      <c r="C50" s="11"/>
    </row>
    <row r="51" spans="2:3" ht="13">
      <c r="B51" s="6" t="s">
        <v>2978</v>
      </c>
      <c r="C51" s="11"/>
    </row>
    <row r="52" spans="2:3" ht="13">
      <c r="B52" s="6" t="s">
        <v>2979</v>
      </c>
      <c r="C52" s="11"/>
    </row>
    <row r="53" spans="2:3" ht="13">
      <c r="B53" s="6" t="s">
        <v>2980</v>
      </c>
      <c r="C53" s="11"/>
    </row>
    <row r="54" spans="2:3" ht="13">
      <c r="B54" s="6" t="s">
        <v>4092</v>
      </c>
      <c r="C54" s="11"/>
    </row>
    <row r="55" spans="2:3">
      <c r="B55" s="2" t="s">
        <v>26</v>
      </c>
    </row>
    <row r="56" spans="2:3">
      <c r="B56" s="2" t="s">
        <v>1230</v>
      </c>
    </row>
    <row r="59" spans="2:3" ht="14.5">
      <c r="B59" s="44" t="s">
        <v>1231</v>
      </c>
      <c r="C59" s="62"/>
    </row>
    <row r="60" spans="2:3" ht="14.5">
      <c r="B60" s="44" t="s">
        <v>4074</v>
      </c>
      <c r="C60" s="63" t="s">
        <v>1232</v>
      </c>
    </row>
    <row r="61" spans="2:3" ht="14.5">
      <c r="B61" s="4" t="s">
        <v>1233</v>
      </c>
      <c r="C61" s="5" t="s">
        <v>1234</v>
      </c>
    </row>
    <row r="62" spans="2:3" ht="14.5">
      <c r="B62" s="4" t="s">
        <v>1235</v>
      </c>
      <c r="C62" s="5" t="s">
        <v>1234</v>
      </c>
    </row>
    <row r="63" spans="2:3" ht="14.5">
      <c r="B63" s="4" t="s">
        <v>1236</v>
      </c>
      <c r="C63" s="5" t="s">
        <v>1234</v>
      </c>
    </row>
    <row r="64" spans="2:3" ht="14.5">
      <c r="B64" s="4" t="s">
        <v>1237</v>
      </c>
      <c r="C64" s="5" t="s">
        <v>1234</v>
      </c>
    </row>
    <row r="65" spans="2:7" ht="14.5">
      <c r="B65" s="4" t="s">
        <v>1238</v>
      </c>
      <c r="C65" s="5" t="s">
        <v>1234</v>
      </c>
    </row>
    <row r="66" spans="2:7" ht="14.5">
      <c r="B66" s="4" t="s">
        <v>1239</v>
      </c>
      <c r="C66" s="5" t="s">
        <v>1234</v>
      </c>
    </row>
    <row r="67" spans="2:7" ht="14.5">
      <c r="B67" s="44" t="s">
        <v>1240</v>
      </c>
      <c r="C67" s="62" t="s">
        <v>1234</v>
      </c>
    </row>
    <row r="69" spans="2:7" ht="14.5">
      <c r="B69" s="4" t="s">
        <v>35</v>
      </c>
      <c r="C69" s="5"/>
      <c r="D69" s="4"/>
    </row>
    <row r="70" spans="2:7" ht="29">
      <c r="B70" s="20" t="s">
        <v>36</v>
      </c>
      <c r="C70" s="18" t="s">
        <v>37</v>
      </c>
      <c r="D70" s="20" t="s">
        <v>38</v>
      </c>
    </row>
    <row r="71" spans="2:7" ht="14.5">
      <c r="B71" s="4" t="s">
        <v>22</v>
      </c>
      <c r="C71" s="5" t="s">
        <v>22</v>
      </c>
      <c r="D71" s="4" t="s">
        <v>22</v>
      </c>
    </row>
    <row r="73" spans="2:7" ht="13">
      <c r="B73" s="24" t="s">
        <v>39</v>
      </c>
      <c r="C73" s="25">
        <v>46022</v>
      </c>
      <c r="D73" s="16"/>
      <c r="E73" s="15"/>
      <c r="F73" s="30"/>
    </row>
    <row r="74" spans="2:7" ht="13">
      <c r="B74" s="24" t="s">
        <v>40</v>
      </c>
      <c r="C74" s="26" t="s">
        <v>41</v>
      </c>
      <c r="D74" s="24" t="s">
        <v>42</v>
      </c>
      <c r="E74" s="27" t="s">
        <v>43</v>
      </c>
      <c r="F74" s="29" t="s">
        <v>44</v>
      </c>
      <c r="G74" s="14"/>
    </row>
    <row r="75" spans="2:7">
      <c r="B75" s="22" t="s">
        <v>22</v>
      </c>
      <c r="C75" s="23" t="s">
        <v>22</v>
      </c>
      <c r="D75" s="22" t="s">
        <v>22</v>
      </c>
      <c r="E75" s="19" t="s">
        <v>22</v>
      </c>
      <c r="F75" s="28" t="s">
        <v>22</v>
      </c>
    </row>
    <row r="78" spans="2:7" ht="13">
      <c r="B78" s="6" t="s">
        <v>45</v>
      </c>
    </row>
    <row r="79" spans="2:7" ht="13">
      <c r="B79" s="6"/>
    </row>
    <row r="80" spans="2:7" ht="13">
      <c r="B80" s="6" t="s">
        <v>372</v>
      </c>
    </row>
    <row r="81" spans="2:7" ht="13">
      <c r="B81" s="24" t="s">
        <v>46</v>
      </c>
      <c r="C81" s="26" t="s">
        <v>47</v>
      </c>
      <c r="D81" s="6"/>
    </row>
    <row r="82" spans="2:7">
      <c r="B82" s="16" t="s">
        <v>22</v>
      </c>
      <c r="C82" s="17" t="s">
        <v>22</v>
      </c>
    </row>
    <row r="84" spans="2:7" ht="13">
      <c r="B84" s="24" t="s">
        <v>48</v>
      </c>
      <c r="C84" s="26" t="s">
        <v>47</v>
      </c>
    </row>
    <row r="85" spans="2:7">
      <c r="B85" s="16" t="s">
        <v>22</v>
      </c>
      <c r="C85" s="17" t="s">
        <v>22</v>
      </c>
    </row>
    <row r="87" spans="2:7" ht="13">
      <c r="B87" s="24" t="s">
        <v>49</v>
      </c>
      <c r="C87" s="26" t="s">
        <v>50</v>
      </c>
    </row>
    <row r="88" spans="2:7">
      <c r="B88" s="16" t="s">
        <v>22</v>
      </c>
      <c r="C88" s="17" t="s">
        <v>22</v>
      </c>
    </row>
    <row r="90" spans="2:7" ht="13">
      <c r="B90" s="27" t="s">
        <v>51</v>
      </c>
      <c r="C90" s="26" t="s">
        <v>50</v>
      </c>
    </row>
    <row r="91" spans="2:7">
      <c r="B91" s="15" t="s">
        <v>22</v>
      </c>
      <c r="C91" s="17" t="s">
        <v>22</v>
      </c>
    </row>
    <row r="93" spans="2:7" ht="13">
      <c r="B93" s="24" t="s">
        <v>52</v>
      </c>
      <c r="C93" s="26" t="s">
        <v>22</v>
      </c>
    </row>
    <row r="95" spans="2:7" ht="13">
      <c r="B95" s="24" t="s">
        <v>53</v>
      </c>
      <c r="C95" s="25">
        <v>46022</v>
      </c>
      <c r="D95" s="16"/>
      <c r="E95" s="15"/>
      <c r="F95" s="30"/>
    </row>
    <row r="96" spans="2:7" ht="13">
      <c r="B96" s="24" t="s">
        <v>40</v>
      </c>
      <c r="C96" s="26" t="s">
        <v>41</v>
      </c>
      <c r="D96" s="24" t="s">
        <v>42</v>
      </c>
      <c r="E96" s="27" t="s">
        <v>43</v>
      </c>
      <c r="F96" s="29" t="s">
        <v>44</v>
      </c>
      <c r="G96" s="14"/>
    </row>
    <row r="97" spans="2:6">
      <c r="B97" s="22" t="s">
        <v>22</v>
      </c>
      <c r="C97" s="23" t="s">
        <v>22</v>
      </c>
      <c r="D97" s="22" t="s">
        <v>22</v>
      </c>
      <c r="E97" s="19" t="s">
        <v>22</v>
      </c>
      <c r="F97" s="28" t="s">
        <v>22</v>
      </c>
    </row>
    <row r="98" spans="2:6" ht="13">
      <c r="B98" s="6" t="s">
        <v>45</v>
      </c>
    </row>
    <row r="99" spans="2:6" ht="13">
      <c r="B99" s="6"/>
    </row>
    <row r="100" spans="2:6" ht="13">
      <c r="B100" s="6" t="s">
        <v>372</v>
      </c>
    </row>
    <row r="101" spans="2:6" ht="13">
      <c r="B101" s="24" t="s">
        <v>46</v>
      </c>
      <c r="C101" s="26" t="s">
        <v>47</v>
      </c>
      <c r="D101" s="6"/>
    </row>
    <row r="102" spans="2:6">
      <c r="B102" s="16" t="s">
        <v>22</v>
      </c>
      <c r="C102" s="17" t="s">
        <v>22</v>
      </c>
    </row>
    <row r="104" spans="2:6" ht="13">
      <c r="B104" s="24" t="s">
        <v>48</v>
      </c>
      <c r="C104" s="26" t="s">
        <v>47</v>
      </c>
    </row>
    <row r="105" spans="2:6">
      <c r="B105" s="16" t="s">
        <v>22</v>
      </c>
      <c r="C105" s="17" t="s">
        <v>22</v>
      </c>
    </row>
    <row r="107" spans="2:6" ht="13">
      <c r="B107" s="24" t="s">
        <v>49</v>
      </c>
      <c r="C107" s="26" t="s">
        <v>50</v>
      </c>
    </row>
    <row r="108" spans="2:6">
      <c r="B108" s="16" t="s">
        <v>22</v>
      </c>
      <c r="C108" s="17" t="s">
        <v>22</v>
      </c>
    </row>
    <row r="110" spans="2:6" ht="13">
      <c r="B110" s="27" t="s">
        <v>51</v>
      </c>
      <c r="C110" s="26" t="s">
        <v>50</v>
      </c>
    </row>
    <row r="111" spans="2:6">
      <c r="B111" s="15" t="s">
        <v>22</v>
      </c>
      <c r="C111" s="17" t="s">
        <v>22</v>
      </c>
    </row>
    <row r="113" spans="2:80" ht="13">
      <c r="B113" s="24" t="s">
        <v>52</v>
      </c>
      <c r="C113" s="26" t="s">
        <v>22</v>
      </c>
    </row>
    <row r="116" spans="2:80" ht="13">
      <c r="B116" s="6" t="s">
        <v>373</v>
      </c>
    </row>
    <row r="118" spans="2:80" ht="13">
      <c r="B118" s="24" t="s">
        <v>40</v>
      </c>
      <c r="C118" s="26" t="s">
        <v>54</v>
      </c>
      <c r="D118" s="24" t="s">
        <v>55</v>
      </c>
      <c r="E118" s="24" t="s">
        <v>56</v>
      </c>
      <c r="F118" s="14"/>
    </row>
    <row r="119" spans="2:80">
      <c r="B119" s="16" t="s">
        <v>22</v>
      </c>
      <c r="C119" s="17" t="s">
        <v>22</v>
      </c>
      <c r="D119" s="16" t="s">
        <v>22</v>
      </c>
      <c r="E119" s="16" t="s">
        <v>22</v>
      </c>
    </row>
    <row r="122" spans="2:80" ht="13">
      <c r="B122" s="6" t="s">
        <v>57</v>
      </c>
      <c r="C122" s="11" t="s">
        <v>22</v>
      </c>
      <c r="D122" s="6"/>
      <c r="E122" s="6"/>
      <c r="F122" s="14"/>
      <c r="G122" s="14"/>
      <c r="H122" s="14"/>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row>
    <row r="124" spans="2:80" ht="13">
      <c r="B124" s="6" t="s">
        <v>374</v>
      </c>
    </row>
    <row r="126" spans="2:80" ht="13">
      <c r="B126" s="24" t="s">
        <v>58</v>
      </c>
      <c r="C126" s="26" t="s">
        <v>47</v>
      </c>
      <c r="D126" s="6"/>
    </row>
    <row r="127" spans="2:80">
      <c r="B127" s="16" t="s">
        <v>22</v>
      </c>
      <c r="C127" s="17" t="s">
        <v>22</v>
      </c>
    </row>
    <row r="130" spans="2:80" ht="13">
      <c r="B130" s="24" t="s">
        <v>59</v>
      </c>
      <c r="C130" s="26" t="s">
        <v>60</v>
      </c>
      <c r="D130" s="6"/>
    </row>
    <row r="131" spans="2:80">
      <c r="B131" s="16" t="s">
        <v>22</v>
      </c>
      <c r="C131" s="17" t="s">
        <v>22</v>
      </c>
    </row>
    <row r="134" spans="2:80" ht="13">
      <c r="B134" s="6" t="s">
        <v>61</v>
      </c>
    </row>
    <row r="137" spans="2:80" ht="13">
      <c r="B137" s="6" t="s">
        <v>375</v>
      </c>
    </row>
    <row r="139" spans="2:80" ht="13">
      <c r="B139" s="24" t="s">
        <v>40</v>
      </c>
      <c r="C139" s="26" t="s">
        <v>62</v>
      </c>
      <c r="D139" s="24" t="s">
        <v>54</v>
      </c>
      <c r="E139" s="24" t="s">
        <v>55</v>
      </c>
      <c r="F139" s="29" t="s">
        <v>56</v>
      </c>
      <c r="G139" s="14"/>
    </row>
    <row r="140" spans="2:80">
      <c r="B140" s="16" t="s">
        <v>22</v>
      </c>
      <c r="C140" s="17" t="s">
        <v>22</v>
      </c>
      <c r="D140" s="16" t="s">
        <v>22</v>
      </c>
      <c r="E140" s="16" t="s">
        <v>22</v>
      </c>
      <c r="F140" s="21" t="s">
        <v>22</v>
      </c>
    </row>
    <row r="143" spans="2:80" ht="13">
      <c r="B143" s="6" t="s">
        <v>57</v>
      </c>
      <c r="C143" s="11" t="s">
        <v>22</v>
      </c>
      <c r="D143" s="6"/>
      <c r="E143" s="6"/>
      <c r="F143" s="14"/>
      <c r="G143" s="14"/>
      <c r="H143" s="14"/>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row>
    <row r="145" spans="2:7" ht="13">
      <c r="B145" s="6" t="s">
        <v>374</v>
      </c>
    </row>
    <row r="147" spans="2:7" ht="13">
      <c r="B147" s="24" t="s">
        <v>58</v>
      </c>
      <c r="C147" s="26" t="s">
        <v>47</v>
      </c>
      <c r="D147" s="6"/>
    </row>
    <row r="148" spans="2:7">
      <c r="B148" s="16" t="s">
        <v>22</v>
      </c>
      <c r="C148" s="17" t="s">
        <v>22</v>
      </c>
    </row>
    <row r="151" spans="2:7" ht="13">
      <c r="B151" s="24" t="s">
        <v>59</v>
      </c>
      <c r="C151" s="26" t="s">
        <v>60</v>
      </c>
      <c r="D151" s="6"/>
    </row>
    <row r="152" spans="2:7">
      <c r="B152" s="16" t="s">
        <v>22</v>
      </c>
      <c r="C152" s="17" t="s">
        <v>22</v>
      </c>
    </row>
    <row r="155" spans="2:7" ht="13">
      <c r="B155" s="6" t="s">
        <v>61</v>
      </c>
    </row>
    <row r="158" spans="2:7" ht="13">
      <c r="B158" s="6" t="s">
        <v>376</v>
      </c>
    </row>
    <row r="159" spans="2:7" ht="13">
      <c r="B159" s="24" t="s">
        <v>40</v>
      </c>
      <c r="C159" s="26" t="s">
        <v>63</v>
      </c>
      <c r="D159" s="24" t="s">
        <v>64</v>
      </c>
      <c r="E159" s="24" t="s">
        <v>65</v>
      </c>
      <c r="F159" s="29" t="s">
        <v>66</v>
      </c>
      <c r="G159" s="14"/>
    </row>
    <row r="160" spans="2:7">
      <c r="B160" s="16" t="s">
        <v>22</v>
      </c>
      <c r="C160" s="17" t="s">
        <v>22</v>
      </c>
      <c r="D160" s="16" t="s">
        <v>22</v>
      </c>
      <c r="E160" s="16" t="s">
        <v>22</v>
      </c>
      <c r="F160" s="21" t="s">
        <v>22</v>
      </c>
    </row>
    <row r="161" spans="2:2">
      <c r="B161" s="2" t="s">
        <v>67</v>
      </c>
    </row>
  </sheetData>
  <mergeCells count="3">
    <mergeCell ref="B1:E1"/>
    <mergeCell ref="C3:C7"/>
    <mergeCell ref="D3:D7"/>
  </mergeCells>
  <hyperlinks>
    <hyperlink ref="A1" location="Index!A1" display="Index" xr:uid="{F1091563-3775-4156-991A-0D53445BC043}"/>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7D348-8DF4-49C3-8B06-15C60F757171}">
  <sheetPr codeName="Sheet45"/>
  <dimension ref="A1:CB156"/>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2947</v>
      </c>
      <c r="C1" s="226"/>
      <c r="D1" s="226"/>
      <c r="E1" s="226"/>
    </row>
    <row r="3" spans="1:9" ht="14.5">
      <c r="B3" s="31" t="s">
        <v>2947</v>
      </c>
      <c r="C3" s="227"/>
      <c r="D3" s="233"/>
    </row>
    <row r="4" spans="1:9" ht="14.5">
      <c r="B4" s="35" t="s">
        <v>2948</v>
      </c>
      <c r="C4" s="227"/>
      <c r="D4" s="233"/>
    </row>
    <row r="5" spans="1:9" ht="14.5">
      <c r="B5" s="35" t="s">
        <v>151</v>
      </c>
      <c r="C5" s="227"/>
      <c r="D5" s="233"/>
    </row>
    <row r="6" spans="1:9" ht="14.5">
      <c r="B6" s="4" t="s">
        <v>2936</v>
      </c>
      <c r="C6" s="227"/>
      <c r="D6" s="233"/>
    </row>
    <row r="7" spans="1:9" ht="14.5">
      <c r="B7" s="20" t="s">
        <v>2949</v>
      </c>
      <c r="C7" s="227"/>
      <c r="D7" s="233"/>
    </row>
    <row r="8" spans="1:9" ht="29">
      <c r="B8" s="35" t="s">
        <v>154</v>
      </c>
      <c r="C8" s="36" t="s">
        <v>155</v>
      </c>
      <c r="D8" s="36" t="s">
        <v>156</v>
      </c>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760</v>
      </c>
      <c r="C15" s="9" t="s">
        <v>13</v>
      </c>
      <c r="D15" s="2" t="s">
        <v>761</v>
      </c>
      <c r="E15" s="2" t="s">
        <v>762</v>
      </c>
      <c r="F15" s="12">
        <v>346317</v>
      </c>
      <c r="G15" s="12">
        <v>9115.76</v>
      </c>
      <c r="H15" s="12">
        <v>19.97</v>
      </c>
    </row>
    <row r="16" spans="1:9">
      <c r="B16" s="2" t="s">
        <v>766</v>
      </c>
      <c r="C16" s="9" t="s">
        <v>13</v>
      </c>
      <c r="D16" s="2" t="s">
        <v>761</v>
      </c>
      <c r="E16" s="2" t="s">
        <v>767</v>
      </c>
      <c r="F16" s="12">
        <v>64672</v>
      </c>
      <c r="G16" s="12">
        <v>7201.87</v>
      </c>
      <c r="H16" s="12">
        <v>15.77</v>
      </c>
    </row>
    <row r="17" spans="2:8">
      <c r="B17" s="2" t="s">
        <v>1272</v>
      </c>
      <c r="C17" s="9" t="s">
        <v>13</v>
      </c>
      <c r="D17" s="2" t="s">
        <v>761</v>
      </c>
      <c r="E17" s="2" t="s">
        <v>1273</v>
      </c>
      <c r="F17" s="12">
        <v>257946</v>
      </c>
      <c r="G17" s="12">
        <v>6892.83</v>
      </c>
      <c r="H17" s="12">
        <v>15.1</v>
      </c>
    </row>
    <row r="18" spans="2:8">
      <c r="B18" s="2" t="s">
        <v>781</v>
      </c>
      <c r="C18" s="9" t="s">
        <v>13</v>
      </c>
      <c r="D18" s="2" t="s">
        <v>761</v>
      </c>
      <c r="E18" s="2" t="s">
        <v>782</v>
      </c>
      <c r="F18" s="12">
        <v>322172</v>
      </c>
      <c r="G18" s="12">
        <v>3833.85</v>
      </c>
      <c r="H18" s="12">
        <v>8.4</v>
      </c>
    </row>
    <row r="19" spans="2:8">
      <c r="B19" s="2" t="s">
        <v>2536</v>
      </c>
      <c r="C19" s="9" t="s">
        <v>13</v>
      </c>
      <c r="D19" s="2" t="s">
        <v>761</v>
      </c>
      <c r="E19" s="2" t="s">
        <v>2537</v>
      </c>
      <c r="F19" s="12">
        <v>225788</v>
      </c>
      <c r="G19" s="12">
        <v>3259.48</v>
      </c>
      <c r="H19" s="12">
        <v>7.14</v>
      </c>
    </row>
    <row r="20" spans="2:8">
      <c r="B20" s="2" t="s">
        <v>1427</v>
      </c>
      <c r="C20" s="9" t="s">
        <v>13</v>
      </c>
      <c r="D20" s="2" t="s">
        <v>761</v>
      </c>
      <c r="E20" s="2" t="s">
        <v>1428</v>
      </c>
      <c r="F20" s="12">
        <v>304371</v>
      </c>
      <c r="G20" s="12">
        <v>2255.08</v>
      </c>
      <c r="H20" s="12">
        <v>4.9400000000000004</v>
      </c>
    </row>
    <row r="21" spans="2:8">
      <c r="B21" s="2" t="s">
        <v>768</v>
      </c>
      <c r="C21" s="9" t="s">
        <v>13</v>
      </c>
      <c r="D21" s="2" t="s">
        <v>761</v>
      </c>
      <c r="E21" s="2" t="s">
        <v>769</v>
      </c>
      <c r="F21" s="12">
        <v>225279</v>
      </c>
      <c r="G21" s="12">
        <v>1981.67</v>
      </c>
      <c r="H21" s="12">
        <v>4.34</v>
      </c>
    </row>
    <row r="22" spans="2:8">
      <c r="B22" s="2" t="s">
        <v>2950</v>
      </c>
      <c r="C22" s="9" t="s">
        <v>13</v>
      </c>
      <c r="D22" s="2" t="s">
        <v>761</v>
      </c>
      <c r="E22" s="2" t="s">
        <v>2951</v>
      </c>
      <c r="F22" s="12">
        <v>81692</v>
      </c>
      <c r="G22" s="12">
        <v>1914.86</v>
      </c>
      <c r="H22" s="12">
        <v>4.1900000000000004</v>
      </c>
    </row>
    <row r="23" spans="2:8">
      <c r="B23" s="2" t="s">
        <v>2952</v>
      </c>
      <c r="C23" s="9" t="s">
        <v>13</v>
      </c>
      <c r="D23" s="2" t="s">
        <v>761</v>
      </c>
      <c r="E23" s="2" t="s">
        <v>2953</v>
      </c>
      <c r="F23" s="12">
        <v>168962</v>
      </c>
      <c r="G23" s="12">
        <v>1828.17</v>
      </c>
      <c r="H23" s="12">
        <v>4</v>
      </c>
    </row>
    <row r="24" spans="2:8">
      <c r="B24" s="2" t="s">
        <v>2150</v>
      </c>
      <c r="C24" s="9" t="s">
        <v>13</v>
      </c>
      <c r="D24" s="2" t="s">
        <v>761</v>
      </c>
      <c r="E24" s="2" t="s">
        <v>2151</v>
      </c>
      <c r="F24" s="12">
        <v>196434</v>
      </c>
      <c r="G24" s="12">
        <v>1680.98</v>
      </c>
      <c r="H24" s="12">
        <v>3.68</v>
      </c>
    </row>
    <row r="25" spans="2:8">
      <c r="B25" s="2" t="s">
        <v>2954</v>
      </c>
      <c r="C25" s="9" t="s">
        <v>13</v>
      </c>
      <c r="D25" s="2" t="s">
        <v>761</v>
      </c>
      <c r="E25" s="2" t="s">
        <v>2955</v>
      </c>
      <c r="F25" s="12">
        <v>53978</v>
      </c>
      <c r="G25" s="12">
        <v>1680.01</v>
      </c>
      <c r="H25" s="12">
        <v>3.68</v>
      </c>
    </row>
    <row r="26" spans="2:8">
      <c r="B26" s="2" t="s">
        <v>2956</v>
      </c>
      <c r="C26" s="9" t="s">
        <v>13</v>
      </c>
      <c r="D26" s="2" t="s">
        <v>761</v>
      </c>
      <c r="E26" s="2" t="s">
        <v>2957</v>
      </c>
      <c r="F26" s="12">
        <v>96324</v>
      </c>
      <c r="G26" s="12">
        <v>1426.08</v>
      </c>
      <c r="H26" s="12">
        <v>3.12</v>
      </c>
    </row>
    <row r="27" spans="2:8">
      <c r="B27" s="2" t="s">
        <v>1421</v>
      </c>
      <c r="C27" s="9" t="s">
        <v>13</v>
      </c>
      <c r="D27" s="2" t="s">
        <v>761</v>
      </c>
      <c r="E27" s="2" t="s">
        <v>1422</v>
      </c>
      <c r="F27" s="12">
        <v>1007357</v>
      </c>
      <c r="G27" s="12">
        <v>1352.07</v>
      </c>
      <c r="H27" s="12">
        <v>2.96</v>
      </c>
    </row>
    <row r="28" spans="2:8">
      <c r="B28" s="2" t="s">
        <v>2958</v>
      </c>
      <c r="C28" s="9" t="s">
        <v>13</v>
      </c>
      <c r="D28" s="2" t="s">
        <v>761</v>
      </c>
      <c r="E28" s="2" t="s">
        <v>2959</v>
      </c>
      <c r="F28" s="12">
        <v>92136</v>
      </c>
      <c r="G28" s="12">
        <v>741.93</v>
      </c>
      <c r="H28" s="12">
        <v>1.63</v>
      </c>
    </row>
    <row r="29" spans="2:8">
      <c r="B29" s="2" t="s">
        <v>2960</v>
      </c>
      <c r="C29" s="9" t="s">
        <v>13</v>
      </c>
      <c r="D29" s="2" t="s">
        <v>761</v>
      </c>
      <c r="E29" s="2" t="s">
        <v>2961</v>
      </c>
      <c r="F29" s="12">
        <v>53006</v>
      </c>
      <c r="G29" s="12">
        <v>598.70000000000005</v>
      </c>
      <c r="H29" s="12">
        <v>1.31</v>
      </c>
    </row>
    <row r="30" spans="2:8" ht="13">
      <c r="B30" s="6" t="s">
        <v>95</v>
      </c>
      <c r="C30" s="11"/>
      <c r="D30" s="6"/>
      <c r="E30" s="6"/>
      <c r="F30" s="14"/>
      <c r="G30" s="14">
        <f>SUM(G12:G29)</f>
        <v>45763.34</v>
      </c>
      <c r="H30" s="14">
        <f>SUM(H12:H29)</f>
        <v>100.23</v>
      </c>
    </row>
    <row r="31" spans="2:8" ht="13">
      <c r="B31" s="6" t="s">
        <v>2154</v>
      </c>
      <c r="C31" s="11"/>
      <c r="D31" s="6"/>
      <c r="E31" s="6"/>
      <c r="F31" s="14"/>
      <c r="G31" s="14">
        <v>65.11</v>
      </c>
      <c r="H31" s="14">
        <v>0.14000000000000001</v>
      </c>
    </row>
    <row r="32" spans="2:8" ht="13">
      <c r="B32" s="6" t="s">
        <v>15</v>
      </c>
      <c r="C32" s="11"/>
      <c r="D32" s="6"/>
      <c r="E32" s="6"/>
      <c r="F32" s="14"/>
      <c r="G32" s="14">
        <v>45828.45</v>
      </c>
      <c r="H32" s="14">
        <v>100.37</v>
      </c>
    </row>
    <row r="33" spans="2:8" ht="13">
      <c r="B33" s="6" t="s">
        <v>432</v>
      </c>
      <c r="C33" s="11"/>
      <c r="D33" s="6"/>
      <c r="E33" s="6"/>
      <c r="F33" s="14"/>
      <c r="G33" s="14">
        <v>-174.60246565999785</v>
      </c>
      <c r="H33" s="14">
        <v>-0.37000000000000455</v>
      </c>
    </row>
    <row r="34" spans="2:8" ht="13">
      <c r="B34" s="6" t="s">
        <v>17</v>
      </c>
      <c r="C34" s="11"/>
      <c r="D34" s="6"/>
      <c r="E34" s="6"/>
      <c r="F34" s="14"/>
      <c r="G34" s="14">
        <v>45653.847534339999</v>
      </c>
      <c r="H34" s="14">
        <v>100</v>
      </c>
    </row>
    <row r="35" spans="2:8">
      <c r="B35" s="2" t="s">
        <v>18</v>
      </c>
    </row>
    <row r="36" spans="2:8" ht="13">
      <c r="B36" s="6" t="s">
        <v>19</v>
      </c>
    </row>
    <row r="37" spans="2:8" ht="13">
      <c r="B37" s="6" t="s">
        <v>20</v>
      </c>
      <c r="C37" s="9" t="s">
        <v>355</v>
      </c>
    </row>
    <row r="38" spans="2:8" ht="13">
      <c r="B38" s="6" t="s">
        <v>23</v>
      </c>
      <c r="C38" s="9" t="s">
        <v>22</v>
      </c>
    </row>
    <row r="39" spans="2:8" ht="13">
      <c r="B39" s="6" t="s">
        <v>147</v>
      </c>
      <c r="C39" s="9" t="s">
        <v>22</v>
      </c>
    </row>
    <row r="40" spans="2:8" ht="13">
      <c r="B40" s="6" t="s">
        <v>24</v>
      </c>
      <c r="C40" s="9" t="s">
        <v>25</v>
      </c>
    </row>
    <row r="41" spans="2:8" ht="13">
      <c r="B41" s="6" t="s">
        <v>2962</v>
      </c>
      <c r="C41" s="11"/>
    </row>
    <row r="42" spans="2:8" ht="13">
      <c r="B42" s="6" t="s">
        <v>2963</v>
      </c>
      <c r="C42" s="11"/>
    </row>
    <row r="43" spans="2:8" ht="13">
      <c r="B43" s="6" t="s">
        <v>2964</v>
      </c>
      <c r="C43" s="11"/>
    </row>
    <row r="44" spans="2:8" ht="13">
      <c r="B44" s="6" t="s">
        <v>2965</v>
      </c>
      <c r="C44" s="11"/>
    </row>
    <row r="45" spans="2:8" ht="13">
      <c r="B45" s="6" t="s">
        <v>2966</v>
      </c>
      <c r="C45" s="11"/>
    </row>
    <row r="46" spans="2:8" ht="13">
      <c r="B46" s="6" t="s">
        <v>2967</v>
      </c>
      <c r="C46" s="11"/>
    </row>
    <row r="47" spans="2:8" ht="13">
      <c r="B47" s="6" t="s">
        <v>2968</v>
      </c>
      <c r="C47" s="11"/>
    </row>
    <row r="48" spans="2:8" ht="13">
      <c r="B48" s="6" t="s">
        <v>2969</v>
      </c>
      <c r="C48" s="11"/>
    </row>
    <row r="49" spans="2:4" ht="13">
      <c r="B49" s="6" t="s">
        <v>2946</v>
      </c>
      <c r="C49" s="11"/>
    </row>
    <row r="50" spans="2:4">
      <c r="B50" s="2" t="s">
        <v>26</v>
      </c>
    </row>
    <row r="51" spans="2:4">
      <c r="B51" s="2" t="s">
        <v>1230</v>
      </c>
    </row>
    <row r="54" spans="2:4" ht="14.5">
      <c r="B54" s="44" t="s">
        <v>1231</v>
      </c>
      <c r="C54" s="62"/>
    </row>
    <row r="55" spans="2:4" ht="14.5">
      <c r="B55" s="44" t="s">
        <v>4074</v>
      </c>
      <c r="C55" s="63" t="s">
        <v>1232</v>
      </c>
    </row>
    <row r="56" spans="2:4" ht="14.5">
      <c r="B56" s="4" t="s">
        <v>1233</v>
      </c>
      <c r="C56" s="5" t="s">
        <v>1234</v>
      </c>
    </row>
    <row r="57" spans="2:4" ht="14.5">
      <c r="B57" s="4" t="s">
        <v>1235</v>
      </c>
      <c r="C57" s="5" t="s">
        <v>1234</v>
      </c>
    </row>
    <row r="58" spans="2:4" ht="14.5">
      <c r="B58" s="4" t="s">
        <v>1236</v>
      </c>
      <c r="C58" s="5" t="s">
        <v>1234</v>
      </c>
    </row>
    <row r="59" spans="2:4" ht="14.5">
      <c r="B59" s="4" t="s">
        <v>1237</v>
      </c>
      <c r="C59" s="5" t="s">
        <v>1234</v>
      </c>
    </row>
    <row r="60" spans="2:4" ht="14.5">
      <c r="B60" s="4" t="s">
        <v>1238</v>
      </c>
      <c r="C60" s="5" t="s">
        <v>1234</v>
      </c>
    </row>
    <row r="61" spans="2:4" ht="14.5">
      <c r="B61" s="4" t="s">
        <v>1239</v>
      </c>
      <c r="C61" s="5" t="s">
        <v>1234</v>
      </c>
    </row>
    <row r="62" spans="2:4" ht="14.5">
      <c r="B62" s="44" t="s">
        <v>1240</v>
      </c>
      <c r="C62" s="62" t="s">
        <v>1234</v>
      </c>
    </row>
    <row r="64" spans="2:4" ht="14.5">
      <c r="B64" s="4" t="s">
        <v>35</v>
      </c>
      <c r="C64" s="5"/>
      <c r="D64" s="4"/>
    </row>
    <row r="65" spans="2:7" ht="29">
      <c r="B65" s="20" t="s">
        <v>36</v>
      </c>
      <c r="C65" s="18" t="s">
        <v>37</v>
      </c>
      <c r="D65" s="20" t="s">
        <v>38</v>
      </c>
    </row>
    <row r="66" spans="2:7" ht="14.5">
      <c r="B66" s="4" t="s">
        <v>22</v>
      </c>
      <c r="C66" s="5" t="s">
        <v>22</v>
      </c>
      <c r="D66" s="4" t="s">
        <v>22</v>
      </c>
    </row>
    <row r="68" spans="2:7" ht="13">
      <c r="B68" s="24" t="s">
        <v>39</v>
      </c>
      <c r="C68" s="25">
        <v>46022</v>
      </c>
      <c r="D68" s="16"/>
      <c r="E68" s="15"/>
      <c r="F68" s="30"/>
    </row>
    <row r="69" spans="2:7" ht="13">
      <c r="B69" s="24" t="s">
        <v>40</v>
      </c>
      <c r="C69" s="26" t="s">
        <v>41</v>
      </c>
      <c r="D69" s="24" t="s">
        <v>42</v>
      </c>
      <c r="E69" s="27" t="s">
        <v>43</v>
      </c>
      <c r="F69" s="29" t="s">
        <v>44</v>
      </c>
      <c r="G69" s="14"/>
    </row>
    <row r="70" spans="2:7">
      <c r="B70" s="22" t="s">
        <v>22</v>
      </c>
      <c r="C70" s="23" t="s">
        <v>22</v>
      </c>
      <c r="D70" s="22" t="s">
        <v>22</v>
      </c>
      <c r="E70" s="19" t="s">
        <v>22</v>
      </c>
      <c r="F70" s="28" t="s">
        <v>22</v>
      </c>
    </row>
    <row r="73" spans="2:7" ht="13">
      <c r="B73" s="6" t="s">
        <v>45</v>
      </c>
    </row>
    <row r="74" spans="2:7" ht="13">
      <c r="B74" s="6"/>
    </row>
    <row r="75" spans="2:7" ht="13">
      <c r="B75" s="6" t="s">
        <v>372</v>
      </c>
    </row>
    <row r="76" spans="2:7" ht="13">
      <c r="B76" s="24" t="s">
        <v>46</v>
      </c>
      <c r="C76" s="26" t="s">
        <v>47</v>
      </c>
      <c r="D76" s="6"/>
    </row>
    <row r="77" spans="2:7">
      <c r="B77" s="16" t="s">
        <v>22</v>
      </c>
      <c r="C77" s="17" t="s">
        <v>22</v>
      </c>
    </row>
    <row r="79" spans="2:7" ht="13">
      <c r="B79" s="24" t="s">
        <v>48</v>
      </c>
      <c r="C79" s="26" t="s">
        <v>47</v>
      </c>
    </row>
    <row r="80" spans="2:7">
      <c r="B80" s="16" t="s">
        <v>22</v>
      </c>
      <c r="C80" s="17" t="s">
        <v>22</v>
      </c>
    </row>
    <row r="82" spans="2:7" ht="13">
      <c r="B82" s="24" t="s">
        <v>49</v>
      </c>
      <c r="C82" s="26" t="s">
        <v>50</v>
      </c>
    </row>
    <row r="83" spans="2:7">
      <c r="B83" s="16" t="s">
        <v>22</v>
      </c>
      <c r="C83" s="17" t="s">
        <v>22</v>
      </c>
    </row>
    <row r="85" spans="2:7" ht="13">
      <c r="B85" s="27" t="s">
        <v>51</v>
      </c>
      <c r="C85" s="26" t="s">
        <v>50</v>
      </c>
    </row>
    <row r="86" spans="2:7">
      <c r="B86" s="15" t="s">
        <v>22</v>
      </c>
      <c r="C86" s="17" t="s">
        <v>22</v>
      </c>
    </row>
    <row r="88" spans="2:7" ht="13">
      <c r="B88" s="24" t="s">
        <v>52</v>
      </c>
      <c r="C88" s="26" t="s">
        <v>22</v>
      </c>
    </row>
    <row r="90" spans="2:7" ht="13">
      <c r="B90" s="24" t="s">
        <v>53</v>
      </c>
      <c r="C90" s="25">
        <v>46022</v>
      </c>
      <c r="D90" s="16"/>
      <c r="E90" s="15"/>
      <c r="F90" s="30"/>
    </row>
    <row r="91" spans="2:7" ht="13">
      <c r="B91" s="24" t="s">
        <v>40</v>
      </c>
      <c r="C91" s="26" t="s">
        <v>41</v>
      </c>
      <c r="D91" s="24" t="s">
        <v>42</v>
      </c>
      <c r="E91" s="27" t="s">
        <v>43</v>
      </c>
      <c r="F91" s="29" t="s">
        <v>44</v>
      </c>
      <c r="G91" s="14"/>
    </row>
    <row r="92" spans="2:7">
      <c r="B92" s="22" t="s">
        <v>22</v>
      </c>
      <c r="C92" s="23" t="s">
        <v>22</v>
      </c>
      <c r="D92" s="22" t="s">
        <v>22</v>
      </c>
      <c r="E92" s="19" t="s">
        <v>22</v>
      </c>
      <c r="F92" s="28" t="s">
        <v>22</v>
      </c>
    </row>
    <row r="93" spans="2:7" ht="13">
      <c r="B93" s="6" t="s">
        <v>45</v>
      </c>
    </row>
    <row r="94" spans="2:7" ht="13">
      <c r="B94" s="6"/>
    </row>
    <row r="95" spans="2:7" ht="13">
      <c r="B95" s="6" t="s">
        <v>372</v>
      </c>
    </row>
    <row r="96" spans="2:7" ht="13">
      <c r="B96" s="24" t="s">
        <v>46</v>
      </c>
      <c r="C96" s="26" t="s">
        <v>47</v>
      </c>
      <c r="D96" s="6"/>
    </row>
    <row r="97" spans="2:3">
      <c r="B97" s="16" t="s">
        <v>22</v>
      </c>
      <c r="C97" s="17" t="s">
        <v>22</v>
      </c>
    </row>
    <row r="99" spans="2:3" ht="13">
      <c r="B99" s="24" t="s">
        <v>48</v>
      </c>
      <c r="C99" s="26" t="s">
        <v>47</v>
      </c>
    </row>
    <row r="100" spans="2:3">
      <c r="B100" s="16" t="s">
        <v>22</v>
      </c>
      <c r="C100" s="17" t="s">
        <v>22</v>
      </c>
    </row>
    <row r="102" spans="2:3" ht="13">
      <c r="B102" s="24" t="s">
        <v>49</v>
      </c>
      <c r="C102" s="26" t="s">
        <v>50</v>
      </c>
    </row>
    <row r="103" spans="2:3">
      <c r="B103" s="16" t="s">
        <v>22</v>
      </c>
      <c r="C103" s="17" t="s">
        <v>22</v>
      </c>
    </row>
    <row r="105" spans="2:3" ht="13">
      <c r="B105" s="27" t="s">
        <v>51</v>
      </c>
      <c r="C105" s="26" t="s">
        <v>50</v>
      </c>
    </row>
    <row r="106" spans="2:3">
      <c r="B106" s="15" t="s">
        <v>22</v>
      </c>
      <c r="C106" s="17" t="s">
        <v>22</v>
      </c>
    </row>
    <row r="108" spans="2:3" ht="13">
      <c r="B108" s="24" t="s">
        <v>52</v>
      </c>
      <c r="C108" s="26" t="s">
        <v>22</v>
      </c>
    </row>
    <row r="111" spans="2:3" ht="13">
      <c r="B111" s="6" t="s">
        <v>373</v>
      </c>
    </row>
    <row r="113" spans="2:80" ht="13">
      <c r="B113" s="24" t="s">
        <v>40</v>
      </c>
      <c r="C113" s="26" t="s">
        <v>54</v>
      </c>
      <c r="D113" s="24" t="s">
        <v>55</v>
      </c>
      <c r="E113" s="24" t="s">
        <v>56</v>
      </c>
      <c r="F113" s="14"/>
    </row>
    <row r="114" spans="2:80">
      <c r="B114" s="16" t="s">
        <v>22</v>
      </c>
      <c r="C114" s="17" t="s">
        <v>22</v>
      </c>
      <c r="D114" s="16" t="s">
        <v>22</v>
      </c>
      <c r="E114" s="16" t="s">
        <v>22</v>
      </c>
    </row>
    <row r="117" spans="2:80" ht="13">
      <c r="B117" s="6" t="s">
        <v>57</v>
      </c>
      <c r="C117" s="11" t="s">
        <v>22</v>
      </c>
      <c r="D117" s="6"/>
      <c r="E117" s="6"/>
      <c r="F117" s="14"/>
      <c r="G117" s="14"/>
      <c r="H117" s="14"/>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row>
    <row r="119" spans="2:80" ht="13">
      <c r="B119" s="6" t="s">
        <v>374</v>
      </c>
    </row>
    <row r="121" spans="2:80" ht="13">
      <c r="B121" s="24" t="s">
        <v>58</v>
      </c>
      <c r="C121" s="26" t="s">
        <v>47</v>
      </c>
      <c r="D121" s="6"/>
    </row>
    <row r="122" spans="2:80">
      <c r="B122" s="16" t="s">
        <v>22</v>
      </c>
      <c r="C122" s="17" t="s">
        <v>22</v>
      </c>
    </row>
    <row r="125" spans="2:80" ht="13">
      <c r="B125" s="24" t="s">
        <v>59</v>
      </c>
      <c r="C125" s="26" t="s">
        <v>60</v>
      </c>
      <c r="D125" s="6"/>
    </row>
    <row r="126" spans="2:80">
      <c r="B126" s="16" t="s">
        <v>22</v>
      </c>
      <c r="C126" s="17" t="s">
        <v>22</v>
      </c>
    </row>
    <row r="129" spans="2:80" ht="13">
      <c r="B129" s="6" t="s">
        <v>61</v>
      </c>
    </row>
    <row r="132" spans="2:80" ht="13">
      <c r="B132" s="6" t="s">
        <v>375</v>
      </c>
    </row>
    <row r="134" spans="2:80" ht="13">
      <c r="B134" s="24" t="s">
        <v>40</v>
      </c>
      <c r="C134" s="26" t="s">
        <v>62</v>
      </c>
      <c r="D134" s="24" t="s">
        <v>54</v>
      </c>
      <c r="E134" s="24" t="s">
        <v>55</v>
      </c>
      <c r="F134" s="29" t="s">
        <v>56</v>
      </c>
      <c r="G134" s="14"/>
    </row>
    <row r="135" spans="2:80">
      <c r="B135" s="16" t="s">
        <v>22</v>
      </c>
      <c r="C135" s="17" t="s">
        <v>22</v>
      </c>
      <c r="D135" s="16" t="s">
        <v>22</v>
      </c>
      <c r="E135" s="16" t="s">
        <v>22</v>
      </c>
      <c r="F135" s="21" t="s">
        <v>22</v>
      </c>
    </row>
    <row r="138" spans="2:80" ht="13">
      <c r="B138" s="6" t="s">
        <v>57</v>
      </c>
      <c r="C138" s="11" t="s">
        <v>22</v>
      </c>
      <c r="D138" s="6"/>
      <c r="E138" s="6"/>
      <c r="F138" s="14"/>
      <c r="G138" s="14"/>
      <c r="H138" s="14"/>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row>
    <row r="140" spans="2:80" ht="13">
      <c r="B140" s="6" t="s">
        <v>374</v>
      </c>
    </row>
    <row r="142" spans="2:80" ht="13">
      <c r="B142" s="24" t="s">
        <v>58</v>
      </c>
      <c r="C142" s="26" t="s">
        <v>47</v>
      </c>
      <c r="D142" s="6"/>
    </row>
    <row r="143" spans="2:80">
      <c r="B143" s="16" t="s">
        <v>22</v>
      </c>
      <c r="C143" s="17" t="s">
        <v>22</v>
      </c>
    </row>
    <row r="146" spans="2:7" ht="13">
      <c r="B146" s="24" t="s">
        <v>59</v>
      </c>
      <c r="C146" s="26" t="s">
        <v>60</v>
      </c>
      <c r="D146" s="6"/>
    </row>
    <row r="147" spans="2:7">
      <c r="B147" s="16" t="s">
        <v>22</v>
      </c>
      <c r="C147" s="17" t="s">
        <v>22</v>
      </c>
    </row>
    <row r="150" spans="2:7" ht="13">
      <c r="B150" s="6" t="s">
        <v>61</v>
      </c>
    </row>
    <row r="153" spans="2:7" ht="13">
      <c r="B153" s="6" t="s">
        <v>376</v>
      </c>
    </row>
    <row r="154" spans="2:7" ht="13">
      <c r="B154" s="24" t="s">
        <v>40</v>
      </c>
      <c r="C154" s="26" t="s">
        <v>63</v>
      </c>
      <c r="D154" s="24" t="s">
        <v>64</v>
      </c>
      <c r="E154" s="24" t="s">
        <v>65</v>
      </c>
      <c r="F154" s="29" t="s">
        <v>66</v>
      </c>
      <c r="G154" s="14"/>
    </row>
    <row r="155" spans="2:7">
      <c r="B155" s="16" t="s">
        <v>22</v>
      </c>
      <c r="C155" s="17" t="s">
        <v>22</v>
      </c>
      <c r="D155" s="16" t="s">
        <v>22</v>
      </c>
      <c r="E155" s="16" t="s">
        <v>22</v>
      </c>
      <c r="F155" s="21" t="s">
        <v>22</v>
      </c>
    </row>
    <row r="156" spans="2:7">
      <c r="B156" s="2" t="s">
        <v>67</v>
      </c>
    </row>
  </sheetData>
  <mergeCells count="3">
    <mergeCell ref="B1:E1"/>
    <mergeCell ref="C3:C7"/>
    <mergeCell ref="D3:D7"/>
  </mergeCells>
  <hyperlinks>
    <hyperlink ref="A1" location="Index!A1" display="Index" xr:uid="{0530F182-74D0-47CA-B155-46767824AE2D}"/>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E0218-1E78-42B9-8F00-B84564230EA4}">
  <sheetPr codeName="Sheet44"/>
  <dimension ref="A1:CB159"/>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26" t="s">
        <v>2934</v>
      </c>
      <c r="C1" s="226"/>
      <c r="D1" s="226"/>
      <c r="E1" s="226"/>
    </row>
    <row r="3" spans="1:9" ht="14.5">
      <c r="B3" s="31" t="s">
        <v>2934</v>
      </c>
      <c r="C3" s="227"/>
      <c r="D3" s="233"/>
    </row>
    <row r="4" spans="1:9" ht="14.5">
      <c r="B4" s="68" t="s">
        <v>2935</v>
      </c>
      <c r="C4" s="227"/>
      <c r="D4" s="233"/>
    </row>
    <row r="5" spans="1:9" ht="14.5">
      <c r="B5" s="35" t="s">
        <v>151</v>
      </c>
      <c r="C5" s="227"/>
      <c r="D5" s="233"/>
    </row>
    <row r="6" spans="1:9" ht="14.5">
      <c r="B6" s="4" t="s">
        <v>2936</v>
      </c>
      <c r="C6" s="227"/>
      <c r="D6" s="233"/>
    </row>
    <row r="7" spans="1:9" ht="14.5">
      <c r="B7" s="4" t="s">
        <v>2937</v>
      </c>
      <c r="C7" s="227"/>
      <c r="D7" s="233"/>
    </row>
    <row r="8" spans="1:9" ht="29">
      <c r="B8" s="35" t="s">
        <v>154</v>
      </c>
      <c r="C8" s="36" t="s">
        <v>155</v>
      </c>
      <c r="D8" s="36" t="s">
        <v>156</v>
      </c>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112</v>
      </c>
      <c r="C15" s="9" t="s">
        <v>13</v>
      </c>
      <c r="D15" s="2" t="s">
        <v>91</v>
      </c>
      <c r="E15" s="2" t="s">
        <v>113</v>
      </c>
      <c r="F15" s="12">
        <v>71435</v>
      </c>
      <c r="G15" s="12">
        <v>2649.67</v>
      </c>
      <c r="H15" s="12">
        <v>26.36</v>
      </c>
    </row>
    <row r="16" spans="1:9">
      <c r="B16" s="2" t="s">
        <v>1147</v>
      </c>
      <c r="C16" s="9" t="s">
        <v>13</v>
      </c>
      <c r="D16" s="2" t="s">
        <v>91</v>
      </c>
      <c r="E16" s="2" t="s">
        <v>1148</v>
      </c>
      <c r="F16" s="12">
        <v>10500</v>
      </c>
      <c r="G16" s="12">
        <v>1753.19</v>
      </c>
      <c r="H16" s="12">
        <v>17.440000000000001</v>
      </c>
    </row>
    <row r="17" spans="2:8">
      <c r="B17" s="2" t="s">
        <v>2166</v>
      </c>
      <c r="C17" s="9" t="s">
        <v>13</v>
      </c>
      <c r="D17" s="2" t="s">
        <v>91</v>
      </c>
      <c r="E17" s="2" t="s">
        <v>2167</v>
      </c>
      <c r="F17" s="12">
        <v>8872</v>
      </c>
      <c r="G17" s="12">
        <v>828.91</v>
      </c>
      <c r="H17" s="12">
        <v>8.25</v>
      </c>
    </row>
    <row r="18" spans="2:8">
      <c r="B18" s="2" t="s">
        <v>1414</v>
      </c>
      <c r="C18" s="9" t="s">
        <v>13</v>
      </c>
      <c r="D18" s="2" t="s">
        <v>91</v>
      </c>
      <c r="E18" s="2" t="s">
        <v>1415</v>
      </c>
      <c r="F18" s="12">
        <v>11014</v>
      </c>
      <c r="G18" s="12">
        <v>805.4</v>
      </c>
      <c r="H18" s="12">
        <v>8.01</v>
      </c>
    </row>
    <row r="19" spans="2:8">
      <c r="B19" s="2" t="s">
        <v>1344</v>
      </c>
      <c r="C19" s="9" t="s">
        <v>13</v>
      </c>
      <c r="D19" s="2" t="s">
        <v>91</v>
      </c>
      <c r="E19" s="2" t="s">
        <v>1345</v>
      </c>
      <c r="F19" s="12">
        <v>18789</v>
      </c>
      <c r="G19" s="12">
        <v>698.91</v>
      </c>
      <c r="H19" s="12">
        <v>6.95</v>
      </c>
    </row>
    <row r="20" spans="2:8">
      <c r="B20" s="2" t="s">
        <v>137</v>
      </c>
      <c r="C20" s="9" t="s">
        <v>13</v>
      </c>
      <c r="D20" s="2" t="s">
        <v>91</v>
      </c>
      <c r="E20" s="2" t="s">
        <v>138</v>
      </c>
      <c r="F20" s="12">
        <v>167333</v>
      </c>
      <c r="G20" s="12">
        <v>614.70000000000005</v>
      </c>
      <c r="H20" s="12">
        <v>6.11</v>
      </c>
    </row>
    <row r="21" spans="2:8">
      <c r="B21" s="2" t="s">
        <v>1162</v>
      </c>
      <c r="C21" s="9" t="s">
        <v>13</v>
      </c>
      <c r="D21" s="2" t="s">
        <v>91</v>
      </c>
      <c r="E21" s="2" t="s">
        <v>1163</v>
      </c>
      <c r="F21" s="12">
        <v>10386</v>
      </c>
      <c r="G21" s="12">
        <v>599.38</v>
      </c>
      <c r="H21" s="12">
        <v>5.96</v>
      </c>
    </row>
    <row r="22" spans="2:8">
      <c r="B22" s="2" t="s">
        <v>1164</v>
      </c>
      <c r="C22" s="9" t="s">
        <v>13</v>
      </c>
      <c r="D22" s="2" t="s">
        <v>85</v>
      </c>
      <c r="E22" s="2" t="s">
        <v>1165</v>
      </c>
      <c r="F22" s="12">
        <v>355417</v>
      </c>
      <c r="G22" s="12">
        <v>426.29</v>
      </c>
      <c r="H22" s="12">
        <v>4.24</v>
      </c>
    </row>
    <row r="23" spans="2:8">
      <c r="B23" s="2" t="s">
        <v>2842</v>
      </c>
      <c r="C23" s="9" t="s">
        <v>13</v>
      </c>
      <c r="D23" s="2" t="s">
        <v>2512</v>
      </c>
      <c r="E23" s="2" t="s">
        <v>2843</v>
      </c>
      <c r="F23" s="12">
        <v>228969</v>
      </c>
      <c r="G23" s="12">
        <v>410.29</v>
      </c>
      <c r="H23" s="12">
        <v>4.08</v>
      </c>
    </row>
    <row r="24" spans="2:8">
      <c r="B24" s="2" t="s">
        <v>1433</v>
      </c>
      <c r="C24" s="9" t="s">
        <v>13</v>
      </c>
      <c r="D24" s="2" t="s">
        <v>85</v>
      </c>
      <c r="E24" s="2" t="s">
        <v>1434</v>
      </c>
      <c r="F24" s="12">
        <v>21336</v>
      </c>
      <c r="G24" s="12">
        <v>313.72000000000003</v>
      </c>
      <c r="H24" s="12">
        <v>3.12</v>
      </c>
    </row>
    <row r="25" spans="2:8">
      <c r="B25" s="2" t="s">
        <v>1402</v>
      </c>
      <c r="C25" s="9" t="s">
        <v>13</v>
      </c>
      <c r="D25" s="2" t="s">
        <v>85</v>
      </c>
      <c r="E25" s="2" t="s">
        <v>1403</v>
      </c>
      <c r="F25" s="12">
        <v>694</v>
      </c>
      <c r="G25" s="12">
        <v>250.12</v>
      </c>
      <c r="H25" s="12">
        <v>2.4900000000000002</v>
      </c>
    </row>
    <row r="26" spans="2:8">
      <c r="B26" s="2" t="s">
        <v>1370</v>
      </c>
      <c r="C26" s="9" t="s">
        <v>13</v>
      </c>
      <c r="D26" s="2" t="s">
        <v>85</v>
      </c>
      <c r="E26" s="2" t="s">
        <v>1371</v>
      </c>
      <c r="F26" s="12">
        <v>8545</v>
      </c>
      <c r="G26" s="12">
        <v>223.37</v>
      </c>
      <c r="H26" s="12">
        <v>2.2200000000000002</v>
      </c>
    </row>
    <row r="27" spans="2:8">
      <c r="B27" s="2" t="s">
        <v>2194</v>
      </c>
      <c r="C27" s="9" t="s">
        <v>13</v>
      </c>
      <c r="D27" s="2" t="s">
        <v>85</v>
      </c>
      <c r="E27" s="2" t="s">
        <v>2195</v>
      </c>
      <c r="F27" s="12">
        <v>14505</v>
      </c>
      <c r="G27" s="12">
        <v>186.51</v>
      </c>
      <c r="H27" s="12">
        <v>1.86</v>
      </c>
    </row>
    <row r="28" spans="2:8">
      <c r="B28" s="2" t="s">
        <v>121</v>
      </c>
      <c r="C28" s="9" t="s">
        <v>13</v>
      </c>
      <c r="D28" s="2" t="s">
        <v>85</v>
      </c>
      <c r="E28" s="2" t="s">
        <v>122</v>
      </c>
      <c r="F28" s="12">
        <v>35867</v>
      </c>
      <c r="G28" s="12">
        <v>171.95</v>
      </c>
      <c r="H28" s="12">
        <v>1.71</v>
      </c>
    </row>
    <row r="29" spans="2:8">
      <c r="B29" s="2" t="s">
        <v>794</v>
      </c>
      <c r="C29" s="9" t="s">
        <v>13</v>
      </c>
      <c r="D29" s="2" t="s">
        <v>85</v>
      </c>
      <c r="E29" s="2" t="s">
        <v>795</v>
      </c>
      <c r="F29" s="12">
        <v>36406</v>
      </c>
      <c r="G29" s="12">
        <v>131.86000000000001</v>
      </c>
      <c r="H29" s="12">
        <v>1.31</v>
      </c>
    </row>
    <row r="30" spans="2:8" ht="13">
      <c r="B30" s="6" t="s">
        <v>95</v>
      </c>
      <c r="G30" s="14">
        <f>SUM(G15:G29)</f>
        <v>10064.270000000004</v>
      </c>
      <c r="H30" s="14">
        <f>SUM(H15:H29)</f>
        <v>100.10999999999997</v>
      </c>
    </row>
    <row r="31" spans="2:8" ht="13">
      <c r="B31" s="6" t="s">
        <v>4137</v>
      </c>
    </row>
    <row r="32" spans="2:8">
      <c r="B32" s="2" t="s">
        <v>2067</v>
      </c>
      <c r="C32" s="9" t="s">
        <v>13</v>
      </c>
      <c r="D32" s="2" t="s">
        <v>91</v>
      </c>
      <c r="E32" s="2" t="s">
        <v>2068</v>
      </c>
      <c r="F32" s="12">
        <v>69392</v>
      </c>
      <c r="G32" s="12">
        <v>7.07</v>
      </c>
      <c r="H32" s="12">
        <v>7.0000000000000007E-2</v>
      </c>
    </row>
    <row r="33" spans="2:8" ht="13">
      <c r="B33" s="6" t="s">
        <v>4138</v>
      </c>
      <c r="C33" s="11"/>
      <c r="D33" s="6"/>
      <c r="E33" s="6"/>
      <c r="F33" s="14"/>
      <c r="G33" s="14">
        <f>G32</f>
        <v>7.07</v>
      </c>
      <c r="H33" s="14">
        <f>H32</f>
        <v>7.0000000000000007E-2</v>
      </c>
    </row>
    <row r="34" spans="2:8" ht="13">
      <c r="B34" s="6" t="s">
        <v>2154</v>
      </c>
      <c r="C34" s="11"/>
      <c r="D34" s="6"/>
      <c r="E34" s="6"/>
      <c r="F34" s="14"/>
      <c r="G34" s="14">
        <v>17.079999999999998</v>
      </c>
      <c r="H34" s="14">
        <v>0.17</v>
      </c>
    </row>
    <row r="35" spans="2:8" ht="13">
      <c r="B35" s="6" t="s">
        <v>15</v>
      </c>
      <c r="C35" s="11"/>
      <c r="D35" s="6"/>
      <c r="E35" s="6"/>
      <c r="F35" s="14"/>
      <c r="G35" s="14">
        <f>G34+G33+G30</f>
        <v>10088.420000000004</v>
      </c>
      <c r="H35" s="14">
        <f>H34+H33+H30</f>
        <v>100.34999999999997</v>
      </c>
    </row>
    <row r="36" spans="2:8" ht="13">
      <c r="B36" s="6" t="s">
        <v>432</v>
      </c>
      <c r="C36" s="11"/>
      <c r="D36" s="6"/>
      <c r="E36" s="6"/>
      <c r="F36" s="14"/>
      <c r="G36" s="14">
        <f>G37-G35</f>
        <v>-35.38489531000414</v>
      </c>
      <c r="H36" s="14">
        <f>H37-H35</f>
        <v>-0.34999999999996589</v>
      </c>
    </row>
    <row r="37" spans="2:8" ht="13">
      <c r="B37" s="6" t="s">
        <v>17</v>
      </c>
      <c r="C37" s="11"/>
      <c r="D37" s="6"/>
      <c r="E37" s="6"/>
      <c r="F37" s="14"/>
      <c r="G37" s="14">
        <v>10053.03510469</v>
      </c>
      <c r="H37" s="14">
        <v>100</v>
      </c>
    </row>
    <row r="38" spans="2:8">
      <c r="B38" s="2" t="s">
        <v>18</v>
      </c>
    </row>
    <row r="39" spans="2:8" ht="13">
      <c r="B39" s="6" t="s">
        <v>19</v>
      </c>
    </row>
    <row r="40" spans="2:8" ht="13">
      <c r="B40" s="6" t="s">
        <v>20</v>
      </c>
      <c r="C40" s="9" t="s">
        <v>355</v>
      </c>
    </row>
    <row r="41" spans="2:8" ht="13">
      <c r="B41" s="6" t="s">
        <v>23</v>
      </c>
      <c r="C41" s="9" t="s">
        <v>22</v>
      </c>
    </row>
    <row r="42" spans="2:8" ht="13">
      <c r="B42" s="6" t="s">
        <v>147</v>
      </c>
      <c r="C42" s="9" t="s">
        <v>22</v>
      </c>
    </row>
    <row r="43" spans="2:8" ht="13">
      <c r="B43" s="6" t="s">
        <v>24</v>
      </c>
      <c r="C43" s="9" t="s">
        <v>25</v>
      </c>
    </row>
    <row r="44" spans="2:8" ht="13">
      <c r="B44" s="6" t="s">
        <v>2938</v>
      </c>
      <c r="C44" s="11"/>
    </row>
    <row r="45" spans="2:8" ht="13">
      <c r="B45" s="6" t="s">
        <v>2939</v>
      </c>
      <c r="C45" s="11"/>
    </row>
    <row r="46" spans="2:8" ht="13">
      <c r="B46" s="6" t="s">
        <v>2940</v>
      </c>
      <c r="C46" s="11"/>
    </row>
    <row r="47" spans="2:8" ht="13">
      <c r="B47" s="6" t="s">
        <v>2941</v>
      </c>
      <c r="C47" s="11"/>
    </row>
    <row r="48" spans="2:8" ht="13">
      <c r="B48" s="6" t="s">
        <v>2942</v>
      </c>
      <c r="C48" s="11"/>
    </row>
    <row r="49" spans="2:3" ht="13">
      <c r="B49" s="6" t="s">
        <v>2943</v>
      </c>
      <c r="C49" s="11"/>
    </row>
    <row r="50" spans="2:3" ht="13">
      <c r="B50" s="6" t="s">
        <v>2944</v>
      </c>
      <c r="C50" s="11"/>
    </row>
    <row r="51" spans="2:3" ht="13">
      <c r="B51" s="6" t="s">
        <v>2945</v>
      </c>
      <c r="C51" s="11"/>
    </row>
    <row r="52" spans="2:3" ht="13">
      <c r="B52" s="6" t="s">
        <v>3139</v>
      </c>
      <c r="C52" s="11"/>
    </row>
    <row r="53" spans="2:3">
      <c r="B53" s="2" t="s">
        <v>26</v>
      </c>
    </row>
    <row r="54" spans="2:3">
      <c r="B54" s="2" t="s">
        <v>1230</v>
      </c>
    </row>
    <row r="57" spans="2:3" ht="14.5">
      <c r="B57" s="44" t="s">
        <v>1231</v>
      </c>
      <c r="C57" s="62"/>
    </row>
    <row r="58" spans="2:3" ht="14.5">
      <c r="B58" s="44" t="s">
        <v>4074</v>
      </c>
      <c r="C58" s="63" t="s">
        <v>1232</v>
      </c>
    </row>
    <row r="59" spans="2:3" ht="14.5">
      <c r="B59" s="4" t="s">
        <v>1233</v>
      </c>
      <c r="C59" s="5" t="s">
        <v>1234</v>
      </c>
    </row>
    <row r="60" spans="2:3" ht="14.5">
      <c r="B60" s="4" t="s">
        <v>1235</v>
      </c>
      <c r="C60" s="5" t="s">
        <v>1234</v>
      </c>
    </row>
    <row r="61" spans="2:3" ht="14.5">
      <c r="B61" s="4" t="s">
        <v>1236</v>
      </c>
      <c r="C61" s="5" t="s">
        <v>1234</v>
      </c>
    </row>
    <row r="62" spans="2:3" ht="14.5">
      <c r="B62" s="4" t="s">
        <v>1237</v>
      </c>
      <c r="C62" s="5" t="s">
        <v>1234</v>
      </c>
    </row>
    <row r="63" spans="2:3" ht="14.5">
      <c r="B63" s="4" t="s">
        <v>1238</v>
      </c>
      <c r="C63" s="5" t="s">
        <v>1234</v>
      </c>
    </row>
    <row r="64" spans="2:3" ht="14.5">
      <c r="B64" s="4" t="s">
        <v>1239</v>
      </c>
      <c r="C64" s="5" t="s">
        <v>1234</v>
      </c>
    </row>
    <row r="65" spans="2:7" ht="14.5">
      <c r="B65" s="44" t="s">
        <v>1240</v>
      </c>
      <c r="C65" s="62" t="s">
        <v>1234</v>
      </c>
    </row>
    <row r="67" spans="2:7" ht="14.5">
      <c r="B67" s="4" t="s">
        <v>35</v>
      </c>
      <c r="C67" s="5"/>
      <c r="D67" s="4"/>
    </row>
    <row r="68" spans="2:7" ht="29">
      <c r="B68" s="20" t="s">
        <v>36</v>
      </c>
      <c r="C68" s="18" t="s">
        <v>37</v>
      </c>
      <c r="D68" s="20" t="s">
        <v>38</v>
      </c>
    </row>
    <row r="69" spans="2:7" ht="14.5">
      <c r="B69" s="4" t="s">
        <v>22</v>
      </c>
      <c r="C69" s="5" t="s">
        <v>22</v>
      </c>
      <c r="D69" s="4" t="s">
        <v>22</v>
      </c>
    </row>
    <row r="71" spans="2:7" ht="13">
      <c r="B71" s="24" t="s">
        <v>39</v>
      </c>
      <c r="C71" s="25">
        <v>46022</v>
      </c>
      <c r="D71" s="16"/>
      <c r="E71" s="15"/>
      <c r="F71" s="30"/>
    </row>
    <row r="72" spans="2:7" ht="13">
      <c r="B72" s="24" t="s">
        <v>40</v>
      </c>
      <c r="C72" s="26" t="s">
        <v>41</v>
      </c>
      <c r="D72" s="24" t="s">
        <v>42</v>
      </c>
      <c r="E72" s="27" t="s">
        <v>43</v>
      </c>
      <c r="F72" s="29" t="s">
        <v>44</v>
      </c>
      <c r="G72" s="14"/>
    </row>
    <row r="73" spans="2:7">
      <c r="B73" s="22" t="s">
        <v>22</v>
      </c>
      <c r="C73" s="23" t="s">
        <v>22</v>
      </c>
      <c r="D73" s="22" t="s">
        <v>22</v>
      </c>
      <c r="E73" s="19" t="s">
        <v>22</v>
      </c>
      <c r="F73" s="28" t="s">
        <v>22</v>
      </c>
    </row>
    <row r="76" spans="2:7" ht="13">
      <c r="B76" s="6" t="s">
        <v>45</v>
      </c>
    </row>
    <row r="77" spans="2:7" ht="13">
      <c r="B77" s="6"/>
    </row>
    <row r="78" spans="2:7" ht="13">
      <c r="B78" s="6" t="s">
        <v>372</v>
      </c>
    </row>
    <row r="79" spans="2:7" ht="13">
      <c r="B79" s="24" t="s">
        <v>46</v>
      </c>
      <c r="C79" s="26" t="s">
        <v>47</v>
      </c>
      <c r="D79" s="6"/>
    </row>
    <row r="80" spans="2:7">
      <c r="B80" s="16" t="s">
        <v>22</v>
      </c>
      <c r="C80" s="17" t="s">
        <v>22</v>
      </c>
    </row>
    <row r="82" spans="2:7" ht="13">
      <c r="B82" s="24" t="s">
        <v>48</v>
      </c>
      <c r="C82" s="26" t="s">
        <v>47</v>
      </c>
    </row>
    <row r="83" spans="2:7">
      <c r="B83" s="16" t="s">
        <v>22</v>
      </c>
      <c r="C83" s="17" t="s">
        <v>22</v>
      </c>
    </row>
    <row r="85" spans="2:7" ht="13">
      <c r="B85" s="24" t="s">
        <v>49</v>
      </c>
      <c r="C85" s="26" t="s">
        <v>50</v>
      </c>
    </row>
    <row r="86" spans="2:7">
      <c r="B86" s="16" t="s">
        <v>22</v>
      </c>
      <c r="C86" s="17" t="s">
        <v>22</v>
      </c>
    </row>
    <row r="88" spans="2:7" ht="13">
      <c r="B88" s="27" t="s">
        <v>51</v>
      </c>
      <c r="C88" s="26" t="s">
        <v>50</v>
      </c>
    </row>
    <row r="89" spans="2:7">
      <c r="B89" s="15" t="s">
        <v>22</v>
      </c>
      <c r="C89" s="17" t="s">
        <v>22</v>
      </c>
    </row>
    <row r="91" spans="2:7" ht="13">
      <c r="B91" s="24" t="s">
        <v>52</v>
      </c>
      <c r="C91" s="26" t="s">
        <v>22</v>
      </c>
    </row>
    <row r="93" spans="2:7" ht="13">
      <c r="B93" s="24" t="s">
        <v>53</v>
      </c>
      <c r="C93" s="25">
        <v>46022</v>
      </c>
      <c r="D93" s="16"/>
      <c r="E93" s="15"/>
      <c r="F93" s="30"/>
    </row>
    <row r="94" spans="2:7" ht="13">
      <c r="B94" s="24" t="s">
        <v>40</v>
      </c>
      <c r="C94" s="26" t="s">
        <v>41</v>
      </c>
      <c r="D94" s="24" t="s">
        <v>42</v>
      </c>
      <c r="E94" s="27" t="s">
        <v>43</v>
      </c>
      <c r="F94" s="29" t="s">
        <v>44</v>
      </c>
      <c r="G94" s="14"/>
    </row>
    <row r="95" spans="2:7">
      <c r="B95" s="22" t="s">
        <v>22</v>
      </c>
      <c r="C95" s="23" t="s">
        <v>22</v>
      </c>
      <c r="D95" s="22" t="s">
        <v>22</v>
      </c>
      <c r="E95" s="19" t="s">
        <v>22</v>
      </c>
      <c r="F95" s="28" t="s">
        <v>22</v>
      </c>
    </row>
    <row r="96" spans="2:7" ht="13">
      <c r="B96" s="6" t="s">
        <v>45</v>
      </c>
    </row>
    <row r="97" spans="2:4" ht="13">
      <c r="B97" s="6"/>
    </row>
    <row r="98" spans="2:4" ht="13">
      <c r="B98" s="6" t="s">
        <v>372</v>
      </c>
    </row>
    <row r="99" spans="2:4" ht="13">
      <c r="B99" s="24" t="s">
        <v>46</v>
      </c>
      <c r="C99" s="26" t="s">
        <v>47</v>
      </c>
      <c r="D99" s="6"/>
    </row>
    <row r="100" spans="2:4">
      <c r="B100" s="16" t="s">
        <v>22</v>
      </c>
      <c r="C100" s="17" t="s">
        <v>22</v>
      </c>
    </row>
    <row r="102" spans="2:4" ht="13">
      <c r="B102" s="24" t="s">
        <v>48</v>
      </c>
      <c r="C102" s="26" t="s">
        <v>47</v>
      </c>
    </row>
    <row r="103" spans="2:4">
      <c r="B103" s="16" t="s">
        <v>22</v>
      </c>
      <c r="C103" s="17" t="s">
        <v>22</v>
      </c>
    </row>
    <row r="105" spans="2:4" ht="13">
      <c r="B105" s="24" t="s">
        <v>49</v>
      </c>
      <c r="C105" s="26" t="s">
        <v>50</v>
      </c>
    </row>
    <row r="106" spans="2:4">
      <c r="B106" s="16" t="s">
        <v>22</v>
      </c>
      <c r="C106" s="17" t="s">
        <v>22</v>
      </c>
    </row>
    <row r="108" spans="2:4" ht="13">
      <c r="B108" s="27" t="s">
        <v>51</v>
      </c>
      <c r="C108" s="26" t="s">
        <v>50</v>
      </c>
    </row>
    <row r="109" spans="2:4">
      <c r="B109" s="15" t="s">
        <v>22</v>
      </c>
      <c r="C109" s="17" t="s">
        <v>22</v>
      </c>
    </row>
    <row r="111" spans="2:4" ht="13">
      <c r="B111" s="24" t="s">
        <v>52</v>
      </c>
      <c r="C111" s="26" t="s">
        <v>22</v>
      </c>
    </row>
    <row r="114" spans="2:80" ht="13">
      <c r="B114" s="6" t="s">
        <v>373</v>
      </c>
    </row>
    <row r="116" spans="2:80" ht="13">
      <c r="B116" s="24" t="s">
        <v>40</v>
      </c>
      <c r="C116" s="26" t="s">
        <v>54</v>
      </c>
      <c r="D116" s="24" t="s">
        <v>55</v>
      </c>
      <c r="E116" s="24" t="s">
        <v>56</v>
      </c>
      <c r="F116" s="14"/>
    </row>
    <row r="117" spans="2:80">
      <c r="B117" s="16" t="s">
        <v>22</v>
      </c>
      <c r="C117" s="17" t="s">
        <v>22</v>
      </c>
      <c r="D117" s="16" t="s">
        <v>22</v>
      </c>
      <c r="E117" s="16" t="s">
        <v>22</v>
      </c>
    </row>
    <row r="120" spans="2:80" ht="13">
      <c r="B120" s="6" t="s">
        <v>57</v>
      </c>
      <c r="C120" s="11" t="s">
        <v>22</v>
      </c>
      <c r="D120" s="6"/>
      <c r="E120" s="6"/>
      <c r="F120" s="14"/>
      <c r="G120" s="14"/>
      <c r="H120" s="14"/>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row>
    <row r="122" spans="2:80" ht="13">
      <c r="B122" s="6" t="s">
        <v>374</v>
      </c>
    </row>
    <row r="124" spans="2:80" ht="13">
      <c r="B124" s="24" t="s">
        <v>58</v>
      </c>
      <c r="C124" s="26" t="s">
        <v>47</v>
      </c>
      <c r="D124" s="6"/>
    </row>
    <row r="125" spans="2:80">
      <c r="B125" s="16" t="s">
        <v>22</v>
      </c>
      <c r="C125" s="17" t="s">
        <v>22</v>
      </c>
    </row>
    <row r="128" spans="2:80" ht="13">
      <c r="B128" s="24" t="s">
        <v>59</v>
      </c>
      <c r="C128" s="26" t="s">
        <v>60</v>
      </c>
      <c r="D128" s="6"/>
    </row>
    <row r="129" spans="2:80">
      <c r="B129" s="16" t="s">
        <v>22</v>
      </c>
      <c r="C129" s="17" t="s">
        <v>22</v>
      </c>
    </row>
    <row r="132" spans="2:80" ht="13">
      <c r="B132" s="6" t="s">
        <v>61</v>
      </c>
    </row>
    <row r="135" spans="2:80" ht="13">
      <c r="B135" s="6" t="s">
        <v>375</v>
      </c>
    </row>
    <row r="137" spans="2:80" ht="13">
      <c r="B137" s="24" t="s">
        <v>40</v>
      </c>
      <c r="C137" s="26" t="s">
        <v>62</v>
      </c>
      <c r="D137" s="24" t="s">
        <v>54</v>
      </c>
      <c r="E137" s="24" t="s">
        <v>55</v>
      </c>
      <c r="F137" s="29" t="s">
        <v>56</v>
      </c>
      <c r="G137" s="14"/>
    </row>
    <row r="138" spans="2:80">
      <c r="B138" s="16" t="s">
        <v>22</v>
      </c>
      <c r="C138" s="17" t="s">
        <v>22</v>
      </c>
      <c r="D138" s="16" t="s">
        <v>22</v>
      </c>
      <c r="E138" s="16" t="s">
        <v>22</v>
      </c>
      <c r="F138" s="21" t="s">
        <v>22</v>
      </c>
    </row>
    <row r="141" spans="2:80" ht="13">
      <c r="B141" s="6" t="s">
        <v>57</v>
      </c>
      <c r="C141" s="11" t="s">
        <v>22</v>
      </c>
      <c r="D141" s="6"/>
      <c r="E141" s="6"/>
      <c r="F141" s="14"/>
      <c r="G141" s="14"/>
      <c r="H141" s="14"/>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row>
    <row r="143" spans="2:80" ht="13">
      <c r="B143" s="6" t="s">
        <v>374</v>
      </c>
    </row>
    <row r="145" spans="2:7" ht="13">
      <c r="B145" s="24" t="s">
        <v>58</v>
      </c>
      <c r="C145" s="26" t="s">
        <v>47</v>
      </c>
      <c r="D145" s="6"/>
    </row>
    <row r="146" spans="2:7">
      <c r="B146" s="16" t="s">
        <v>22</v>
      </c>
      <c r="C146" s="17" t="s">
        <v>22</v>
      </c>
    </row>
    <row r="149" spans="2:7" ht="13">
      <c r="B149" s="24" t="s">
        <v>59</v>
      </c>
      <c r="C149" s="26" t="s">
        <v>60</v>
      </c>
      <c r="D149" s="6"/>
    </row>
    <row r="150" spans="2:7">
      <c r="B150" s="16" t="s">
        <v>22</v>
      </c>
      <c r="C150" s="17" t="s">
        <v>22</v>
      </c>
    </row>
    <row r="153" spans="2:7" ht="13">
      <c r="B153" s="6" t="s">
        <v>61</v>
      </c>
    </row>
    <row r="156" spans="2:7" ht="13">
      <c r="B156" s="6" t="s">
        <v>376</v>
      </c>
    </row>
    <row r="157" spans="2:7" ht="13">
      <c r="B157" s="24" t="s">
        <v>40</v>
      </c>
      <c r="C157" s="26" t="s">
        <v>63</v>
      </c>
      <c r="D157" s="24" t="s">
        <v>64</v>
      </c>
      <c r="E157" s="24" t="s">
        <v>65</v>
      </c>
      <c r="F157" s="29" t="s">
        <v>66</v>
      </c>
      <c r="G157" s="14"/>
    </row>
    <row r="158" spans="2:7">
      <c r="B158" s="16" t="s">
        <v>22</v>
      </c>
      <c r="C158" s="17" t="s">
        <v>22</v>
      </c>
      <c r="D158" s="16" t="s">
        <v>22</v>
      </c>
      <c r="E158" s="16" t="s">
        <v>22</v>
      </c>
      <c r="F158" s="21" t="s">
        <v>22</v>
      </c>
    </row>
    <row r="159" spans="2:7">
      <c r="B159" s="2" t="s">
        <v>67</v>
      </c>
    </row>
  </sheetData>
  <mergeCells count="3">
    <mergeCell ref="B1:E1"/>
    <mergeCell ref="C3:C7"/>
    <mergeCell ref="D3:D7"/>
  </mergeCells>
  <hyperlinks>
    <hyperlink ref="A1" location="Index!A1" display="Index" xr:uid="{3CFE483B-FFB9-42CE-BCAE-49611AA9A517}"/>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757D-65EB-4A52-9927-9B586F3DCA02}">
  <sheetPr codeName="Sheet43"/>
  <dimension ref="A1:CB188"/>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2925</v>
      </c>
      <c r="C1" s="226"/>
      <c r="D1" s="226"/>
      <c r="E1" s="226"/>
    </row>
    <row r="3" spans="1:9" ht="14.5">
      <c r="B3" s="31" t="s">
        <v>2926</v>
      </c>
      <c r="C3" s="227"/>
      <c r="D3" s="228"/>
      <c r="E3" s="1"/>
    </row>
    <row r="4" spans="1:9" ht="14.5">
      <c r="B4" s="64" t="s">
        <v>2927</v>
      </c>
      <c r="C4" s="227"/>
      <c r="D4" s="228"/>
      <c r="E4" s="1"/>
    </row>
    <row r="5" spans="1:9" ht="14.5">
      <c r="B5" s="31"/>
      <c r="C5" s="227"/>
      <c r="D5" s="228"/>
      <c r="E5" s="1"/>
    </row>
    <row r="6" spans="1:9" ht="14.5">
      <c r="B6" s="64" t="s">
        <v>151</v>
      </c>
      <c r="C6" s="227"/>
      <c r="D6" s="228"/>
      <c r="E6" s="1"/>
    </row>
    <row r="7" spans="1:9" ht="14.5">
      <c r="B7" s="35" t="s">
        <v>2836</v>
      </c>
      <c r="C7" s="227"/>
      <c r="D7" s="228"/>
      <c r="E7" s="1"/>
    </row>
    <row r="8" spans="1:9" ht="14.5">
      <c r="B8" s="35" t="s">
        <v>2928</v>
      </c>
      <c r="C8" s="227"/>
      <c r="D8" s="228"/>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73</v>
      </c>
      <c r="C15" s="9" t="s">
        <v>13</v>
      </c>
      <c r="D15" s="2" t="s">
        <v>74</v>
      </c>
      <c r="E15" s="2" t="s">
        <v>75</v>
      </c>
      <c r="F15" s="12">
        <v>1981664</v>
      </c>
      <c r="G15" s="12">
        <v>19642.25</v>
      </c>
      <c r="H15" s="12">
        <v>12.71</v>
      </c>
    </row>
    <row r="16" spans="1:9">
      <c r="B16" s="2" t="s">
        <v>747</v>
      </c>
      <c r="C16" s="9" t="s">
        <v>13</v>
      </c>
      <c r="D16" s="2" t="s">
        <v>748</v>
      </c>
      <c r="E16" s="2" t="s">
        <v>749</v>
      </c>
      <c r="F16" s="12">
        <v>874698</v>
      </c>
      <c r="G16" s="12">
        <v>13736.26</v>
      </c>
      <c r="H16" s="12">
        <v>8.89</v>
      </c>
    </row>
    <row r="17" spans="2:8">
      <c r="B17" s="2" t="s">
        <v>80</v>
      </c>
      <c r="C17" s="9" t="s">
        <v>13</v>
      </c>
      <c r="D17" s="2" t="s">
        <v>74</v>
      </c>
      <c r="E17" s="2" t="s">
        <v>81</v>
      </c>
      <c r="F17" s="12">
        <v>925317</v>
      </c>
      <c r="G17" s="12">
        <v>12426.08</v>
      </c>
      <c r="H17" s="12">
        <v>8.0399999999999991</v>
      </c>
    </row>
    <row r="18" spans="2:8">
      <c r="B18" s="2" t="s">
        <v>132</v>
      </c>
      <c r="C18" s="9" t="s">
        <v>13</v>
      </c>
      <c r="D18" s="2" t="s">
        <v>126</v>
      </c>
      <c r="E18" s="2" t="s">
        <v>133</v>
      </c>
      <c r="F18" s="12">
        <v>360978</v>
      </c>
      <c r="G18" s="12">
        <v>7600.75</v>
      </c>
      <c r="H18" s="12">
        <v>4.92</v>
      </c>
    </row>
    <row r="19" spans="2:8">
      <c r="B19" s="2" t="s">
        <v>1120</v>
      </c>
      <c r="C19" s="9" t="s">
        <v>13</v>
      </c>
      <c r="D19" s="2" t="s">
        <v>755</v>
      </c>
      <c r="E19" s="2" t="s">
        <v>1121</v>
      </c>
      <c r="F19" s="12">
        <v>453783</v>
      </c>
      <c r="G19" s="12">
        <v>7330.41</v>
      </c>
      <c r="H19" s="12">
        <v>4.75</v>
      </c>
    </row>
    <row r="20" spans="2:8">
      <c r="B20" s="2" t="s">
        <v>796</v>
      </c>
      <c r="C20" s="9" t="s">
        <v>13</v>
      </c>
      <c r="D20" s="2" t="s">
        <v>797</v>
      </c>
      <c r="E20" s="2" t="s">
        <v>798</v>
      </c>
      <c r="F20" s="12">
        <v>152140</v>
      </c>
      <c r="G20" s="12">
        <v>6212.64</v>
      </c>
      <c r="H20" s="12">
        <v>4.0199999999999996</v>
      </c>
    </row>
    <row r="21" spans="2:8">
      <c r="B21" s="2" t="s">
        <v>1122</v>
      </c>
      <c r="C21" s="9" t="s">
        <v>13</v>
      </c>
      <c r="D21" s="2" t="s">
        <v>74</v>
      </c>
      <c r="E21" s="2" t="s">
        <v>1123</v>
      </c>
      <c r="F21" s="12">
        <v>537501</v>
      </c>
      <c r="G21" s="12">
        <v>5279.33</v>
      </c>
      <c r="H21" s="12">
        <v>3.42</v>
      </c>
    </row>
    <row r="22" spans="2:8">
      <c r="B22" s="2" t="s">
        <v>76</v>
      </c>
      <c r="C22" s="9" t="s">
        <v>13</v>
      </c>
      <c r="D22" s="2" t="s">
        <v>77</v>
      </c>
      <c r="E22" s="2" t="s">
        <v>78</v>
      </c>
      <c r="F22" s="12">
        <v>1248446</v>
      </c>
      <c r="G22" s="12">
        <v>5031.24</v>
      </c>
      <c r="H22" s="12">
        <v>3.26</v>
      </c>
    </row>
    <row r="23" spans="2:8">
      <c r="B23" s="2" t="s">
        <v>1128</v>
      </c>
      <c r="C23" s="9" t="s">
        <v>13</v>
      </c>
      <c r="D23" s="2" t="s">
        <v>74</v>
      </c>
      <c r="E23" s="2" t="s">
        <v>1129</v>
      </c>
      <c r="F23" s="12">
        <v>371284</v>
      </c>
      <c r="G23" s="12">
        <v>4713.08</v>
      </c>
      <c r="H23" s="12">
        <v>3.05</v>
      </c>
    </row>
    <row r="24" spans="2:8">
      <c r="B24" s="2" t="s">
        <v>112</v>
      </c>
      <c r="C24" s="9" t="s">
        <v>13</v>
      </c>
      <c r="D24" s="2" t="s">
        <v>91</v>
      </c>
      <c r="E24" s="2" t="s">
        <v>113</v>
      </c>
      <c r="F24" s="12">
        <v>115645</v>
      </c>
      <c r="G24" s="12">
        <v>4289.5</v>
      </c>
      <c r="H24" s="12">
        <v>2.78</v>
      </c>
    </row>
    <row r="25" spans="2:8">
      <c r="B25" s="2" t="s">
        <v>754</v>
      </c>
      <c r="C25" s="9" t="s">
        <v>13</v>
      </c>
      <c r="D25" s="2" t="s">
        <v>755</v>
      </c>
      <c r="E25" s="2" t="s">
        <v>756</v>
      </c>
      <c r="F25" s="12">
        <v>132289</v>
      </c>
      <c r="G25" s="12">
        <v>4241.45</v>
      </c>
      <c r="H25" s="12">
        <v>2.75</v>
      </c>
    </row>
    <row r="26" spans="2:8">
      <c r="B26" s="2" t="s">
        <v>779</v>
      </c>
      <c r="C26" s="9" t="s">
        <v>13</v>
      </c>
      <c r="D26" s="2" t="s">
        <v>74</v>
      </c>
      <c r="E26" s="2" t="s">
        <v>780</v>
      </c>
      <c r="F26" s="12">
        <v>190519</v>
      </c>
      <c r="G26" s="12">
        <v>4193.51</v>
      </c>
      <c r="H26" s="12">
        <v>2.71</v>
      </c>
    </row>
    <row r="27" spans="2:8">
      <c r="B27" s="2" t="s">
        <v>1352</v>
      </c>
      <c r="C27" s="9" t="s">
        <v>13</v>
      </c>
      <c r="D27" s="2" t="s">
        <v>784</v>
      </c>
      <c r="E27" s="2" t="s">
        <v>1353</v>
      </c>
      <c r="F27" s="12">
        <v>343961</v>
      </c>
      <c r="G27" s="12">
        <v>3394.21</v>
      </c>
      <c r="H27" s="12">
        <v>2.2000000000000002</v>
      </c>
    </row>
    <row r="28" spans="2:8">
      <c r="B28" s="2" t="s">
        <v>1147</v>
      </c>
      <c r="C28" s="9" t="s">
        <v>13</v>
      </c>
      <c r="D28" s="2" t="s">
        <v>91</v>
      </c>
      <c r="E28" s="2" t="s">
        <v>1148</v>
      </c>
      <c r="F28" s="12">
        <v>16999</v>
      </c>
      <c r="G28" s="12">
        <v>2838.32</v>
      </c>
      <c r="H28" s="12">
        <v>1.84</v>
      </c>
    </row>
    <row r="29" spans="2:8">
      <c r="B29" s="2" t="s">
        <v>1140</v>
      </c>
      <c r="C29" s="9" t="s">
        <v>13</v>
      </c>
      <c r="D29" s="2" t="s">
        <v>77</v>
      </c>
      <c r="E29" s="2" t="s">
        <v>1141</v>
      </c>
      <c r="F29" s="12">
        <v>114968</v>
      </c>
      <c r="G29" s="12">
        <v>2662.54</v>
      </c>
      <c r="H29" s="12">
        <v>1.72</v>
      </c>
    </row>
    <row r="30" spans="2:8">
      <c r="B30" s="2" t="s">
        <v>752</v>
      </c>
      <c r="C30" s="9" t="s">
        <v>13</v>
      </c>
      <c r="D30" s="2" t="s">
        <v>79</v>
      </c>
      <c r="E30" s="2" t="s">
        <v>753</v>
      </c>
      <c r="F30" s="12">
        <v>930762</v>
      </c>
      <c r="G30" s="12">
        <v>2587.98</v>
      </c>
      <c r="H30" s="12">
        <v>1.68</v>
      </c>
    </row>
    <row r="31" spans="2:8">
      <c r="B31" s="2" t="s">
        <v>2033</v>
      </c>
      <c r="C31" s="9" t="s">
        <v>13</v>
      </c>
      <c r="D31" s="2" t="s">
        <v>1136</v>
      </c>
      <c r="E31" s="2" t="s">
        <v>2034</v>
      </c>
      <c r="F31" s="12">
        <v>137174</v>
      </c>
      <c r="G31" s="12">
        <v>2358.98</v>
      </c>
      <c r="H31" s="12">
        <v>1.53</v>
      </c>
    </row>
    <row r="32" spans="2:8">
      <c r="B32" s="2" t="s">
        <v>775</v>
      </c>
      <c r="C32" s="9" t="s">
        <v>13</v>
      </c>
      <c r="D32" s="2" t="s">
        <v>755</v>
      </c>
      <c r="E32" s="2" t="s">
        <v>776</v>
      </c>
      <c r="F32" s="12">
        <v>136683</v>
      </c>
      <c r="G32" s="12">
        <v>2218.7800000000002</v>
      </c>
      <c r="H32" s="12">
        <v>1.44</v>
      </c>
    </row>
    <row r="33" spans="2:8">
      <c r="B33" s="2" t="s">
        <v>786</v>
      </c>
      <c r="C33" s="9" t="s">
        <v>13</v>
      </c>
      <c r="D33" s="2" t="s">
        <v>84</v>
      </c>
      <c r="E33" s="2" t="s">
        <v>787</v>
      </c>
      <c r="F33" s="12">
        <v>53470</v>
      </c>
      <c r="G33" s="12">
        <v>2166.34</v>
      </c>
      <c r="H33" s="12">
        <v>1.4</v>
      </c>
    </row>
    <row r="34" spans="2:8">
      <c r="B34" s="2" t="s">
        <v>106</v>
      </c>
      <c r="C34" s="9" t="s">
        <v>13</v>
      </c>
      <c r="D34" s="2" t="s">
        <v>107</v>
      </c>
      <c r="E34" s="2" t="s">
        <v>108</v>
      </c>
      <c r="F34" s="12">
        <v>614172</v>
      </c>
      <c r="G34" s="12">
        <v>2024</v>
      </c>
      <c r="H34" s="12">
        <v>1.31</v>
      </c>
    </row>
    <row r="35" spans="2:8">
      <c r="B35" s="2" t="s">
        <v>1294</v>
      </c>
      <c r="C35" s="9" t="s">
        <v>13</v>
      </c>
      <c r="D35" s="2" t="s">
        <v>135</v>
      </c>
      <c r="E35" s="2" t="s">
        <v>1295</v>
      </c>
      <c r="F35" s="12">
        <v>1070791</v>
      </c>
      <c r="G35" s="12">
        <v>1928.28</v>
      </c>
      <c r="H35" s="12">
        <v>1.25</v>
      </c>
    </row>
    <row r="36" spans="2:8">
      <c r="B36" s="2" t="s">
        <v>1254</v>
      </c>
      <c r="C36" s="9" t="s">
        <v>13</v>
      </c>
      <c r="D36" s="2" t="s">
        <v>1255</v>
      </c>
      <c r="E36" s="2" t="s">
        <v>1256</v>
      </c>
      <c r="F36" s="12">
        <v>464003</v>
      </c>
      <c r="G36" s="12">
        <v>1854.16</v>
      </c>
      <c r="H36" s="12">
        <v>1.2</v>
      </c>
    </row>
    <row r="37" spans="2:8">
      <c r="B37" s="2" t="s">
        <v>1124</v>
      </c>
      <c r="C37" s="9" t="s">
        <v>13</v>
      </c>
      <c r="D37" s="2" t="s">
        <v>115</v>
      </c>
      <c r="E37" s="2" t="s">
        <v>1125</v>
      </c>
      <c r="F37" s="12">
        <v>15357</v>
      </c>
      <c r="G37" s="12">
        <v>1809.67</v>
      </c>
      <c r="H37" s="12">
        <v>1.17</v>
      </c>
    </row>
    <row r="38" spans="2:8">
      <c r="B38" s="2" t="s">
        <v>820</v>
      </c>
      <c r="C38" s="9" t="s">
        <v>13</v>
      </c>
      <c r="D38" s="2" t="s">
        <v>784</v>
      </c>
      <c r="E38" s="2" t="s">
        <v>821</v>
      </c>
      <c r="F38" s="12">
        <v>181434</v>
      </c>
      <c r="G38" s="12">
        <v>1807.45</v>
      </c>
      <c r="H38" s="12">
        <v>1.17</v>
      </c>
    </row>
    <row r="39" spans="2:8">
      <c r="B39" s="2" t="s">
        <v>1249</v>
      </c>
      <c r="C39" s="9" t="s">
        <v>13</v>
      </c>
      <c r="D39" s="2" t="s">
        <v>1250</v>
      </c>
      <c r="E39" s="2" t="s">
        <v>1251</v>
      </c>
      <c r="F39" s="12">
        <v>187428</v>
      </c>
      <c r="G39" s="12">
        <v>1661.92</v>
      </c>
      <c r="H39" s="12">
        <v>1.08</v>
      </c>
    </row>
    <row r="40" spans="2:8">
      <c r="B40" s="2" t="s">
        <v>2164</v>
      </c>
      <c r="C40" s="9" t="s">
        <v>13</v>
      </c>
      <c r="D40" s="2" t="s">
        <v>84</v>
      </c>
      <c r="E40" s="2" t="s">
        <v>2165</v>
      </c>
      <c r="F40" s="12">
        <v>58578</v>
      </c>
      <c r="G40" s="12">
        <v>1622.32</v>
      </c>
      <c r="H40" s="12">
        <v>1.05</v>
      </c>
    </row>
    <row r="41" spans="2:8">
      <c r="B41" s="2" t="s">
        <v>1366</v>
      </c>
      <c r="C41" s="9" t="s">
        <v>13</v>
      </c>
      <c r="D41" s="2" t="s">
        <v>107</v>
      </c>
      <c r="E41" s="2" t="s">
        <v>1367</v>
      </c>
      <c r="F41" s="12">
        <v>586780</v>
      </c>
      <c r="G41" s="12">
        <v>1552.62</v>
      </c>
      <c r="H41" s="12">
        <v>1.01</v>
      </c>
    </row>
    <row r="42" spans="2:8">
      <c r="B42" s="2" t="s">
        <v>1145</v>
      </c>
      <c r="C42" s="9" t="s">
        <v>13</v>
      </c>
      <c r="D42" s="2" t="s">
        <v>784</v>
      </c>
      <c r="E42" s="2" t="s">
        <v>1146</v>
      </c>
      <c r="F42" s="12">
        <v>74076</v>
      </c>
      <c r="G42" s="12">
        <v>1511.08</v>
      </c>
      <c r="H42" s="12">
        <v>0.98</v>
      </c>
    </row>
    <row r="43" spans="2:8">
      <c r="B43" s="2" t="s">
        <v>1326</v>
      </c>
      <c r="C43" s="9" t="s">
        <v>13</v>
      </c>
      <c r="D43" s="2" t="s">
        <v>1268</v>
      </c>
      <c r="E43" s="2" t="s">
        <v>1327</v>
      </c>
      <c r="F43" s="12">
        <v>29288</v>
      </c>
      <c r="G43" s="12">
        <v>1481.83</v>
      </c>
      <c r="H43" s="12">
        <v>0.96</v>
      </c>
    </row>
    <row r="44" spans="2:8">
      <c r="B44" s="2" t="s">
        <v>1252</v>
      </c>
      <c r="C44" s="9" t="s">
        <v>13</v>
      </c>
      <c r="D44" s="2" t="s">
        <v>135</v>
      </c>
      <c r="E44" s="2" t="s">
        <v>1253</v>
      </c>
      <c r="F44" s="12">
        <v>121705</v>
      </c>
      <c r="G44" s="12">
        <v>1417.62</v>
      </c>
      <c r="H44" s="12">
        <v>0.92</v>
      </c>
    </row>
    <row r="45" spans="2:8">
      <c r="B45" s="2" t="s">
        <v>1392</v>
      </c>
      <c r="C45" s="9" t="s">
        <v>13</v>
      </c>
      <c r="D45" s="2" t="s">
        <v>115</v>
      </c>
      <c r="E45" s="2" t="s">
        <v>1393</v>
      </c>
      <c r="F45" s="12">
        <v>49489</v>
      </c>
      <c r="G45" s="12">
        <v>1400.04</v>
      </c>
      <c r="H45" s="12">
        <v>0.91</v>
      </c>
    </row>
    <row r="46" spans="2:8">
      <c r="B46" s="2" t="s">
        <v>2166</v>
      </c>
      <c r="C46" s="9" t="s">
        <v>13</v>
      </c>
      <c r="D46" s="2" t="s">
        <v>91</v>
      </c>
      <c r="E46" s="2" t="s">
        <v>2167</v>
      </c>
      <c r="F46" s="12">
        <v>14362</v>
      </c>
      <c r="G46" s="12">
        <v>1341.84</v>
      </c>
      <c r="H46" s="12">
        <v>0.87</v>
      </c>
    </row>
    <row r="47" spans="2:8">
      <c r="B47" s="2" t="s">
        <v>801</v>
      </c>
      <c r="C47" s="9" t="s">
        <v>13</v>
      </c>
      <c r="D47" s="2" t="s">
        <v>802</v>
      </c>
      <c r="E47" s="2" t="s">
        <v>803</v>
      </c>
      <c r="F47" s="12">
        <v>89640</v>
      </c>
      <c r="G47" s="12">
        <v>1317.53</v>
      </c>
      <c r="H47" s="12">
        <v>0.85</v>
      </c>
    </row>
    <row r="48" spans="2:8">
      <c r="B48" s="2" t="s">
        <v>1376</v>
      </c>
      <c r="C48" s="9" t="s">
        <v>13</v>
      </c>
      <c r="D48" s="2" t="s">
        <v>755</v>
      </c>
      <c r="E48" s="2" t="s">
        <v>1377</v>
      </c>
      <c r="F48" s="12">
        <v>82243</v>
      </c>
      <c r="G48" s="12">
        <v>1308.4000000000001</v>
      </c>
      <c r="H48" s="12">
        <v>0.85</v>
      </c>
    </row>
    <row r="49" spans="2:8">
      <c r="B49" s="2" t="s">
        <v>1414</v>
      </c>
      <c r="C49" s="9" t="s">
        <v>13</v>
      </c>
      <c r="D49" s="2" t="s">
        <v>91</v>
      </c>
      <c r="E49" s="2" t="s">
        <v>1415</v>
      </c>
      <c r="F49" s="12">
        <v>17831</v>
      </c>
      <c r="G49" s="12">
        <v>1303.8900000000001</v>
      </c>
      <c r="H49" s="12">
        <v>0.84</v>
      </c>
    </row>
    <row r="50" spans="2:8">
      <c r="B50" s="2" t="s">
        <v>1257</v>
      </c>
      <c r="C50" s="9" t="s">
        <v>13</v>
      </c>
      <c r="D50" s="2" t="s">
        <v>784</v>
      </c>
      <c r="E50" s="2" t="s">
        <v>1258</v>
      </c>
      <c r="F50" s="12">
        <v>424666</v>
      </c>
      <c r="G50" s="12">
        <v>1252.55</v>
      </c>
      <c r="H50" s="12">
        <v>0.81</v>
      </c>
    </row>
    <row r="51" spans="2:8">
      <c r="B51" s="2" t="s">
        <v>1278</v>
      </c>
      <c r="C51" s="9" t="s">
        <v>13</v>
      </c>
      <c r="D51" s="2" t="s">
        <v>79</v>
      </c>
      <c r="E51" s="2" t="s">
        <v>1279</v>
      </c>
      <c r="F51" s="12">
        <v>28742</v>
      </c>
      <c r="G51" s="12">
        <v>1229.8699999999999</v>
      </c>
      <c r="H51" s="12">
        <v>0.8</v>
      </c>
    </row>
    <row r="52" spans="2:8">
      <c r="B52" s="2" t="s">
        <v>123</v>
      </c>
      <c r="C52" s="9" t="s">
        <v>13</v>
      </c>
      <c r="D52" s="2" t="s">
        <v>87</v>
      </c>
      <c r="E52" s="2" t="s">
        <v>124</v>
      </c>
      <c r="F52" s="12">
        <v>503226</v>
      </c>
      <c r="G52" s="12">
        <v>1209.6500000000001</v>
      </c>
      <c r="H52" s="12">
        <v>0.78</v>
      </c>
    </row>
    <row r="53" spans="2:8">
      <c r="B53" s="2" t="s">
        <v>814</v>
      </c>
      <c r="C53" s="9" t="s">
        <v>13</v>
      </c>
      <c r="D53" s="2" t="s">
        <v>773</v>
      </c>
      <c r="E53" s="2" t="s">
        <v>815</v>
      </c>
      <c r="F53" s="12">
        <v>92885</v>
      </c>
      <c r="G53" s="12">
        <v>1196.3599999999999</v>
      </c>
      <c r="H53" s="12">
        <v>0.77</v>
      </c>
    </row>
    <row r="54" spans="2:8">
      <c r="B54" s="2" t="s">
        <v>1435</v>
      </c>
      <c r="C54" s="9" t="s">
        <v>13</v>
      </c>
      <c r="D54" s="2" t="s">
        <v>93</v>
      </c>
      <c r="E54" s="2" t="s">
        <v>1436</v>
      </c>
      <c r="F54" s="12">
        <v>58153</v>
      </c>
      <c r="G54" s="12">
        <v>1183.3599999999999</v>
      </c>
      <c r="H54" s="12">
        <v>0.77</v>
      </c>
    </row>
    <row r="55" spans="2:8">
      <c r="B55" s="2" t="s">
        <v>1460</v>
      </c>
      <c r="C55" s="9" t="s">
        <v>13</v>
      </c>
      <c r="D55" s="2" t="s">
        <v>1461</v>
      </c>
      <c r="E55" s="2" t="s">
        <v>1462</v>
      </c>
      <c r="F55" s="12">
        <v>294152</v>
      </c>
      <c r="G55" s="12">
        <v>1173.67</v>
      </c>
      <c r="H55" s="12">
        <v>0.76</v>
      </c>
    </row>
    <row r="56" spans="2:8">
      <c r="B56" s="2" t="s">
        <v>1445</v>
      </c>
      <c r="C56" s="9" t="s">
        <v>13</v>
      </c>
      <c r="D56" s="2" t="s">
        <v>1136</v>
      </c>
      <c r="E56" s="2" t="s">
        <v>1446</v>
      </c>
      <c r="F56" s="12">
        <v>72887</v>
      </c>
      <c r="G56" s="12">
        <v>1101.54</v>
      </c>
      <c r="H56" s="12">
        <v>0.71</v>
      </c>
    </row>
    <row r="57" spans="2:8">
      <c r="B57" s="2" t="s">
        <v>92</v>
      </c>
      <c r="C57" s="9" t="s">
        <v>13</v>
      </c>
      <c r="D57" s="2" t="s">
        <v>93</v>
      </c>
      <c r="E57" s="2" t="s">
        <v>94</v>
      </c>
      <c r="F57" s="12">
        <v>139232</v>
      </c>
      <c r="G57" s="12">
        <v>1044.03</v>
      </c>
      <c r="H57" s="12">
        <v>0.68</v>
      </c>
    </row>
    <row r="58" spans="2:8">
      <c r="B58" s="2" t="s">
        <v>1286</v>
      </c>
      <c r="C58" s="9" t="s">
        <v>13</v>
      </c>
      <c r="D58" s="2" t="s">
        <v>90</v>
      </c>
      <c r="E58" s="2" t="s">
        <v>1287</v>
      </c>
      <c r="F58" s="12">
        <v>96338</v>
      </c>
      <c r="G58" s="12">
        <v>1006.83</v>
      </c>
      <c r="H58" s="12">
        <v>0.65</v>
      </c>
    </row>
    <row r="59" spans="2:8">
      <c r="B59" s="2" t="s">
        <v>777</v>
      </c>
      <c r="C59" s="9" t="s">
        <v>13</v>
      </c>
      <c r="D59" s="2" t="s">
        <v>83</v>
      </c>
      <c r="E59" s="2" t="s">
        <v>778</v>
      </c>
      <c r="F59" s="12">
        <v>84349</v>
      </c>
      <c r="G59" s="12">
        <v>1005.44</v>
      </c>
      <c r="H59" s="12">
        <v>0.65</v>
      </c>
    </row>
    <row r="60" spans="2:8">
      <c r="B60" s="2" t="s">
        <v>2369</v>
      </c>
      <c r="C60" s="9" t="s">
        <v>13</v>
      </c>
      <c r="D60" s="2" t="s">
        <v>1136</v>
      </c>
      <c r="E60" s="2" t="s">
        <v>2370</v>
      </c>
      <c r="F60" s="12">
        <v>78943</v>
      </c>
      <c r="G60" s="12">
        <v>1003.68</v>
      </c>
      <c r="H60" s="12">
        <v>0.65</v>
      </c>
    </row>
    <row r="61" spans="2:8">
      <c r="B61" s="2" t="s">
        <v>137</v>
      </c>
      <c r="C61" s="9" t="s">
        <v>13</v>
      </c>
      <c r="D61" s="2" t="s">
        <v>91</v>
      </c>
      <c r="E61" s="2" t="s">
        <v>138</v>
      </c>
      <c r="F61" s="12">
        <v>270892</v>
      </c>
      <c r="G61" s="12">
        <v>995.12</v>
      </c>
      <c r="H61" s="12">
        <v>0.64</v>
      </c>
    </row>
    <row r="62" spans="2:8">
      <c r="B62" s="2" t="s">
        <v>2412</v>
      </c>
      <c r="C62" s="9" t="s">
        <v>13</v>
      </c>
      <c r="D62" s="2" t="s">
        <v>755</v>
      </c>
      <c r="E62" s="2" t="s">
        <v>2413</v>
      </c>
      <c r="F62" s="12">
        <v>369887</v>
      </c>
      <c r="G62" s="12">
        <v>973.84</v>
      </c>
      <c r="H62" s="12">
        <v>0.63</v>
      </c>
    </row>
    <row r="63" spans="2:8">
      <c r="B63" s="2" t="s">
        <v>1394</v>
      </c>
      <c r="C63" s="9" t="s">
        <v>13</v>
      </c>
      <c r="D63" s="2" t="s">
        <v>90</v>
      </c>
      <c r="E63" s="2" t="s">
        <v>1395</v>
      </c>
      <c r="F63" s="12">
        <v>13334</v>
      </c>
      <c r="G63" s="12">
        <v>939.05</v>
      </c>
      <c r="H63" s="12">
        <v>0.61</v>
      </c>
    </row>
    <row r="64" spans="2:8">
      <c r="B64" s="2" t="s">
        <v>2308</v>
      </c>
      <c r="C64" s="9" t="s">
        <v>13</v>
      </c>
      <c r="D64" s="2" t="s">
        <v>2309</v>
      </c>
      <c r="E64" s="2" t="s">
        <v>2310</v>
      </c>
      <c r="F64" s="12">
        <v>33741</v>
      </c>
      <c r="G64" s="12">
        <v>755.7</v>
      </c>
      <c r="H64" s="12">
        <v>0.49</v>
      </c>
    </row>
    <row r="65" spans="2:8">
      <c r="B65" s="2" t="s">
        <v>1179</v>
      </c>
      <c r="C65" s="9" t="s">
        <v>13</v>
      </c>
      <c r="D65" s="2" t="s">
        <v>77</v>
      </c>
      <c r="F65" s="12">
        <v>114132</v>
      </c>
      <c r="G65" s="12">
        <v>141.07</v>
      </c>
      <c r="H65" s="12">
        <v>0.09</v>
      </c>
    </row>
    <row r="66" spans="2:8" ht="13">
      <c r="B66" s="6" t="s">
        <v>95</v>
      </c>
      <c r="C66" s="11"/>
      <c r="D66" s="6"/>
      <c r="E66" s="6"/>
      <c r="F66" s="14"/>
      <c r="G66" s="14">
        <f>SUM(G12:G65)</f>
        <v>154478.05999999997</v>
      </c>
      <c r="H66" s="14">
        <f>SUM(H12:H65)</f>
        <v>100.02000000000002</v>
      </c>
    </row>
    <row r="67" spans="2:8" ht="13">
      <c r="B67" s="6" t="s">
        <v>2154</v>
      </c>
      <c r="C67" s="11"/>
      <c r="D67" s="6"/>
      <c r="E67" s="6"/>
      <c r="F67" s="14"/>
      <c r="G67" s="14">
        <v>48.14</v>
      </c>
      <c r="H67" s="14">
        <v>0.03</v>
      </c>
    </row>
    <row r="68" spans="2:8" ht="13">
      <c r="B68" s="6" t="s">
        <v>15</v>
      </c>
      <c r="C68" s="11"/>
      <c r="D68" s="6"/>
      <c r="E68" s="6"/>
      <c r="F68" s="14"/>
      <c r="G68" s="14">
        <v>154526.20000000001</v>
      </c>
      <c r="H68" s="14">
        <v>100.05</v>
      </c>
    </row>
    <row r="69" spans="2:8" ht="13">
      <c r="B69" s="6" t="s">
        <v>432</v>
      </c>
      <c r="C69" s="11"/>
      <c r="D69" s="6"/>
      <c r="E69" s="6"/>
      <c r="F69" s="14"/>
      <c r="G69" s="14">
        <v>-43.357810200003442</v>
      </c>
      <c r="H69" s="14">
        <v>-4.9999999999997158E-2</v>
      </c>
    </row>
    <row r="70" spans="2:8" ht="13">
      <c r="B70" s="6" t="s">
        <v>17</v>
      </c>
      <c r="C70" s="11"/>
      <c r="D70" s="6"/>
      <c r="E70" s="6"/>
      <c r="F70" s="14"/>
      <c r="G70" s="14">
        <v>154482.84218979999</v>
      </c>
      <c r="H70" s="14">
        <v>100</v>
      </c>
    </row>
    <row r="71" spans="2:8">
      <c r="B71" s="2" t="s">
        <v>18</v>
      </c>
    </row>
    <row r="72" spans="2:8" ht="13">
      <c r="B72" s="6" t="s">
        <v>19</v>
      </c>
    </row>
    <row r="73" spans="2:8" ht="13">
      <c r="B73" s="6" t="s">
        <v>20</v>
      </c>
      <c r="C73" s="9" t="s">
        <v>355</v>
      </c>
    </row>
    <row r="74" spans="2:8" ht="13">
      <c r="B74" s="6" t="s">
        <v>23</v>
      </c>
      <c r="C74" s="9" t="s">
        <v>22</v>
      </c>
    </row>
    <row r="75" spans="2:8" ht="13">
      <c r="B75" s="6" t="s">
        <v>147</v>
      </c>
      <c r="C75" s="9" t="s">
        <v>22</v>
      </c>
    </row>
    <row r="76" spans="2:8" ht="13">
      <c r="B76" s="6" t="s">
        <v>24</v>
      </c>
      <c r="C76" s="9" t="s">
        <v>25</v>
      </c>
    </row>
    <row r="77" spans="2:8" ht="13">
      <c r="B77" s="6" t="s">
        <v>2929</v>
      </c>
      <c r="C77" s="11"/>
    </row>
    <row r="78" spans="2:8" ht="13">
      <c r="B78" s="6" t="s">
        <v>2930</v>
      </c>
      <c r="C78" s="11"/>
    </row>
    <row r="79" spans="2:8" ht="13">
      <c r="B79" s="6" t="s">
        <v>2931</v>
      </c>
      <c r="C79" s="11"/>
    </row>
    <row r="80" spans="2:8" ht="13">
      <c r="B80" s="6" t="s">
        <v>2932</v>
      </c>
      <c r="C80" s="11"/>
    </row>
    <row r="81" spans="2:4" ht="13">
      <c r="B81" s="6" t="s">
        <v>2924</v>
      </c>
      <c r="C81" s="11"/>
    </row>
    <row r="82" spans="2:4">
      <c r="B82" s="2" t="s">
        <v>26</v>
      </c>
    </row>
    <row r="83" spans="2:4">
      <c r="B83" s="2" t="s">
        <v>1230</v>
      </c>
    </row>
    <row r="86" spans="2:4" ht="14.5">
      <c r="B86" s="44" t="s">
        <v>1231</v>
      </c>
      <c r="C86" s="62"/>
    </row>
    <row r="87" spans="2:4" ht="14.5">
      <c r="B87" s="44" t="s">
        <v>4074</v>
      </c>
      <c r="C87" s="63" t="s">
        <v>1232</v>
      </c>
    </row>
    <row r="88" spans="2:4" ht="14.5">
      <c r="B88" s="4" t="s">
        <v>1233</v>
      </c>
      <c r="C88" s="5" t="s">
        <v>1234</v>
      </c>
    </row>
    <row r="89" spans="2:4" ht="14.5">
      <c r="B89" s="4" t="s">
        <v>1235</v>
      </c>
      <c r="C89" s="5" t="s">
        <v>1234</v>
      </c>
    </row>
    <row r="90" spans="2:4" ht="14.5">
      <c r="B90" s="4" t="s">
        <v>1236</v>
      </c>
      <c r="C90" s="5" t="s">
        <v>1234</v>
      </c>
    </row>
    <row r="91" spans="2:4" ht="14.5">
      <c r="B91" s="4" t="s">
        <v>1237</v>
      </c>
      <c r="C91" s="5" t="s">
        <v>1234</v>
      </c>
    </row>
    <row r="92" spans="2:4" ht="14.5">
      <c r="B92" s="4" t="s">
        <v>1238</v>
      </c>
      <c r="C92" s="5" t="s">
        <v>1234</v>
      </c>
    </row>
    <row r="93" spans="2:4" ht="14.5">
      <c r="B93" s="4" t="s">
        <v>1239</v>
      </c>
      <c r="C93" s="5" t="s">
        <v>1234</v>
      </c>
    </row>
    <row r="94" spans="2:4" ht="14.5">
      <c r="B94" s="44" t="s">
        <v>1240</v>
      </c>
      <c r="C94" s="62" t="s">
        <v>1234</v>
      </c>
    </row>
    <row r="96" spans="2:4" ht="14.5">
      <c r="B96" s="4" t="s">
        <v>35</v>
      </c>
      <c r="C96" s="5"/>
      <c r="D96" s="4"/>
    </row>
    <row r="97" spans="2:7" ht="29">
      <c r="B97" s="20" t="s">
        <v>36</v>
      </c>
      <c r="C97" s="18" t="s">
        <v>37</v>
      </c>
      <c r="D97" s="20" t="s">
        <v>38</v>
      </c>
    </row>
    <row r="98" spans="2:7" ht="14.5">
      <c r="B98" s="4" t="s">
        <v>22</v>
      </c>
      <c r="C98" s="5" t="s">
        <v>22</v>
      </c>
      <c r="D98" s="4" t="s">
        <v>22</v>
      </c>
    </row>
    <row r="100" spans="2:7" ht="13">
      <c r="B100" s="24" t="s">
        <v>39</v>
      </c>
      <c r="C100" s="25">
        <v>46022</v>
      </c>
      <c r="D100" s="16"/>
      <c r="E100" s="15"/>
      <c r="F100" s="30"/>
    </row>
    <row r="101" spans="2:7" ht="13">
      <c r="B101" s="24" t="s">
        <v>40</v>
      </c>
      <c r="C101" s="26" t="s">
        <v>41</v>
      </c>
      <c r="D101" s="24" t="s">
        <v>42</v>
      </c>
      <c r="E101" s="27" t="s">
        <v>43</v>
      </c>
      <c r="F101" s="29" t="s">
        <v>44</v>
      </c>
      <c r="G101" s="14"/>
    </row>
    <row r="102" spans="2:7">
      <c r="B102" s="22" t="s">
        <v>22</v>
      </c>
      <c r="C102" s="23" t="s">
        <v>22</v>
      </c>
      <c r="D102" s="22" t="s">
        <v>22</v>
      </c>
      <c r="E102" s="19" t="s">
        <v>22</v>
      </c>
      <c r="F102" s="28" t="s">
        <v>22</v>
      </c>
    </row>
    <row r="105" spans="2:7" ht="13">
      <c r="B105" s="6" t="s">
        <v>45</v>
      </c>
    </row>
    <row r="106" spans="2:7" ht="13">
      <c r="B106" s="6"/>
    </row>
    <row r="107" spans="2:7" ht="13">
      <c r="B107" s="6" t="s">
        <v>372</v>
      </c>
    </row>
    <row r="108" spans="2:7" ht="13">
      <c r="B108" s="24" t="s">
        <v>46</v>
      </c>
      <c r="C108" s="26" t="s">
        <v>47</v>
      </c>
      <c r="D108" s="6"/>
    </row>
    <row r="109" spans="2:7">
      <c r="B109" s="16" t="s">
        <v>22</v>
      </c>
      <c r="C109" s="17" t="s">
        <v>22</v>
      </c>
    </row>
    <row r="111" spans="2:7" ht="13">
      <c r="B111" s="24" t="s">
        <v>48</v>
      </c>
      <c r="C111" s="26" t="s">
        <v>47</v>
      </c>
    </row>
    <row r="112" spans="2:7">
      <c r="B112" s="16" t="s">
        <v>22</v>
      </c>
      <c r="C112" s="17" t="s">
        <v>22</v>
      </c>
    </row>
    <row r="114" spans="2:7" ht="13">
      <c r="B114" s="24" t="s">
        <v>49</v>
      </c>
      <c r="C114" s="26" t="s">
        <v>50</v>
      </c>
    </row>
    <row r="115" spans="2:7">
      <c r="B115" s="16" t="s">
        <v>22</v>
      </c>
      <c r="C115" s="17" t="s">
        <v>22</v>
      </c>
    </row>
    <row r="117" spans="2:7" ht="13">
      <c r="B117" s="27" t="s">
        <v>51</v>
      </c>
      <c r="C117" s="26" t="s">
        <v>50</v>
      </c>
    </row>
    <row r="118" spans="2:7">
      <c r="B118" s="15" t="s">
        <v>22</v>
      </c>
      <c r="C118" s="17" t="s">
        <v>22</v>
      </c>
    </row>
    <row r="120" spans="2:7" ht="13">
      <c r="B120" s="24" t="s">
        <v>52</v>
      </c>
      <c r="C120" s="26" t="s">
        <v>22</v>
      </c>
    </row>
    <row r="122" spans="2:7" ht="13">
      <c r="B122" s="24" t="s">
        <v>53</v>
      </c>
      <c r="C122" s="25">
        <v>46022</v>
      </c>
      <c r="D122" s="16"/>
      <c r="E122" s="15"/>
      <c r="F122" s="30"/>
    </row>
    <row r="123" spans="2:7" ht="13">
      <c r="B123" s="24" t="s">
        <v>40</v>
      </c>
      <c r="C123" s="26" t="s">
        <v>41</v>
      </c>
      <c r="D123" s="24" t="s">
        <v>42</v>
      </c>
      <c r="E123" s="27" t="s">
        <v>43</v>
      </c>
      <c r="F123" s="29" t="s">
        <v>44</v>
      </c>
      <c r="G123" s="14"/>
    </row>
    <row r="124" spans="2:7">
      <c r="B124" s="22" t="s">
        <v>22</v>
      </c>
      <c r="C124" s="23" t="s">
        <v>22</v>
      </c>
      <c r="D124" s="22" t="s">
        <v>22</v>
      </c>
      <c r="E124" s="19" t="s">
        <v>22</v>
      </c>
      <c r="F124" s="28" t="s">
        <v>22</v>
      </c>
    </row>
    <row r="125" spans="2:7" ht="13">
      <c r="B125" s="6" t="s">
        <v>45</v>
      </c>
    </row>
    <row r="126" spans="2:7" ht="13">
      <c r="B126" s="6"/>
    </row>
    <row r="127" spans="2:7" ht="13">
      <c r="B127" s="6" t="s">
        <v>372</v>
      </c>
    </row>
    <row r="128" spans="2:7" ht="13">
      <c r="B128" s="24" t="s">
        <v>46</v>
      </c>
      <c r="C128" s="26" t="s">
        <v>47</v>
      </c>
      <c r="D128" s="6"/>
    </row>
    <row r="129" spans="2:3">
      <c r="B129" s="16" t="s">
        <v>22</v>
      </c>
      <c r="C129" s="17" t="s">
        <v>22</v>
      </c>
    </row>
    <row r="131" spans="2:3" ht="13">
      <c r="B131" s="24" t="s">
        <v>48</v>
      </c>
      <c r="C131" s="26" t="s">
        <v>47</v>
      </c>
    </row>
    <row r="132" spans="2:3">
      <c r="B132" s="16" t="s">
        <v>22</v>
      </c>
      <c r="C132" s="17" t="s">
        <v>22</v>
      </c>
    </row>
    <row r="134" spans="2:3" ht="13">
      <c r="B134" s="24" t="s">
        <v>49</v>
      </c>
      <c r="C134" s="26" t="s">
        <v>50</v>
      </c>
    </row>
    <row r="135" spans="2:3">
      <c r="B135" s="16" t="s">
        <v>22</v>
      </c>
      <c r="C135" s="17" t="s">
        <v>22</v>
      </c>
    </row>
    <row r="137" spans="2:3" ht="13">
      <c r="B137" s="27" t="s">
        <v>51</v>
      </c>
      <c r="C137" s="26" t="s">
        <v>50</v>
      </c>
    </row>
    <row r="138" spans="2:3">
      <c r="B138" s="15" t="s">
        <v>22</v>
      </c>
      <c r="C138" s="17" t="s">
        <v>22</v>
      </c>
    </row>
    <row r="140" spans="2:3" ht="13">
      <c r="B140" s="24" t="s">
        <v>52</v>
      </c>
      <c r="C140" s="26" t="s">
        <v>22</v>
      </c>
    </row>
    <row r="143" spans="2:3" ht="13">
      <c r="B143" s="6" t="s">
        <v>373</v>
      </c>
    </row>
    <row r="145" spans="2:80" ht="13">
      <c r="B145" s="24" t="s">
        <v>40</v>
      </c>
      <c r="C145" s="26" t="s">
        <v>54</v>
      </c>
      <c r="D145" s="24" t="s">
        <v>55</v>
      </c>
      <c r="E145" s="24" t="s">
        <v>56</v>
      </c>
      <c r="F145" s="14"/>
    </row>
    <row r="146" spans="2:80">
      <c r="B146" s="16" t="s">
        <v>22</v>
      </c>
      <c r="C146" s="17" t="s">
        <v>22</v>
      </c>
      <c r="D146" s="16" t="s">
        <v>22</v>
      </c>
      <c r="E146" s="16" t="s">
        <v>22</v>
      </c>
    </row>
    <row r="149" spans="2:80" ht="13">
      <c r="B149" s="6" t="s">
        <v>57</v>
      </c>
      <c r="C149" s="11" t="s">
        <v>22</v>
      </c>
      <c r="D149" s="6"/>
      <c r="E149" s="6"/>
      <c r="F149" s="14"/>
      <c r="G149" s="14"/>
      <c r="H149" s="14"/>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row>
    <row r="151" spans="2:80" ht="13">
      <c r="B151" s="6" t="s">
        <v>374</v>
      </c>
    </row>
    <row r="153" spans="2:80" ht="13">
      <c r="B153" s="24" t="s">
        <v>58</v>
      </c>
      <c r="C153" s="26" t="s">
        <v>47</v>
      </c>
      <c r="D153" s="6"/>
    </row>
    <row r="154" spans="2:80">
      <c r="B154" s="16" t="s">
        <v>22</v>
      </c>
      <c r="C154" s="17" t="s">
        <v>22</v>
      </c>
    </row>
    <row r="157" spans="2:80" ht="13">
      <c r="B157" s="24" t="s">
        <v>59</v>
      </c>
      <c r="C157" s="26" t="s">
        <v>60</v>
      </c>
      <c r="D157" s="6"/>
    </row>
    <row r="158" spans="2:80">
      <c r="B158" s="16" t="s">
        <v>22</v>
      </c>
      <c r="C158" s="17" t="s">
        <v>22</v>
      </c>
    </row>
    <row r="161" spans="2:80" ht="13">
      <c r="B161" s="6" t="s">
        <v>61</v>
      </c>
    </row>
    <row r="164" spans="2:80" ht="13">
      <c r="B164" s="6" t="s">
        <v>375</v>
      </c>
    </row>
    <row r="166" spans="2:80" ht="13">
      <c r="B166" s="24" t="s">
        <v>40</v>
      </c>
      <c r="C166" s="26" t="s">
        <v>62</v>
      </c>
      <c r="D166" s="24" t="s">
        <v>54</v>
      </c>
      <c r="E166" s="24" t="s">
        <v>55</v>
      </c>
      <c r="F166" s="29" t="s">
        <v>56</v>
      </c>
      <c r="G166" s="14"/>
    </row>
    <row r="167" spans="2:80">
      <c r="B167" s="16" t="s">
        <v>22</v>
      </c>
      <c r="C167" s="17" t="s">
        <v>22</v>
      </c>
      <c r="D167" s="16" t="s">
        <v>22</v>
      </c>
      <c r="E167" s="16" t="s">
        <v>22</v>
      </c>
      <c r="F167" s="21" t="s">
        <v>22</v>
      </c>
    </row>
    <row r="170" spans="2:80" ht="13">
      <c r="B170" s="6" t="s">
        <v>57</v>
      </c>
      <c r="C170" s="11" t="s">
        <v>22</v>
      </c>
      <c r="D170" s="6"/>
      <c r="E170" s="6"/>
      <c r="F170" s="14"/>
      <c r="G170" s="14"/>
      <c r="H170" s="14"/>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row>
    <row r="172" spans="2:80" ht="13">
      <c r="B172" s="6" t="s">
        <v>374</v>
      </c>
    </row>
    <row r="174" spans="2:80" ht="13">
      <c r="B174" s="24" t="s">
        <v>58</v>
      </c>
      <c r="C174" s="26" t="s">
        <v>47</v>
      </c>
      <c r="D174" s="6"/>
    </row>
    <row r="175" spans="2:80">
      <c r="B175" s="16" t="s">
        <v>22</v>
      </c>
      <c r="C175" s="17" t="s">
        <v>22</v>
      </c>
    </row>
    <row r="178" spans="2:7" ht="13">
      <c r="B178" s="24" t="s">
        <v>59</v>
      </c>
      <c r="C178" s="26" t="s">
        <v>60</v>
      </c>
      <c r="D178" s="6"/>
    </row>
    <row r="179" spans="2:7">
      <c r="B179" s="16" t="s">
        <v>22</v>
      </c>
      <c r="C179" s="17" t="s">
        <v>22</v>
      </c>
    </row>
    <row r="182" spans="2:7" ht="13">
      <c r="B182" s="6" t="s">
        <v>61</v>
      </c>
    </row>
    <row r="185" spans="2:7" ht="13">
      <c r="B185" s="6" t="s">
        <v>376</v>
      </c>
    </row>
    <row r="186" spans="2:7" ht="13">
      <c r="B186" s="24" t="s">
        <v>40</v>
      </c>
      <c r="C186" s="26" t="s">
        <v>63</v>
      </c>
      <c r="D186" s="24" t="s">
        <v>64</v>
      </c>
      <c r="E186" s="24" t="s">
        <v>65</v>
      </c>
      <c r="F186" s="29" t="s">
        <v>66</v>
      </c>
      <c r="G186" s="14"/>
    </row>
    <row r="187" spans="2:7">
      <c r="B187" s="16" t="s">
        <v>22</v>
      </c>
      <c r="C187" s="17" t="s">
        <v>22</v>
      </c>
      <c r="D187" s="16" t="s">
        <v>22</v>
      </c>
      <c r="E187" s="16" t="s">
        <v>22</v>
      </c>
      <c r="F187" s="21" t="s">
        <v>22</v>
      </c>
    </row>
    <row r="188" spans="2:7">
      <c r="B188" s="2" t="s">
        <v>67</v>
      </c>
    </row>
  </sheetData>
  <mergeCells count="3">
    <mergeCell ref="B1:E1"/>
    <mergeCell ref="C3:C8"/>
    <mergeCell ref="D3:D8"/>
  </mergeCells>
  <hyperlinks>
    <hyperlink ref="A1" location="Index!A1" display="Index" xr:uid="{C17CC4F2-F0F1-4EAE-A480-FF2DB8AC244C}"/>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A7A4D-35A8-4F68-AE33-1FE868FD622A}">
  <sheetPr codeName="Sheet42"/>
  <dimension ref="A1:CB185"/>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26" t="s">
        <v>2917</v>
      </c>
      <c r="C1" s="226"/>
      <c r="D1" s="226"/>
      <c r="E1" s="226"/>
    </row>
    <row r="3" spans="1:9" ht="14.5">
      <c r="B3" s="31" t="s">
        <v>2918</v>
      </c>
      <c r="C3" s="227"/>
      <c r="D3" s="228"/>
      <c r="E3" s="1"/>
    </row>
    <row r="4" spans="1:9" ht="14.5">
      <c r="B4" s="64" t="s">
        <v>2919</v>
      </c>
      <c r="C4" s="227"/>
      <c r="D4" s="228"/>
      <c r="E4" s="1"/>
    </row>
    <row r="5" spans="1:9" ht="14.5">
      <c r="B5" s="64" t="s">
        <v>151</v>
      </c>
      <c r="C5" s="227"/>
      <c r="D5" s="228"/>
      <c r="E5" s="1"/>
    </row>
    <row r="6" spans="1:9" ht="14.5">
      <c r="B6" s="64" t="s">
        <v>2920</v>
      </c>
      <c r="C6" s="227"/>
      <c r="D6" s="228"/>
      <c r="E6" s="1"/>
    </row>
    <row r="7" spans="1:9" ht="14.5">
      <c r="B7" s="35" t="s">
        <v>2921</v>
      </c>
      <c r="C7" s="227"/>
      <c r="D7" s="228"/>
      <c r="E7" s="1"/>
    </row>
    <row r="8" spans="1:9" ht="29">
      <c r="B8" s="35" t="s">
        <v>154</v>
      </c>
      <c r="C8" s="61" t="s">
        <v>155</v>
      </c>
      <c r="D8" s="61" t="s">
        <v>156</v>
      </c>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73</v>
      </c>
      <c r="C15" s="9" t="s">
        <v>13</v>
      </c>
      <c r="D15" s="2" t="s">
        <v>74</v>
      </c>
      <c r="E15" s="2" t="s">
        <v>75</v>
      </c>
      <c r="F15" s="12">
        <v>966932</v>
      </c>
      <c r="G15" s="12">
        <v>9584.23</v>
      </c>
      <c r="H15" s="12">
        <v>12.7</v>
      </c>
    </row>
    <row r="16" spans="1:9">
      <c r="B16" s="2" t="s">
        <v>747</v>
      </c>
      <c r="C16" s="9" t="s">
        <v>13</v>
      </c>
      <c r="D16" s="2" t="s">
        <v>748</v>
      </c>
      <c r="E16" s="2" t="s">
        <v>749</v>
      </c>
      <c r="F16" s="12">
        <v>428585</v>
      </c>
      <c r="G16" s="12">
        <v>6730.5</v>
      </c>
      <c r="H16" s="12">
        <v>8.92</v>
      </c>
    </row>
    <row r="17" spans="2:8">
      <c r="B17" s="2" t="s">
        <v>80</v>
      </c>
      <c r="C17" s="9" t="s">
        <v>13</v>
      </c>
      <c r="D17" s="2" t="s">
        <v>74</v>
      </c>
      <c r="E17" s="2" t="s">
        <v>81</v>
      </c>
      <c r="F17" s="12">
        <v>451777</v>
      </c>
      <c r="G17" s="12">
        <v>6066.91</v>
      </c>
      <c r="H17" s="12">
        <v>8.0399999999999991</v>
      </c>
    </row>
    <row r="18" spans="2:8">
      <c r="B18" s="2" t="s">
        <v>1120</v>
      </c>
      <c r="C18" s="9" t="s">
        <v>13</v>
      </c>
      <c r="D18" s="2" t="s">
        <v>755</v>
      </c>
      <c r="E18" s="2" t="s">
        <v>1121</v>
      </c>
      <c r="F18" s="12">
        <v>228083</v>
      </c>
      <c r="G18" s="12">
        <v>3684.45</v>
      </c>
      <c r="H18" s="12">
        <v>4.88</v>
      </c>
    </row>
    <row r="19" spans="2:8">
      <c r="B19" s="2" t="s">
        <v>132</v>
      </c>
      <c r="C19" s="9" t="s">
        <v>13</v>
      </c>
      <c r="D19" s="2" t="s">
        <v>126</v>
      </c>
      <c r="E19" s="2" t="s">
        <v>133</v>
      </c>
      <c r="F19" s="12">
        <v>172552</v>
      </c>
      <c r="G19" s="12">
        <v>3633.25</v>
      </c>
      <c r="H19" s="12">
        <v>4.8099999999999996</v>
      </c>
    </row>
    <row r="20" spans="2:8">
      <c r="B20" s="2" t="s">
        <v>796</v>
      </c>
      <c r="C20" s="9" t="s">
        <v>13</v>
      </c>
      <c r="D20" s="2" t="s">
        <v>797</v>
      </c>
      <c r="E20" s="2" t="s">
        <v>798</v>
      </c>
      <c r="F20" s="12">
        <v>74349</v>
      </c>
      <c r="G20" s="12">
        <v>3036.04</v>
      </c>
      <c r="H20" s="12">
        <v>4.0199999999999996</v>
      </c>
    </row>
    <row r="21" spans="2:8">
      <c r="B21" s="2" t="s">
        <v>1122</v>
      </c>
      <c r="C21" s="9" t="s">
        <v>13</v>
      </c>
      <c r="D21" s="2" t="s">
        <v>74</v>
      </c>
      <c r="E21" s="2" t="s">
        <v>1123</v>
      </c>
      <c r="F21" s="12">
        <v>262675</v>
      </c>
      <c r="G21" s="12">
        <v>2579.9899999999998</v>
      </c>
      <c r="H21" s="12">
        <v>3.42</v>
      </c>
    </row>
    <row r="22" spans="2:8">
      <c r="B22" s="2" t="s">
        <v>76</v>
      </c>
      <c r="C22" s="9" t="s">
        <v>13</v>
      </c>
      <c r="D22" s="2" t="s">
        <v>77</v>
      </c>
      <c r="E22" s="2" t="s">
        <v>78</v>
      </c>
      <c r="F22" s="12">
        <v>609970</v>
      </c>
      <c r="G22" s="12">
        <v>2458.1799999999998</v>
      </c>
      <c r="H22" s="12">
        <v>3.26</v>
      </c>
    </row>
    <row r="23" spans="2:8">
      <c r="B23" s="2" t="s">
        <v>1128</v>
      </c>
      <c r="C23" s="9" t="s">
        <v>13</v>
      </c>
      <c r="D23" s="2" t="s">
        <v>74</v>
      </c>
      <c r="E23" s="2" t="s">
        <v>1129</v>
      </c>
      <c r="F23" s="12">
        <v>181304</v>
      </c>
      <c r="G23" s="12">
        <v>2301.4699999999998</v>
      </c>
      <c r="H23" s="12">
        <v>3.05</v>
      </c>
    </row>
    <row r="24" spans="2:8">
      <c r="B24" s="2" t="s">
        <v>112</v>
      </c>
      <c r="C24" s="9" t="s">
        <v>13</v>
      </c>
      <c r="D24" s="2" t="s">
        <v>91</v>
      </c>
      <c r="E24" s="2" t="s">
        <v>113</v>
      </c>
      <c r="F24" s="12">
        <v>56107</v>
      </c>
      <c r="G24" s="12">
        <v>2081.12</v>
      </c>
      <c r="H24" s="12">
        <v>2.76</v>
      </c>
    </row>
    <row r="25" spans="2:8">
      <c r="B25" s="2" t="s">
        <v>754</v>
      </c>
      <c r="C25" s="9" t="s">
        <v>13</v>
      </c>
      <c r="D25" s="2" t="s">
        <v>755</v>
      </c>
      <c r="E25" s="2" t="s">
        <v>756</v>
      </c>
      <c r="F25" s="12">
        <v>64658</v>
      </c>
      <c r="G25" s="12">
        <v>2073.06</v>
      </c>
      <c r="H25" s="12">
        <v>2.75</v>
      </c>
    </row>
    <row r="26" spans="2:8">
      <c r="B26" s="2" t="s">
        <v>779</v>
      </c>
      <c r="C26" s="9" t="s">
        <v>13</v>
      </c>
      <c r="D26" s="2" t="s">
        <v>74</v>
      </c>
      <c r="E26" s="2" t="s">
        <v>780</v>
      </c>
      <c r="F26" s="12">
        <v>93104</v>
      </c>
      <c r="G26" s="12">
        <v>2049.31</v>
      </c>
      <c r="H26" s="12">
        <v>2.72</v>
      </c>
    </row>
    <row r="27" spans="2:8">
      <c r="B27" s="2" t="s">
        <v>1352</v>
      </c>
      <c r="C27" s="9" t="s">
        <v>13</v>
      </c>
      <c r="D27" s="2" t="s">
        <v>784</v>
      </c>
      <c r="E27" s="2" t="s">
        <v>1353</v>
      </c>
      <c r="F27" s="12">
        <v>168443</v>
      </c>
      <c r="G27" s="12">
        <v>1662.2</v>
      </c>
      <c r="H27" s="12">
        <v>2.2000000000000002</v>
      </c>
    </row>
    <row r="28" spans="2:8">
      <c r="B28" s="2" t="s">
        <v>1147</v>
      </c>
      <c r="C28" s="9" t="s">
        <v>13</v>
      </c>
      <c r="D28" s="2" t="s">
        <v>91</v>
      </c>
      <c r="E28" s="2" t="s">
        <v>1148</v>
      </c>
      <c r="F28" s="12">
        <v>8307</v>
      </c>
      <c r="G28" s="12">
        <v>1387.02</v>
      </c>
      <c r="H28" s="12">
        <v>1.84</v>
      </c>
    </row>
    <row r="29" spans="2:8">
      <c r="B29" s="2" t="s">
        <v>1140</v>
      </c>
      <c r="C29" s="9" t="s">
        <v>13</v>
      </c>
      <c r="D29" s="2" t="s">
        <v>77</v>
      </c>
      <c r="E29" s="2" t="s">
        <v>1141</v>
      </c>
      <c r="F29" s="12">
        <v>56186</v>
      </c>
      <c r="G29" s="12">
        <v>1301.21</v>
      </c>
      <c r="H29" s="12">
        <v>1.72</v>
      </c>
    </row>
    <row r="30" spans="2:8">
      <c r="B30" s="2" t="s">
        <v>752</v>
      </c>
      <c r="C30" s="9" t="s">
        <v>13</v>
      </c>
      <c r="D30" s="2" t="s">
        <v>79</v>
      </c>
      <c r="E30" s="2" t="s">
        <v>753</v>
      </c>
      <c r="F30" s="12">
        <v>440836</v>
      </c>
      <c r="G30" s="12">
        <v>1225.74</v>
      </c>
      <c r="H30" s="12">
        <v>1.62</v>
      </c>
    </row>
    <row r="31" spans="2:8">
      <c r="B31" s="2" t="s">
        <v>2033</v>
      </c>
      <c r="C31" s="9" t="s">
        <v>13</v>
      </c>
      <c r="D31" s="2" t="s">
        <v>1136</v>
      </c>
      <c r="E31" s="2" t="s">
        <v>2034</v>
      </c>
      <c r="F31" s="12">
        <v>66717</v>
      </c>
      <c r="G31" s="12">
        <v>1147.33</v>
      </c>
      <c r="H31" s="12">
        <v>1.52</v>
      </c>
    </row>
    <row r="32" spans="2:8">
      <c r="B32" s="2" t="s">
        <v>775</v>
      </c>
      <c r="C32" s="9" t="s">
        <v>13</v>
      </c>
      <c r="D32" s="2" t="s">
        <v>755</v>
      </c>
      <c r="E32" s="2" t="s">
        <v>776</v>
      </c>
      <c r="F32" s="12">
        <v>67074</v>
      </c>
      <c r="G32" s="12">
        <v>1088.81</v>
      </c>
      <c r="H32" s="12">
        <v>1.44</v>
      </c>
    </row>
    <row r="33" spans="2:8">
      <c r="B33" s="2" t="s">
        <v>786</v>
      </c>
      <c r="C33" s="9" t="s">
        <v>13</v>
      </c>
      <c r="D33" s="2" t="s">
        <v>84</v>
      </c>
      <c r="E33" s="2" t="s">
        <v>787</v>
      </c>
      <c r="F33" s="12">
        <v>26125</v>
      </c>
      <c r="G33" s="12">
        <v>1058.45</v>
      </c>
      <c r="H33" s="12">
        <v>1.4</v>
      </c>
    </row>
    <row r="34" spans="2:8">
      <c r="B34" s="2" t="s">
        <v>106</v>
      </c>
      <c r="C34" s="9" t="s">
        <v>13</v>
      </c>
      <c r="D34" s="2" t="s">
        <v>107</v>
      </c>
      <c r="E34" s="2" t="s">
        <v>108</v>
      </c>
      <c r="F34" s="12">
        <v>300160</v>
      </c>
      <c r="G34" s="12">
        <v>989.18</v>
      </c>
      <c r="H34" s="12">
        <v>1.31</v>
      </c>
    </row>
    <row r="35" spans="2:8">
      <c r="B35" s="2" t="s">
        <v>1294</v>
      </c>
      <c r="C35" s="9" t="s">
        <v>13</v>
      </c>
      <c r="D35" s="2" t="s">
        <v>135</v>
      </c>
      <c r="E35" s="2" t="s">
        <v>1295</v>
      </c>
      <c r="F35" s="12">
        <v>523546</v>
      </c>
      <c r="G35" s="12">
        <v>942.8</v>
      </c>
      <c r="H35" s="12">
        <v>1.25</v>
      </c>
    </row>
    <row r="36" spans="2:8">
      <c r="B36" s="2" t="s">
        <v>1254</v>
      </c>
      <c r="C36" s="9" t="s">
        <v>13</v>
      </c>
      <c r="D36" s="2" t="s">
        <v>1255</v>
      </c>
      <c r="E36" s="2" t="s">
        <v>1256</v>
      </c>
      <c r="F36" s="12">
        <v>226757</v>
      </c>
      <c r="G36" s="12">
        <v>906.12</v>
      </c>
      <c r="H36" s="12">
        <v>1.2</v>
      </c>
    </row>
    <row r="37" spans="2:8">
      <c r="B37" s="2" t="s">
        <v>1124</v>
      </c>
      <c r="C37" s="9" t="s">
        <v>13</v>
      </c>
      <c r="D37" s="2" t="s">
        <v>115</v>
      </c>
      <c r="E37" s="2" t="s">
        <v>1125</v>
      </c>
      <c r="F37" s="12">
        <v>7515</v>
      </c>
      <c r="G37" s="12">
        <v>885.57</v>
      </c>
      <c r="H37" s="12">
        <v>1.17</v>
      </c>
    </row>
    <row r="38" spans="2:8">
      <c r="B38" s="2" t="s">
        <v>820</v>
      </c>
      <c r="C38" s="9" t="s">
        <v>13</v>
      </c>
      <c r="D38" s="2" t="s">
        <v>784</v>
      </c>
      <c r="E38" s="2" t="s">
        <v>821</v>
      </c>
      <c r="F38" s="12">
        <v>88643</v>
      </c>
      <c r="G38" s="12">
        <v>883.06</v>
      </c>
      <c r="H38" s="12">
        <v>1.17</v>
      </c>
    </row>
    <row r="39" spans="2:8">
      <c r="B39" s="2" t="s">
        <v>1249</v>
      </c>
      <c r="C39" s="9" t="s">
        <v>13</v>
      </c>
      <c r="D39" s="2" t="s">
        <v>1250</v>
      </c>
      <c r="E39" s="2" t="s">
        <v>1251</v>
      </c>
      <c r="F39" s="12">
        <v>91694</v>
      </c>
      <c r="G39" s="12">
        <v>813.05</v>
      </c>
      <c r="H39" s="12">
        <v>1.08</v>
      </c>
    </row>
    <row r="40" spans="2:8">
      <c r="B40" s="2" t="s">
        <v>2164</v>
      </c>
      <c r="C40" s="9" t="s">
        <v>13</v>
      </c>
      <c r="D40" s="2" t="s">
        <v>84</v>
      </c>
      <c r="E40" s="2" t="s">
        <v>2165</v>
      </c>
      <c r="F40" s="12">
        <v>28629</v>
      </c>
      <c r="G40" s="12">
        <v>792.88</v>
      </c>
      <c r="H40" s="12">
        <v>1.05</v>
      </c>
    </row>
    <row r="41" spans="2:8">
      <c r="B41" s="2" t="s">
        <v>1366</v>
      </c>
      <c r="C41" s="9" t="s">
        <v>13</v>
      </c>
      <c r="D41" s="2" t="s">
        <v>107</v>
      </c>
      <c r="E41" s="2" t="s">
        <v>1367</v>
      </c>
      <c r="F41" s="12">
        <v>286769</v>
      </c>
      <c r="G41" s="12">
        <v>758.79</v>
      </c>
      <c r="H41" s="12">
        <v>1.01</v>
      </c>
    </row>
    <row r="42" spans="2:8">
      <c r="B42" s="2" t="s">
        <v>1145</v>
      </c>
      <c r="C42" s="9" t="s">
        <v>13</v>
      </c>
      <c r="D42" s="2" t="s">
        <v>784</v>
      </c>
      <c r="E42" s="2" t="s">
        <v>1146</v>
      </c>
      <c r="F42" s="12">
        <v>36137</v>
      </c>
      <c r="G42" s="12">
        <v>737.16</v>
      </c>
      <c r="H42" s="12">
        <v>0.98</v>
      </c>
    </row>
    <row r="43" spans="2:8">
      <c r="B43" s="2" t="s">
        <v>1326</v>
      </c>
      <c r="C43" s="9" t="s">
        <v>13</v>
      </c>
      <c r="D43" s="2" t="s">
        <v>1268</v>
      </c>
      <c r="E43" s="2" t="s">
        <v>1327</v>
      </c>
      <c r="F43" s="12">
        <v>13830</v>
      </c>
      <c r="G43" s="12">
        <v>699.73</v>
      </c>
      <c r="H43" s="12">
        <v>0.93</v>
      </c>
    </row>
    <row r="44" spans="2:8">
      <c r="B44" s="2" t="s">
        <v>1252</v>
      </c>
      <c r="C44" s="9" t="s">
        <v>13</v>
      </c>
      <c r="D44" s="2" t="s">
        <v>135</v>
      </c>
      <c r="E44" s="2" t="s">
        <v>1253</v>
      </c>
      <c r="F44" s="12">
        <v>59306</v>
      </c>
      <c r="G44" s="12">
        <v>690.8</v>
      </c>
      <c r="H44" s="12">
        <v>0.92</v>
      </c>
    </row>
    <row r="45" spans="2:8">
      <c r="B45" s="2" t="s">
        <v>801</v>
      </c>
      <c r="C45" s="9" t="s">
        <v>13</v>
      </c>
      <c r="D45" s="2" t="s">
        <v>802</v>
      </c>
      <c r="E45" s="2" t="s">
        <v>803</v>
      </c>
      <c r="F45" s="12">
        <v>46723</v>
      </c>
      <c r="G45" s="12">
        <v>686.73</v>
      </c>
      <c r="H45" s="12">
        <v>0.91</v>
      </c>
    </row>
    <row r="46" spans="2:8">
      <c r="B46" s="2" t="s">
        <v>1392</v>
      </c>
      <c r="C46" s="9" t="s">
        <v>13</v>
      </c>
      <c r="D46" s="2" t="s">
        <v>115</v>
      </c>
      <c r="E46" s="2" t="s">
        <v>1393</v>
      </c>
      <c r="F46" s="12">
        <v>24189</v>
      </c>
      <c r="G46" s="12">
        <v>684.31</v>
      </c>
      <c r="H46" s="12">
        <v>0.91</v>
      </c>
    </row>
    <row r="47" spans="2:8">
      <c r="B47" s="2" t="s">
        <v>2166</v>
      </c>
      <c r="C47" s="9" t="s">
        <v>13</v>
      </c>
      <c r="D47" s="2" t="s">
        <v>91</v>
      </c>
      <c r="E47" s="2" t="s">
        <v>2167</v>
      </c>
      <c r="F47" s="12">
        <v>7017</v>
      </c>
      <c r="G47" s="12">
        <v>655.6</v>
      </c>
      <c r="H47" s="12">
        <v>0.87</v>
      </c>
    </row>
    <row r="48" spans="2:8">
      <c r="B48" s="2" t="s">
        <v>1376</v>
      </c>
      <c r="C48" s="9" t="s">
        <v>13</v>
      </c>
      <c r="D48" s="2" t="s">
        <v>755</v>
      </c>
      <c r="E48" s="2" t="s">
        <v>1377</v>
      </c>
      <c r="F48" s="12">
        <v>40191</v>
      </c>
      <c r="G48" s="12">
        <v>639.4</v>
      </c>
      <c r="H48" s="12">
        <v>0.85</v>
      </c>
    </row>
    <row r="49" spans="2:8">
      <c r="B49" s="2" t="s">
        <v>1414</v>
      </c>
      <c r="C49" s="9" t="s">
        <v>13</v>
      </c>
      <c r="D49" s="2" t="s">
        <v>91</v>
      </c>
      <c r="E49" s="2" t="s">
        <v>1415</v>
      </c>
      <c r="F49" s="12">
        <v>8711</v>
      </c>
      <c r="G49" s="12">
        <v>636.99</v>
      </c>
      <c r="H49" s="12">
        <v>0.84</v>
      </c>
    </row>
    <row r="50" spans="2:8">
      <c r="B50" s="2" t="s">
        <v>1257</v>
      </c>
      <c r="C50" s="9" t="s">
        <v>13</v>
      </c>
      <c r="D50" s="2" t="s">
        <v>784</v>
      </c>
      <c r="E50" s="2" t="s">
        <v>1258</v>
      </c>
      <c r="F50" s="12">
        <v>207479</v>
      </c>
      <c r="G50" s="12">
        <v>611.96</v>
      </c>
      <c r="H50" s="12">
        <v>0.81</v>
      </c>
    </row>
    <row r="51" spans="2:8">
      <c r="B51" s="2" t="s">
        <v>1278</v>
      </c>
      <c r="C51" s="9" t="s">
        <v>13</v>
      </c>
      <c r="D51" s="2" t="s">
        <v>79</v>
      </c>
      <c r="E51" s="2" t="s">
        <v>1279</v>
      </c>
      <c r="F51" s="12">
        <v>14052</v>
      </c>
      <c r="G51" s="12">
        <v>601.29</v>
      </c>
      <c r="H51" s="12">
        <v>0.8</v>
      </c>
    </row>
    <row r="52" spans="2:8">
      <c r="B52" s="2" t="s">
        <v>123</v>
      </c>
      <c r="C52" s="9" t="s">
        <v>13</v>
      </c>
      <c r="D52" s="2" t="s">
        <v>87</v>
      </c>
      <c r="E52" s="2" t="s">
        <v>124</v>
      </c>
      <c r="F52" s="12">
        <v>245924</v>
      </c>
      <c r="G52" s="12">
        <v>591.15</v>
      </c>
      <c r="H52" s="12">
        <v>0.78</v>
      </c>
    </row>
    <row r="53" spans="2:8">
      <c r="B53" s="2" t="s">
        <v>814</v>
      </c>
      <c r="C53" s="9" t="s">
        <v>13</v>
      </c>
      <c r="D53" s="2" t="s">
        <v>773</v>
      </c>
      <c r="E53" s="2" t="s">
        <v>815</v>
      </c>
      <c r="F53" s="12">
        <v>45392</v>
      </c>
      <c r="G53" s="12">
        <v>584.65</v>
      </c>
      <c r="H53" s="12">
        <v>0.77</v>
      </c>
    </row>
    <row r="54" spans="2:8">
      <c r="B54" s="2" t="s">
        <v>1435</v>
      </c>
      <c r="C54" s="9" t="s">
        <v>13</v>
      </c>
      <c r="D54" s="2" t="s">
        <v>93</v>
      </c>
      <c r="E54" s="2" t="s">
        <v>1436</v>
      </c>
      <c r="F54" s="12">
        <v>28402</v>
      </c>
      <c r="G54" s="12">
        <v>577.95000000000005</v>
      </c>
      <c r="H54" s="12">
        <v>0.77</v>
      </c>
    </row>
    <row r="55" spans="2:8">
      <c r="B55" s="2" t="s">
        <v>1460</v>
      </c>
      <c r="C55" s="9" t="s">
        <v>13</v>
      </c>
      <c r="D55" s="2" t="s">
        <v>1461</v>
      </c>
      <c r="E55" s="2" t="s">
        <v>1462</v>
      </c>
      <c r="F55" s="12">
        <v>143773</v>
      </c>
      <c r="G55" s="12">
        <v>573.65</v>
      </c>
      <c r="H55" s="12">
        <v>0.76</v>
      </c>
    </row>
    <row r="56" spans="2:8">
      <c r="B56" s="2" t="s">
        <v>1445</v>
      </c>
      <c r="C56" s="9" t="s">
        <v>13</v>
      </c>
      <c r="D56" s="2" t="s">
        <v>1136</v>
      </c>
      <c r="E56" s="2" t="s">
        <v>1446</v>
      </c>
      <c r="F56" s="12">
        <v>35608</v>
      </c>
      <c r="G56" s="12">
        <v>538.14</v>
      </c>
      <c r="H56" s="12">
        <v>0.71</v>
      </c>
    </row>
    <row r="57" spans="2:8">
      <c r="B57" s="2" t="s">
        <v>92</v>
      </c>
      <c r="C57" s="9" t="s">
        <v>13</v>
      </c>
      <c r="D57" s="2" t="s">
        <v>93</v>
      </c>
      <c r="E57" s="2" t="s">
        <v>94</v>
      </c>
      <c r="F57" s="12">
        <v>67934</v>
      </c>
      <c r="G57" s="12">
        <v>509.4</v>
      </c>
      <c r="H57" s="12">
        <v>0.68</v>
      </c>
    </row>
    <row r="58" spans="2:8">
      <c r="B58" s="2" t="s">
        <v>1286</v>
      </c>
      <c r="C58" s="9" t="s">
        <v>13</v>
      </c>
      <c r="D58" s="2" t="s">
        <v>90</v>
      </c>
      <c r="E58" s="2" t="s">
        <v>1287</v>
      </c>
      <c r="F58" s="12">
        <v>47059</v>
      </c>
      <c r="G58" s="12">
        <v>491.81</v>
      </c>
      <c r="H58" s="12">
        <v>0.65</v>
      </c>
    </row>
    <row r="59" spans="2:8">
      <c r="B59" s="2" t="s">
        <v>777</v>
      </c>
      <c r="C59" s="9" t="s">
        <v>13</v>
      </c>
      <c r="D59" s="2" t="s">
        <v>83</v>
      </c>
      <c r="E59" s="2" t="s">
        <v>778</v>
      </c>
      <c r="F59" s="12">
        <v>41233</v>
      </c>
      <c r="G59" s="12">
        <v>491.5</v>
      </c>
      <c r="H59" s="12">
        <v>0.65</v>
      </c>
    </row>
    <row r="60" spans="2:8">
      <c r="B60" s="2" t="s">
        <v>2369</v>
      </c>
      <c r="C60" s="9" t="s">
        <v>13</v>
      </c>
      <c r="D60" s="2" t="s">
        <v>1136</v>
      </c>
      <c r="E60" s="2" t="s">
        <v>2370</v>
      </c>
      <c r="F60" s="12">
        <v>38569</v>
      </c>
      <c r="G60" s="12">
        <v>490.37</v>
      </c>
      <c r="H60" s="12">
        <v>0.65</v>
      </c>
    </row>
    <row r="61" spans="2:8">
      <c r="B61" s="2" t="s">
        <v>137</v>
      </c>
      <c r="C61" s="9" t="s">
        <v>13</v>
      </c>
      <c r="D61" s="2" t="s">
        <v>91</v>
      </c>
      <c r="E61" s="2" t="s">
        <v>138</v>
      </c>
      <c r="F61" s="12">
        <v>132243</v>
      </c>
      <c r="G61" s="12">
        <v>485.79</v>
      </c>
      <c r="H61" s="12">
        <v>0.64</v>
      </c>
    </row>
    <row r="62" spans="2:8">
      <c r="B62" s="2" t="s">
        <v>2412</v>
      </c>
      <c r="C62" s="9" t="s">
        <v>13</v>
      </c>
      <c r="D62" s="2" t="s">
        <v>755</v>
      </c>
      <c r="E62" s="2" t="s">
        <v>2413</v>
      </c>
      <c r="F62" s="12">
        <v>180634</v>
      </c>
      <c r="G62" s="12">
        <v>475.57</v>
      </c>
      <c r="H62" s="12">
        <v>0.63</v>
      </c>
    </row>
    <row r="63" spans="2:8">
      <c r="B63" s="2" t="s">
        <v>1394</v>
      </c>
      <c r="C63" s="9" t="s">
        <v>13</v>
      </c>
      <c r="D63" s="2" t="s">
        <v>90</v>
      </c>
      <c r="E63" s="2" t="s">
        <v>1395</v>
      </c>
      <c r="F63" s="12">
        <v>6396</v>
      </c>
      <c r="G63" s="12">
        <v>450.44</v>
      </c>
      <c r="H63" s="12">
        <v>0.6</v>
      </c>
    </row>
    <row r="64" spans="2:8">
      <c r="B64" s="2" t="s">
        <v>2308</v>
      </c>
      <c r="C64" s="9" t="s">
        <v>13</v>
      </c>
      <c r="D64" s="2" t="s">
        <v>2309</v>
      </c>
      <c r="E64" s="2" t="s">
        <v>2310</v>
      </c>
      <c r="F64" s="12">
        <v>16490</v>
      </c>
      <c r="G64" s="12">
        <v>369.33</v>
      </c>
      <c r="H64" s="12">
        <v>0.49</v>
      </c>
    </row>
    <row r="65" spans="2:8">
      <c r="B65" s="2" t="s">
        <v>1179</v>
      </c>
      <c r="C65" s="9" t="s">
        <v>13</v>
      </c>
      <c r="D65" s="2" t="s">
        <v>77</v>
      </c>
      <c r="F65" s="12">
        <v>56186</v>
      </c>
      <c r="G65" s="12">
        <v>69.45</v>
      </c>
      <c r="H65" s="12">
        <v>0.09</v>
      </c>
    </row>
    <row r="66" spans="2:8" ht="13">
      <c r="B66" s="6" t="s">
        <v>95</v>
      </c>
      <c r="C66" s="11"/>
      <c r="D66" s="6"/>
      <c r="E66" s="6"/>
      <c r="F66" s="14"/>
      <c r="G66" s="14">
        <f>SUM(G12:G65)</f>
        <v>75463.889999999985</v>
      </c>
      <c r="H66" s="14">
        <f>SUM(H12:H65)</f>
        <v>100.00000000000003</v>
      </c>
    </row>
    <row r="67" spans="2:8" ht="13">
      <c r="B67" s="6" t="s">
        <v>15</v>
      </c>
      <c r="C67" s="11"/>
      <c r="D67" s="6"/>
      <c r="E67" s="6"/>
      <c r="F67" s="14"/>
      <c r="G67" s="14">
        <v>75463.89</v>
      </c>
      <c r="H67" s="14">
        <v>100</v>
      </c>
    </row>
    <row r="68" spans="2:8" ht="13">
      <c r="B68" s="6" t="s">
        <v>432</v>
      </c>
      <c r="C68" s="11"/>
      <c r="D68" s="6"/>
      <c r="E68" s="6"/>
      <c r="F68" s="14"/>
      <c r="G68" s="14">
        <v>-3.5082759999932023</v>
      </c>
      <c r="H68" s="14">
        <v>0</v>
      </c>
    </row>
    <row r="69" spans="2:8" ht="13">
      <c r="B69" s="6" t="s">
        <v>17</v>
      </c>
      <c r="C69" s="11"/>
      <c r="D69" s="6"/>
      <c r="E69" s="6"/>
      <c r="F69" s="14"/>
      <c r="G69" s="14">
        <v>75460.381724000006</v>
      </c>
      <c r="H69" s="14">
        <v>100</v>
      </c>
    </row>
    <row r="70" spans="2:8">
      <c r="B70" s="2" t="s">
        <v>18</v>
      </c>
    </row>
    <row r="71" spans="2:8" ht="13">
      <c r="B71" s="6" t="s">
        <v>19</v>
      </c>
    </row>
    <row r="72" spans="2:8" ht="13">
      <c r="B72" s="6" t="s">
        <v>20</v>
      </c>
      <c r="C72" s="9" t="s">
        <v>355</v>
      </c>
    </row>
    <row r="73" spans="2:8" ht="13">
      <c r="B73" s="6" t="s">
        <v>23</v>
      </c>
      <c r="C73" s="9" t="s">
        <v>22</v>
      </c>
    </row>
    <row r="74" spans="2:8" ht="13">
      <c r="B74" s="6" t="s">
        <v>147</v>
      </c>
      <c r="C74" s="9" t="s">
        <v>22</v>
      </c>
    </row>
    <row r="75" spans="2:8" ht="13">
      <c r="B75" s="6" t="s">
        <v>24</v>
      </c>
      <c r="C75" s="9" t="s">
        <v>25</v>
      </c>
    </row>
    <row r="76" spans="2:8" ht="13">
      <c r="B76" s="6" t="s">
        <v>2922</v>
      </c>
      <c r="C76" s="11"/>
    </row>
    <row r="77" spans="2:8" ht="13">
      <c r="B77" s="6" t="s">
        <v>2923</v>
      </c>
      <c r="C77" s="11"/>
    </row>
    <row r="78" spans="2:8" ht="13">
      <c r="B78" s="6" t="s">
        <v>4093</v>
      </c>
      <c r="C78" s="11"/>
    </row>
    <row r="79" spans="2:8">
      <c r="B79" s="2" t="s">
        <v>26</v>
      </c>
    </row>
    <row r="80" spans="2:8">
      <c r="B80" s="2" t="s">
        <v>1230</v>
      </c>
    </row>
    <row r="83" spans="2:4" ht="14.5">
      <c r="B83" s="44" t="s">
        <v>1231</v>
      </c>
      <c r="C83" s="62"/>
    </row>
    <row r="84" spans="2:4" ht="14.5">
      <c r="B84" s="44" t="s">
        <v>4074</v>
      </c>
      <c r="C84" s="63" t="s">
        <v>1232</v>
      </c>
    </row>
    <row r="85" spans="2:4" ht="14.5">
      <c r="B85" s="4" t="s">
        <v>1233</v>
      </c>
      <c r="C85" s="5" t="s">
        <v>1234</v>
      </c>
    </row>
    <row r="86" spans="2:4" ht="14.5">
      <c r="B86" s="4" t="s">
        <v>1235</v>
      </c>
      <c r="C86" s="5" t="s">
        <v>1234</v>
      </c>
    </row>
    <row r="87" spans="2:4" ht="14.5">
      <c r="B87" s="4" t="s">
        <v>1236</v>
      </c>
      <c r="C87" s="5" t="s">
        <v>1234</v>
      </c>
    </row>
    <row r="88" spans="2:4" ht="14.5">
      <c r="B88" s="4" t="s">
        <v>1237</v>
      </c>
      <c r="C88" s="5" t="s">
        <v>1234</v>
      </c>
    </row>
    <row r="89" spans="2:4" ht="14.5">
      <c r="B89" s="4" t="s">
        <v>1238</v>
      </c>
      <c r="C89" s="5" t="s">
        <v>1234</v>
      </c>
    </row>
    <row r="90" spans="2:4" ht="14.5">
      <c r="B90" s="4" t="s">
        <v>1239</v>
      </c>
      <c r="C90" s="5" t="s">
        <v>1234</v>
      </c>
    </row>
    <row r="91" spans="2:4" ht="14.5">
      <c r="B91" s="44" t="s">
        <v>1240</v>
      </c>
      <c r="C91" s="62" t="s">
        <v>1234</v>
      </c>
    </row>
    <row r="93" spans="2:4" ht="14.5">
      <c r="B93" s="4" t="s">
        <v>35</v>
      </c>
      <c r="C93" s="5"/>
      <c r="D93" s="4"/>
    </row>
    <row r="94" spans="2:4" ht="29">
      <c r="B94" s="20" t="s">
        <v>36</v>
      </c>
      <c r="C94" s="18" t="s">
        <v>37</v>
      </c>
      <c r="D94" s="20" t="s">
        <v>38</v>
      </c>
    </row>
    <row r="95" spans="2:4" ht="14.5">
      <c r="B95" s="4" t="s">
        <v>22</v>
      </c>
      <c r="C95" s="5" t="s">
        <v>22</v>
      </c>
      <c r="D95" s="4" t="s">
        <v>22</v>
      </c>
    </row>
    <row r="97" spans="2:7" ht="13">
      <c r="B97" s="24" t="s">
        <v>39</v>
      </c>
      <c r="C97" s="25">
        <v>46022</v>
      </c>
      <c r="D97" s="16"/>
      <c r="E97" s="15"/>
      <c r="F97" s="30"/>
    </row>
    <row r="98" spans="2:7" ht="13">
      <c r="B98" s="24" t="s">
        <v>40</v>
      </c>
      <c r="C98" s="26" t="s">
        <v>41</v>
      </c>
      <c r="D98" s="24" t="s">
        <v>42</v>
      </c>
      <c r="E98" s="27" t="s">
        <v>43</v>
      </c>
      <c r="F98" s="29" t="s">
        <v>44</v>
      </c>
      <c r="G98" s="14"/>
    </row>
    <row r="99" spans="2:7">
      <c r="B99" s="22" t="s">
        <v>22</v>
      </c>
      <c r="C99" s="23" t="s">
        <v>22</v>
      </c>
      <c r="D99" s="22" t="s">
        <v>22</v>
      </c>
      <c r="E99" s="19" t="s">
        <v>22</v>
      </c>
      <c r="F99" s="28" t="s">
        <v>22</v>
      </c>
    </row>
    <row r="102" spans="2:7" ht="13">
      <c r="B102" s="6" t="s">
        <v>45</v>
      </c>
    </row>
    <row r="103" spans="2:7" ht="13">
      <c r="B103" s="6"/>
    </row>
    <row r="104" spans="2:7" ht="13">
      <c r="B104" s="6" t="s">
        <v>372</v>
      </c>
    </row>
    <row r="105" spans="2:7" ht="13">
      <c r="B105" s="24" t="s">
        <v>46</v>
      </c>
      <c r="C105" s="26" t="s">
        <v>47</v>
      </c>
      <c r="D105" s="6"/>
    </row>
    <row r="106" spans="2:7">
      <c r="B106" s="16" t="s">
        <v>22</v>
      </c>
      <c r="C106" s="17" t="s">
        <v>22</v>
      </c>
    </row>
    <row r="108" spans="2:7" ht="13">
      <c r="B108" s="24" t="s">
        <v>48</v>
      </c>
      <c r="C108" s="26" t="s">
        <v>47</v>
      </c>
    </row>
    <row r="109" spans="2:7">
      <c r="B109" s="16" t="s">
        <v>22</v>
      </c>
      <c r="C109" s="17" t="s">
        <v>22</v>
      </c>
    </row>
    <row r="111" spans="2:7" ht="13">
      <c r="B111" s="24" t="s">
        <v>49</v>
      </c>
      <c r="C111" s="26" t="s">
        <v>50</v>
      </c>
    </row>
    <row r="112" spans="2:7">
      <c r="B112" s="16" t="s">
        <v>22</v>
      </c>
      <c r="C112" s="17" t="s">
        <v>22</v>
      </c>
    </row>
    <row r="114" spans="2:7" ht="13">
      <c r="B114" s="27" t="s">
        <v>51</v>
      </c>
      <c r="C114" s="26" t="s">
        <v>50</v>
      </c>
    </row>
    <row r="115" spans="2:7">
      <c r="B115" s="15" t="s">
        <v>22</v>
      </c>
      <c r="C115" s="17" t="s">
        <v>22</v>
      </c>
    </row>
    <row r="117" spans="2:7" ht="13">
      <c r="B117" s="24" t="s">
        <v>52</v>
      </c>
      <c r="C117" s="26" t="s">
        <v>22</v>
      </c>
    </row>
    <row r="119" spans="2:7" ht="13">
      <c r="B119" s="24" t="s">
        <v>53</v>
      </c>
      <c r="C119" s="25">
        <v>46022</v>
      </c>
      <c r="D119" s="16"/>
      <c r="E119" s="15"/>
      <c r="F119" s="30"/>
    </row>
    <row r="120" spans="2:7" ht="13">
      <c r="B120" s="24" t="s">
        <v>40</v>
      </c>
      <c r="C120" s="26" t="s">
        <v>41</v>
      </c>
      <c r="D120" s="24" t="s">
        <v>42</v>
      </c>
      <c r="E120" s="27" t="s">
        <v>43</v>
      </c>
      <c r="F120" s="29" t="s">
        <v>44</v>
      </c>
      <c r="G120" s="14"/>
    </row>
    <row r="121" spans="2:7">
      <c r="B121" s="22" t="s">
        <v>22</v>
      </c>
      <c r="C121" s="23" t="s">
        <v>22</v>
      </c>
      <c r="D121" s="22" t="s">
        <v>22</v>
      </c>
      <c r="E121" s="19" t="s">
        <v>22</v>
      </c>
      <c r="F121" s="28" t="s">
        <v>22</v>
      </c>
    </row>
    <row r="122" spans="2:7" ht="13">
      <c r="B122" s="6" t="s">
        <v>45</v>
      </c>
    </row>
    <row r="123" spans="2:7" ht="13">
      <c r="B123" s="6"/>
    </row>
    <row r="124" spans="2:7" ht="13">
      <c r="B124" s="6" t="s">
        <v>372</v>
      </c>
    </row>
    <row r="125" spans="2:7" ht="13">
      <c r="B125" s="24" t="s">
        <v>46</v>
      </c>
      <c r="C125" s="26" t="s">
        <v>47</v>
      </c>
      <c r="D125" s="6"/>
    </row>
    <row r="126" spans="2:7">
      <c r="B126" s="16" t="s">
        <v>22</v>
      </c>
      <c r="C126" s="17" t="s">
        <v>22</v>
      </c>
    </row>
    <row r="128" spans="2:7" ht="13">
      <c r="B128" s="24" t="s">
        <v>48</v>
      </c>
      <c r="C128" s="26" t="s">
        <v>47</v>
      </c>
    </row>
    <row r="129" spans="2:6">
      <c r="B129" s="16" t="s">
        <v>22</v>
      </c>
      <c r="C129" s="17" t="s">
        <v>22</v>
      </c>
    </row>
    <row r="131" spans="2:6" ht="13">
      <c r="B131" s="24" t="s">
        <v>49</v>
      </c>
      <c r="C131" s="26" t="s">
        <v>50</v>
      </c>
    </row>
    <row r="132" spans="2:6">
      <c r="B132" s="16" t="s">
        <v>22</v>
      </c>
      <c r="C132" s="17" t="s">
        <v>22</v>
      </c>
    </row>
    <row r="134" spans="2:6" ht="13">
      <c r="B134" s="27" t="s">
        <v>51</v>
      </c>
      <c r="C134" s="26" t="s">
        <v>50</v>
      </c>
    </row>
    <row r="135" spans="2:6">
      <c r="B135" s="15" t="s">
        <v>22</v>
      </c>
      <c r="C135" s="17" t="s">
        <v>22</v>
      </c>
    </row>
    <row r="137" spans="2:6" ht="13">
      <c r="B137" s="24" t="s">
        <v>52</v>
      </c>
      <c r="C137" s="26" t="s">
        <v>22</v>
      </c>
    </row>
    <row r="140" spans="2:6" ht="13">
      <c r="B140" s="6" t="s">
        <v>373</v>
      </c>
    </row>
    <row r="142" spans="2:6" ht="13">
      <c r="B142" s="24" t="s">
        <v>40</v>
      </c>
      <c r="C142" s="26" t="s">
        <v>54</v>
      </c>
      <c r="D142" s="24" t="s">
        <v>55</v>
      </c>
      <c r="E142" s="24" t="s">
        <v>56</v>
      </c>
      <c r="F142" s="14"/>
    </row>
    <row r="143" spans="2:6">
      <c r="B143" s="16" t="s">
        <v>22</v>
      </c>
      <c r="C143" s="17" t="s">
        <v>22</v>
      </c>
      <c r="D143" s="16" t="s">
        <v>22</v>
      </c>
      <c r="E143" s="16" t="s">
        <v>22</v>
      </c>
    </row>
    <row r="146" spans="2:80" ht="13">
      <c r="B146" s="6" t="s">
        <v>57</v>
      </c>
      <c r="C146" s="11" t="s">
        <v>22</v>
      </c>
      <c r="D146" s="6"/>
      <c r="E146" s="6"/>
      <c r="F146" s="14"/>
      <c r="G146" s="14"/>
      <c r="H146" s="14"/>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row>
    <row r="148" spans="2:80" ht="13">
      <c r="B148" s="6" t="s">
        <v>374</v>
      </c>
    </row>
    <row r="150" spans="2:80" ht="13">
      <c r="B150" s="24" t="s">
        <v>58</v>
      </c>
      <c r="C150" s="26" t="s">
        <v>47</v>
      </c>
      <c r="D150" s="6"/>
    </row>
    <row r="151" spans="2:80">
      <c r="B151" s="16" t="s">
        <v>22</v>
      </c>
      <c r="C151" s="17" t="s">
        <v>22</v>
      </c>
    </row>
    <row r="154" spans="2:80" ht="13">
      <c r="B154" s="24" t="s">
        <v>59</v>
      </c>
      <c r="C154" s="26" t="s">
        <v>60</v>
      </c>
      <c r="D154" s="6"/>
    </row>
    <row r="155" spans="2:80">
      <c r="B155" s="16" t="s">
        <v>22</v>
      </c>
      <c r="C155" s="17" t="s">
        <v>22</v>
      </c>
    </row>
    <row r="158" spans="2:80" ht="13">
      <c r="B158" s="6" t="s">
        <v>61</v>
      </c>
    </row>
    <row r="161" spans="2:80" ht="13">
      <c r="B161" s="6" t="s">
        <v>375</v>
      </c>
    </row>
    <row r="163" spans="2:80" ht="13">
      <c r="B163" s="24" t="s">
        <v>40</v>
      </c>
      <c r="C163" s="26" t="s">
        <v>62</v>
      </c>
      <c r="D163" s="24" t="s">
        <v>54</v>
      </c>
      <c r="E163" s="24" t="s">
        <v>55</v>
      </c>
      <c r="F163" s="29" t="s">
        <v>56</v>
      </c>
      <c r="G163" s="14"/>
    </row>
    <row r="164" spans="2:80">
      <c r="B164" s="16" t="s">
        <v>22</v>
      </c>
      <c r="C164" s="17" t="s">
        <v>22</v>
      </c>
      <c r="D164" s="16" t="s">
        <v>22</v>
      </c>
      <c r="E164" s="16" t="s">
        <v>22</v>
      </c>
      <c r="F164" s="21" t="s">
        <v>22</v>
      </c>
    </row>
    <row r="167" spans="2:80" ht="13">
      <c r="B167" s="6" t="s">
        <v>57</v>
      </c>
      <c r="C167" s="11" t="s">
        <v>22</v>
      </c>
      <c r="D167" s="6"/>
      <c r="E167" s="6"/>
      <c r="F167" s="14"/>
      <c r="G167" s="14"/>
      <c r="H167" s="14"/>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row>
    <row r="169" spans="2:80" ht="13">
      <c r="B169" s="6" t="s">
        <v>374</v>
      </c>
    </row>
    <row r="171" spans="2:80" ht="13">
      <c r="B171" s="24" t="s">
        <v>58</v>
      </c>
      <c r="C171" s="26" t="s">
        <v>47</v>
      </c>
      <c r="D171" s="6"/>
    </row>
    <row r="172" spans="2:80">
      <c r="B172" s="16" t="s">
        <v>22</v>
      </c>
      <c r="C172" s="17" t="s">
        <v>22</v>
      </c>
    </row>
    <row r="175" spans="2:80" ht="13">
      <c r="B175" s="24" t="s">
        <v>59</v>
      </c>
      <c r="C175" s="26" t="s">
        <v>60</v>
      </c>
      <c r="D175" s="6"/>
    </row>
    <row r="176" spans="2:80">
      <c r="B176" s="16" t="s">
        <v>22</v>
      </c>
      <c r="C176" s="17" t="s">
        <v>22</v>
      </c>
    </row>
    <row r="179" spans="2:7" ht="13">
      <c r="B179" s="6" t="s">
        <v>61</v>
      </c>
    </row>
    <row r="182" spans="2:7" ht="13">
      <c r="B182" s="6" t="s">
        <v>376</v>
      </c>
    </row>
    <row r="183" spans="2:7" ht="13">
      <c r="B183" s="24" t="s">
        <v>40</v>
      </c>
      <c r="C183" s="26" t="s">
        <v>63</v>
      </c>
      <c r="D183" s="24" t="s">
        <v>64</v>
      </c>
      <c r="E183" s="24" t="s">
        <v>65</v>
      </c>
      <c r="F183" s="29" t="s">
        <v>66</v>
      </c>
      <c r="G183" s="14"/>
    </row>
    <row r="184" spans="2:7">
      <c r="B184" s="16" t="s">
        <v>22</v>
      </c>
      <c r="C184" s="17" t="s">
        <v>22</v>
      </c>
      <c r="D184" s="16" t="s">
        <v>22</v>
      </c>
      <c r="E184" s="16" t="s">
        <v>22</v>
      </c>
      <c r="F184" s="21" t="s">
        <v>22</v>
      </c>
    </row>
    <row r="185" spans="2:7">
      <c r="B185" s="2" t="s">
        <v>67</v>
      </c>
    </row>
  </sheetData>
  <mergeCells count="3">
    <mergeCell ref="B1:E1"/>
    <mergeCell ref="C3:C7"/>
    <mergeCell ref="D3:D7"/>
  </mergeCells>
  <hyperlinks>
    <hyperlink ref="A1" location="Index!A1" display="Index" xr:uid="{A76E8D1A-C354-42AA-810A-8F94C42ACBDD}"/>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7145F-454F-49E3-84DA-A171A0C32C28}">
  <sheetPr codeName="Sheet41"/>
  <dimension ref="A1:CB210"/>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2891</v>
      </c>
      <c r="C1" s="226"/>
      <c r="D1" s="226"/>
      <c r="E1" s="226"/>
    </row>
    <row r="3" spans="1:9" ht="14.5">
      <c r="B3" s="31" t="s">
        <v>2891</v>
      </c>
      <c r="C3" s="227"/>
      <c r="D3" s="228"/>
      <c r="E3" s="1"/>
    </row>
    <row r="4" spans="1:9" ht="14.5">
      <c r="B4" s="64" t="s">
        <v>2892</v>
      </c>
      <c r="C4" s="227"/>
      <c r="D4" s="228"/>
      <c r="E4" s="1"/>
    </row>
    <row r="5" spans="1:9" ht="14.5">
      <c r="B5" s="64" t="s">
        <v>151</v>
      </c>
      <c r="C5" s="227"/>
      <c r="D5" s="228"/>
      <c r="E5" s="1"/>
    </row>
    <row r="6" spans="1:9" ht="14.5">
      <c r="B6" s="64" t="s">
        <v>2893</v>
      </c>
      <c r="C6" s="227"/>
      <c r="D6" s="228"/>
      <c r="E6" s="1"/>
    </row>
    <row r="7" spans="1:9" ht="14.5">
      <c r="B7" s="35" t="s">
        <v>2894</v>
      </c>
      <c r="C7" s="227"/>
      <c r="D7" s="228"/>
      <c r="E7" s="1"/>
    </row>
    <row r="8" spans="1:9" ht="29">
      <c r="B8" s="35" t="s">
        <v>154</v>
      </c>
      <c r="C8" s="61" t="s">
        <v>155</v>
      </c>
      <c r="D8" s="61" t="s">
        <v>156</v>
      </c>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1376</v>
      </c>
      <c r="C15" s="9" t="s">
        <v>13</v>
      </c>
      <c r="D15" s="2" t="s">
        <v>755</v>
      </c>
      <c r="E15" s="2" t="s">
        <v>1377</v>
      </c>
      <c r="F15" s="12">
        <v>849000</v>
      </c>
      <c r="G15" s="12">
        <v>13506.74</v>
      </c>
      <c r="H15" s="12">
        <v>4.2</v>
      </c>
    </row>
    <row r="16" spans="1:9">
      <c r="B16" s="2" t="s">
        <v>73</v>
      </c>
      <c r="C16" s="9" t="s">
        <v>13</v>
      </c>
      <c r="D16" s="2" t="s">
        <v>74</v>
      </c>
      <c r="E16" s="2" t="s">
        <v>75</v>
      </c>
      <c r="F16" s="12">
        <v>1300000</v>
      </c>
      <c r="G16" s="12">
        <v>12885.6</v>
      </c>
      <c r="H16" s="12">
        <v>4.01</v>
      </c>
    </row>
    <row r="17" spans="2:8">
      <c r="B17" s="2" t="s">
        <v>1122</v>
      </c>
      <c r="C17" s="9" t="s">
        <v>13</v>
      </c>
      <c r="D17" s="2" t="s">
        <v>74</v>
      </c>
      <c r="E17" s="2" t="s">
        <v>1123</v>
      </c>
      <c r="F17" s="12">
        <v>1240000</v>
      </c>
      <c r="G17" s="12">
        <v>12179.28</v>
      </c>
      <c r="H17" s="12">
        <v>3.79</v>
      </c>
    </row>
    <row r="18" spans="2:8">
      <c r="B18" s="2" t="s">
        <v>132</v>
      </c>
      <c r="C18" s="9" t="s">
        <v>13</v>
      </c>
      <c r="D18" s="2" t="s">
        <v>126</v>
      </c>
      <c r="E18" s="2" t="s">
        <v>133</v>
      </c>
      <c r="F18" s="12">
        <v>550000</v>
      </c>
      <c r="G18" s="12">
        <v>11580.8</v>
      </c>
      <c r="H18" s="12">
        <v>3.6</v>
      </c>
    </row>
    <row r="19" spans="2:8">
      <c r="B19" s="2" t="s">
        <v>1128</v>
      </c>
      <c r="C19" s="9" t="s">
        <v>13</v>
      </c>
      <c r="D19" s="2" t="s">
        <v>74</v>
      </c>
      <c r="E19" s="2" t="s">
        <v>1129</v>
      </c>
      <c r="F19" s="12">
        <v>900000</v>
      </c>
      <c r="G19" s="12">
        <v>11424.6</v>
      </c>
      <c r="H19" s="12">
        <v>3.55</v>
      </c>
    </row>
    <row r="20" spans="2:8">
      <c r="B20" s="2" t="s">
        <v>801</v>
      </c>
      <c r="C20" s="9" t="s">
        <v>13</v>
      </c>
      <c r="D20" s="2" t="s">
        <v>802</v>
      </c>
      <c r="E20" s="2" t="s">
        <v>803</v>
      </c>
      <c r="F20" s="12">
        <v>775000</v>
      </c>
      <c r="G20" s="12">
        <v>11390.95</v>
      </c>
      <c r="H20" s="12">
        <v>3.54</v>
      </c>
    </row>
    <row r="21" spans="2:8">
      <c r="B21" s="2" t="s">
        <v>747</v>
      </c>
      <c r="C21" s="9" t="s">
        <v>13</v>
      </c>
      <c r="D21" s="2" t="s">
        <v>748</v>
      </c>
      <c r="E21" s="2" t="s">
        <v>749</v>
      </c>
      <c r="F21" s="12">
        <v>700000</v>
      </c>
      <c r="G21" s="12">
        <v>10992.8</v>
      </c>
      <c r="H21" s="12">
        <v>3.42</v>
      </c>
    </row>
    <row r="22" spans="2:8">
      <c r="B22" s="2" t="s">
        <v>1120</v>
      </c>
      <c r="C22" s="9" t="s">
        <v>13</v>
      </c>
      <c r="D22" s="2" t="s">
        <v>755</v>
      </c>
      <c r="E22" s="2" t="s">
        <v>1121</v>
      </c>
      <c r="F22" s="12">
        <v>505470</v>
      </c>
      <c r="G22" s="12">
        <v>8165.36</v>
      </c>
      <c r="H22" s="12">
        <v>2.54</v>
      </c>
    </row>
    <row r="23" spans="2:8">
      <c r="B23" s="2" t="s">
        <v>1394</v>
      </c>
      <c r="C23" s="9" t="s">
        <v>13</v>
      </c>
      <c r="D23" s="2" t="s">
        <v>90</v>
      </c>
      <c r="E23" s="2" t="s">
        <v>1395</v>
      </c>
      <c r="F23" s="12">
        <v>109914</v>
      </c>
      <c r="G23" s="12">
        <v>7740.69</v>
      </c>
      <c r="H23" s="12">
        <v>2.41</v>
      </c>
    </row>
    <row r="24" spans="2:8">
      <c r="B24" s="2" t="s">
        <v>106</v>
      </c>
      <c r="C24" s="9" t="s">
        <v>13</v>
      </c>
      <c r="D24" s="2" t="s">
        <v>107</v>
      </c>
      <c r="E24" s="2" t="s">
        <v>108</v>
      </c>
      <c r="F24" s="12">
        <v>2325000</v>
      </c>
      <c r="G24" s="12">
        <v>7662.04</v>
      </c>
      <c r="H24" s="12">
        <v>2.38</v>
      </c>
    </row>
    <row r="25" spans="2:8">
      <c r="B25" s="2" t="s">
        <v>2035</v>
      </c>
      <c r="C25" s="9" t="s">
        <v>13</v>
      </c>
      <c r="D25" s="2" t="s">
        <v>90</v>
      </c>
      <c r="E25" s="2" t="s">
        <v>2036</v>
      </c>
      <c r="F25" s="12">
        <v>462338</v>
      </c>
      <c r="G25" s="12">
        <v>6854.62</v>
      </c>
      <c r="H25" s="12">
        <v>2.13</v>
      </c>
    </row>
    <row r="26" spans="2:8">
      <c r="B26" s="2" t="s">
        <v>1272</v>
      </c>
      <c r="C26" s="9" t="s">
        <v>13</v>
      </c>
      <c r="D26" s="2" t="s">
        <v>761</v>
      </c>
      <c r="E26" s="2" t="s">
        <v>1273</v>
      </c>
      <c r="F26" s="12">
        <v>230000</v>
      </c>
      <c r="G26" s="12">
        <v>6146.06</v>
      </c>
      <c r="H26" s="12">
        <v>1.91</v>
      </c>
    </row>
    <row r="27" spans="2:8">
      <c r="B27" s="2" t="s">
        <v>2031</v>
      </c>
      <c r="C27" s="9" t="s">
        <v>13</v>
      </c>
      <c r="D27" s="2" t="s">
        <v>74</v>
      </c>
      <c r="E27" s="2" t="s">
        <v>2032</v>
      </c>
      <c r="F27" s="12">
        <v>2300000</v>
      </c>
      <c r="G27" s="12">
        <v>6143.3</v>
      </c>
      <c r="H27" s="12">
        <v>1.91</v>
      </c>
    </row>
    <row r="28" spans="2:8">
      <c r="B28" s="2" t="s">
        <v>1282</v>
      </c>
      <c r="C28" s="9" t="s">
        <v>13</v>
      </c>
      <c r="D28" s="2" t="s">
        <v>784</v>
      </c>
      <c r="E28" s="2" t="s">
        <v>1283</v>
      </c>
      <c r="F28" s="12">
        <v>1661428</v>
      </c>
      <c r="G28" s="12">
        <v>5904.72</v>
      </c>
      <c r="H28" s="12">
        <v>1.84</v>
      </c>
    </row>
    <row r="29" spans="2:8">
      <c r="B29" s="2" t="s">
        <v>2414</v>
      </c>
      <c r="C29" s="9" t="s">
        <v>13</v>
      </c>
      <c r="D29" s="2" t="s">
        <v>2384</v>
      </c>
      <c r="E29" s="2" t="s">
        <v>2415</v>
      </c>
      <c r="F29" s="12">
        <v>1715768</v>
      </c>
      <c r="G29" s="12">
        <v>5761.55</v>
      </c>
      <c r="H29" s="12">
        <v>1.79</v>
      </c>
    </row>
    <row r="30" spans="2:8">
      <c r="B30" s="2" t="s">
        <v>2466</v>
      </c>
      <c r="C30" s="9" t="s">
        <v>13</v>
      </c>
      <c r="D30" s="2" t="s">
        <v>74</v>
      </c>
      <c r="E30" s="2" t="s">
        <v>2467</v>
      </c>
      <c r="F30" s="12">
        <v>650000</v>
      </c>
      <c r="G30" s="12">
        <v>5442.13</v>
      </c>
      <c r="H30" s="12">
        <v>1.69</v>
      </c>
    </row>
    <row r="31" spans="2:8">
      <c r="B31" s="2" t="s">
        <v>2050</v>
      </c>
      <c r="C31" s="9" t="s">
        <v>13</v>
      </c>
      <c r="D31" s="2" t="s">
        <v>90</v>
      </c>
      <c r="E31" s="2" t="s">
        <v>2051</v>
      </c>
      <c r="F31" s="12">
        <v>273979</v>
      </c>
      <c r="G31" s="12">
        <v>5284.78</v>
      </c>
      <c r="H31" s="12">
        <v>1.64</v>
      </c>
    </row>
    <row r="32" spans="2:8">
      <c r="B32" s="2" t="s">
        <v>2895</v>
      </c>
      <c r="C32" s="9" t="s">
        <v>13</v>
      </c>
      <c r="D32" s="2" t="s">
        <v>110</v>
      </c>
      <c r="E32" s="2" t="s">
        <v>2896</v>
      </c>
      <c r="F32" s="12">
        <v>307797</v>
      </c>
      <c r="G32" s="12">
        <v>4958.3</v>
      </c>
      <c r="H32" s="12">
        <v>1.54</v>
      </c>
    </row>
    <row r="33" spans="2:8">
      <c r="B33" s="2" t="s">
        <v>2856</v>
      </c>
      <c r="C33" s="9" t="s">
        <v>13</v>
      </c>
      <c r="D33" s="2" t="s">
        <v>90</v>
      </c>
      <c r="E33" s="2" t="s">
        <v>2857</v>
      </c>
      <c r="F33" s="12">
        <v>800000</v>
      </c>
      <c r="G33" s="12">
        <v>4934.8</v>
      </c>
      <c r="H33" s="12">
        <v>1.53</v>
      </c>
    </row>
    <row r="34" spans="2:8">
      <c r="B34" s="2" t="s">
        <v>757</v>
      </c>
      <c r="C34" s="9" t="s">
        <v>13</v>
      </c>
      <c r="D34" s="2" t="s">
        <v>758</v>
      </c>
      <c r="E34" s="2" t="s">
        <v>759</v>
      </c>
      <c r="F34" s="12">
        <v>144637</v>
      </c>
      <c r="G34" s="12">
        <v>4770.71</v>
      </c>
      <c r="H34" s="12">
        <v>1.48</v>
      </c>
    </row>
    <row r="35" spans="2:8">
      <c r="B35" s="2" t="s">
        <v>2194</v>
      </c>
      <c r="C35" s="9" t="s">
        <v>13</v>
      </c>
      <c r="D35" s="2" t="s">
        <v>85</v>
      </c>
      <c r="E35" s="2" t="s">
        <v>2195</v>
      </c>
      <c r="F35" s="12">
        <v>365000</v>
      </c>
      <c r="G35" s="12">
        <v>4693.17</v>
      </c>
      <c r="H35" s="12">
        <v>1.46</v>
      </c>
    </row>
    <row r="36" spans="2:8">
      <c r="B36" s="2" t="s">
        <v>1449</v>
      </c>
      <c r="C36" s="9" t="s">
        <v>13</v>
      </c>
      <c r="D36" s="2" t="s">
        <v>93</v>
      </c>
      <c r="E36" s="2" t="s">
        <v>1450</v>
      </c>
      <c r="F36" s="12">
        <v>238839</v>
      </c>
      <c r="G36" s="12">
        <v>4686.26</v>
      </c>
      <c r="H36" s="12">
        <v>1.46</v>
      </c>
    </row>
    <row r="37" spans="2:8">
      <c r="B37" s="2" t="s">
        <v>2842</v>
      </c>
      <c r="C37" s="9" t="s">
        <v>13</v>
      </c>
      <c r="D37" s="2" t="s">
        <v>2512</v>
      </c>
      <c r="E37" s="2" t="s">
        <v>2843</v>
      </c>
      <c r="F37" s="12">
        <v>2600000</v>
      </c>
      <c r="G37" s="12">
        <v>4658.9399999999996</v>
      </c>
      <c r="H37" s="12">
        <v>1.45</v>
      </c>
    </row>
    <row r="38" spans="2:8">
      <c r="B38" s="2" t="s">
        <v>1423</v>
      </c>
      <c r="C38" s="9" t="s">
        <v>13</v>
      </c>
      <c r="D38" s="2" t="s">
        <v>1419</v>
      </c>
      <c r="E38" s="2" t="s">
        <v>1424</v>
      </c>
      <c r="F38" s="12">
        <v>250000</v>
      </c>
      <c r="G38" s="12">
        <v>4564</v>
      </c>
      <c r="H38" s="12">
        <v>1.42</v>
      </c>
    </row>
    <row r="39" spans="2:8">
      <c r="B39" s="2" t="s">
        <v>2371</v>
      </c>
      <c r="C39" s="9" t="s">
        <v>13</v>
      </c>
      <c r="D39" s="2" t="s">
        <v>784</v>
      </c>
      <c r="E39" s="2" t="s">
        <v>2372</v>
      </c>
      <c r="F39" s="12">
        <v>477876</v>
      </c>
      <c r="G39" s="12">
        <v>4444.49</v>
      </c>
      <c r="H39" s="12">
        <v>1.38</v>
      </c>
    </row>
    <row r="40" spans="2:8">
      <c r="B40" s="2" t="s">
        <v>1336</v>
      </c>
      <c r="C40" s="9" t="s">
        <v>13</v>
      </c>
      <c r="D40" s="2" t="s">
        <v>74</v>
      </c>
      <c r="E40" s="2" t="s">
        <v>1337</v>
      </c>
      <c r="F40" s="12">
        <v>3000000</v>
      </c>
      <c r="G40" s="12">
        <v>4374.6000000000004</v>
      </c>
      <c r="H40" s="12">
        <v>1.36</v>
      </c>
    </row>
    <row r="41" spans="2:8">
      <c r="B41" s="2" t="s">
        <v>2048</v>
      </c>
      <c r="C41" s="9" t="s">
        <v>13</v>
      </c>
      <c r="D41" s="2" t="s">
        <v>79</v>
      </c>
      <c r="E41" s="2" t="s">
        <v>2049</v>
      </c>
      <c r="F41" s="12">
        <v>3205110</v>
      </c>
      <c r="G41" s="12">
        <v>4370.8100000000004</v>
      </c>
      <c r="H41" s="12">
        <v>1.36</v>
      </c>
    </row>
    <row r="42" spans="2:8">
      <c r="B42" s="2" t="s">
        <v>2499</v>
      </c>
      <c r="C42" s="9" t="s">
        <v>13</v>
      </c>
      <c r="D42" s="2" t="s">
        <v>85</v>
      </c>
      <c r="E42" s="2" t="s">
        <v>2500</v>
      </c>
      <c r="F42" s="12">
        <v>131576</v>
      </c>
      <c r="G42" s="12">
        <v>4260.43</v>
      </c>
      <c r="H42" s="12">
        <v>1.32</v>
      </c>
    </row>
    <row r="43" spans="2:8">
      <c r="B43" s="2" t="s">
        <v>1132</v>
      </c>
      <c r="C43" s="9" t="s">
        <v>13</v>
      </c>
      <c r="D43" s="2" t="s">
        <v>1133</v>
      </c>
      <c r="E43" s="2" t="s">
        <v>1134</v>
      </c>
      <c r="F43" s="12">
        <v>130000</v>
      </c>
      <c r="G43" s="12">
        <v>4209.66</v>
      </c>
      <c r="H43" s="12">
        <v>1.31</v>
      </c>
    </row>
    <row r="44" spans="2:8">
      <c r="B44" s="2" t="s">
        <v>2897</v>
      </c>
      <c r="C44" s="9" t="s">
        <v>13</v>
      </c>
      <c r="D44" s="2" t="s">
        <v>792</v>
      </c>
      <c r="E44" s="2" t="s">
        <v>2898</v>
      </c>
      <c r="F44" s="12">
        <v>920000</v>
      </c>
      <c r="G44" s="12">
        <v>4176.8</v>
      </c>
      <c r="H44" s="12">
        <v>1.3</v>
      </c>
    </row>
    <row r="45" spans="2:8">
      <c r="B45" s="2" t="s">
        <v>828</v>
      </c>
      <c r="C45" s="9" t="s">
        <v>13</v>
      </c>
      <c r="D45" s="2" t="s">
        <v>755</v>
      </c>
      <c r="E45" s="2" t="s">
        <v>829</v>
      </c>
      <c r="F45" s="12">
        <v>246830</v>
      </c>
      <c r="G45" s="12">
        <v>4104.78</v>
      </c>
      <c r="H45" s="12">
        <v>1.28</v>
      </c>
    </row>
    <row r="46" spans="2:8">
      <c r="B46" s="2" t="s">
        <v>80</v>
      </c>
      <c r="C46" s="9" t="s">
        <v>13</v>
      </c>
      <c r="D46" s="2" t="s">
        <v>74</v>
      </c>
      <c r="E46" s="2" t="s">
        <v>81</v>
      </c>
      <c r="F46" s="12">
        <v>300000</v>
      </c>
      <c r="G46" s="12">
        <v>4028.7</v>
      </c>
      <c r="H46" s="12">
        <v>1.25</v>
      </c>
    </row>
    <row r="47" spans="2:8">
      <c r="B47" s="2" t="s">
        <v>2208</v>
      </c>
      <c r="C47" s="9" t="s">
        <v>13</v>
      </c>
      <c r="D47" s="2" t="s">
        <v>85</v>
      </c>
      <c r="E47" s="2" t="s">
        <v>2209</v>
      </c>
      <c r="F47" s="12">
        <v>170000</v>
      </c>
      <c r="G47" s="12">
        <v>3943.49</v>
      </c>
      <c r="H47" s="12">
        <v>1.23</v>
      </c>
    </row>
    <row r="48" spans="2:8">
      <c r="B48" s="2" t="s">
        <v>2347</v>
      </c>
      <c r="C48" s="9" t="s">
        <v>13</v>
      </c>
      <c r="D48" s="2" t="s">
        <v>1318</v>
      </c>
      <c r="E48" s="2" t="s">
        <v>2348</v>
      </c>
      <c r="F48" s="12">
        <v>211558</v>
      </c>
      <c r="G48" s="12">
        <v>3930.32</v>
      </c>
      <c r="H48" s="12">
        <v>1.22</v>
      </c>
    </row>
    <row r="49" spans="2:8">
      <c r="B49" s="2" t="s">
        <v>1290</v>
      </c>
      <c r="C49" s="9" t="s">
        <v>13</v>
      </c>
      <c r="D49" s="2" t="s">
        <v>784</v>
      </c>
      <c r="E49" s="2" t="s">
        <v>1291</v>
      </c>
      <c r="F49" s="12">
        <v>1100000</v>
      </c>
      <c r="G49" s="12">
        <v>3924.8</v>
      </c>
      <c r="H49" s="12">
        <v>1.22</v>
      </c>
    </row>
    <row r="50" spans="2:8">
      <c r="B50" s="2" t="s">
        <v>2420</v>
      </c>
      <c r="C50" s="9" t="s">
        <v>13</v>
      </c>
      <c r="D50" s="2" t="s">
        <v>755</v>
      </c>
      <c r="E50" s="2" t="s">
        <v>2421</v>
      </c>
      <c r="F50" s="12">
        <v>895000</v>
      </c>
      <c r="G50" s="12">
        <v>3878.04</v>
      </c>
      <c r="H50" s="12">
        <v>1.21</v>
      </c>
    </row>
    <row r="51" spans="2:8">
      <c r="B51" s="2" t="s">
        <v>102</v>
      </c>
      <c r="C51" s="9" t="s">
        <v>13</v>
      </c>
      <c r="D51" s="2" t="s">
        <v>83</v>
      </c>
      <c r="E51" s="2" t="s">
        <v>103</v>
      </c>
      <c r="F51" s="12">
        <v>500000</v>
      </c>
      <c r="G51" s="12">
        <v>3753</v>
      </c>
      <c r="H51" s="12">
        <v>1.17</v>
      </c>
    </row>
    <row r="52" spans="2:8">
      <c r="B52" s="2" t="s">
        <v>112</v>
      </c>
      <c r="C52" s="9" t="s">
        <v>13</v>
      </c>
      <c r="D52" s="2" t="s">
        <v>91</v>
      </c>
      <c r="E52" s="2" t="s">
        <v>113</v>
      </c>
      <c r="F52" s="12">
        <v>100000</v>
      </c>
      <c r="G52" s="12">
        <v>3709.2</v>
      </c>
      <c r="H52" s="12">
        <v>1.1499999999999999</v>
      </c>
    </row>
    <row r="53" spans="2:8">
      <c r="B53" s="2" t="s">
        <v>2899</v>
      </c>
      <c r="C53" s="9" t="s">
        <v>13</v>
      </c>
      <c r="D53" s="2" t="s">
        <v>1268</v>
      </c>
      <c r="E53" s="2" t="s">
        <v>2900</v>
      </c>
      <c r="F53" s="12">
        <v>335000</v>
      </c>
      <c r="G53" s="12">
        <v>3611.3</v>
      </c>
      <c r="H53" s="12">
        <v>1.1200000000000001</v>
      </c>
    </row>
    <row r="54" spans="2:8">
      <c r="B54" s="2" t="s">
        <v>2478</v>
      </c>
      <c r="C54" s="9" t="s">
        <v>13</v>
      </c>
      <c r="D54" s="2" t="s">
        <v>836</v>
      </c>
      <c r="E54" s="2" t="s">
        <v>2479</v>
      </c>
      <c r="F54" s="12">
        <v>116678</v>
      </c>
      <c r="G54" s="12">
        <v>3526.71</v>
      </c>
      <c r="H54" s="12">
        <v>1.1000000000000001</v>
      </c>
    </row>
    <row r="55" spans="2:8">
      <c r="B55" s="2" t="s">
        <v>1348</v>
      </c>
      <c r="C55" s="9" t="s">
        <v>13</v>
      </c>
      <c r="D55" s="2" t="s">
        <v>792</v>
      </c>
      <c r="E55" s="2" t="s">
        <v>1349</v>
      </c>
      <c r="F55" s="12">
        <v>182249</v>
      </c>
      <c r="G55" s="12">
        <v>3488.25</v>
      </c>
      <c r="H55" s="12">
        <v>1.08</v>
      </c>
    </row>
    <row r="56" spans="2:8">
      <c r="B56" s="2" t="s">
        <v>796</v>
      </c>
      <c r="C56" s="9" t="s">
        <v>13</v>
      </c>
      <c r="D56" s="2" t="s">
        <v>797</v>
      </c>
      <c r="E56" s="2" t="s">
        <v>798</v>
      </c>
      <c r="F56" s="12">
        <v>83015</v>
      </c>
      <c r="G56" s="12">
        <v>3389.92</v>
      </c>
      <c r="H56" s="12">
        <v>1.05</v>
      </c>
    </row>
    <row r="57" spans="2:8">
      <c r="B57" s="2" t="s">
        <v>1124</v>
      </c>
      <c r="C57" s="9" t="s">
        <v>13</v>
      </c>
      <c r="D57" s="2" t="s">
        <v>115</v>
      </c>
      <c r="E57" s="2" t="s">
        <v>1125</v>
      </c>
      <c r="F57" s="12">
        <v>27950</v>
      </c>
      <c r="G57" s="12">
        <v>3293.63</v>
      </c>
      <c r="H57" s="12">
        <v>1.02</v>
      </c>
    </row>
    <row r="58" spans="2:8">
      <c r="B58" s="2" t="s">
        <v>114</v>
      </c>
      <c r="C58" s="9" t="s">
        <v>13</v>
      </c>
      <c r="D58" s="2" t="s">
        <v>115</v>
      </c>
      <c r="E58" s="2" t="s">
        <v>116</v>
      </c>
      <c r="F58" s="12">
        <v>590000</v>
      </c>
      <c r="G58" s="12">
        <v>3282.47</v>
      </c>
      <c r="H58" s="12">
        <v>1.02</v>
      </c>
    </row>
    <row r="59" spans="2:8">
      <c r="B59" s="2" t="s">
        <v>818</v>
      </c>
      <c r="C59" s="9" t="s">
        <v>13</v>
      </c>
      <c r="D59" s="2" t="s">
        <v>74</v>
      </c>
      <c r="E59" s="2" t="s">
        <v>819</v>
      </c>
      <c r="F59" s="12">
        <v>3800000</v>
      </c>
      <c r="G59" s="12">
        <v>3253.18</v>
      </c>
      <c r="H59" s="12">
        <v>1.01</v>
      </c>
    </row>
    <row r="60" spans="2:8">
      <c r="B60" s="2" t="s">
        <v>1164</v>
      </c>
      <c r="C60" s="9" t="s">
        <v>13</v>
      </c>
      <c r="D60" s="2" t="s">
        <v>85</v>
      </c>
      <c r="E60" s="2" t="s">
        <v>1165</v>
      </c>
      <c r="F60" s="12">
        <v>2700000</v>
      </c>
      <c r="G60" s="12">
        <v>3238.38</v>
      </c>
      <c r="H60" s="12">
        <v>1.01</v>
      </c>
    </row>
    <row r="61" spans="2:8">
      <c r="B61" s="2" t="s">
        <v>139</v>
      </c>
      <c r="C61" s="9" t="s">
        <v>13</v>
      </c>
      <c r="D61" s="2" t="s">
        <v>89</v>
      </c>
      <c r="E61" s="2" t="s">
        <v>140</v>
      </c>
      <c r="F61" s="12">
        <v>194606</v>
      </c>
      <c r="G61" s="12">
        <v>3103.58</v>
      </c>
      <c r="H61" s="12">
        <v>0.97</v>
      </c>
    </row>
    <row r="62" spans="2:8">
      <c r="B62" s="2" t="s">
        <v>1158</v>
      </c>
      <c r="C62" s="9" t="s">
        <v>13</v>
      </c>
      <c r="D62" s="2" t="s">
        <v>107</v>
      </c>
      <c r="E62" s="2" t="s">
        <v>1159</v>
      </c>
      <c r="F62" s="12">
        <v>286885</v>
      </c>
      <c r="G62" s="12">
        <v>2947.31</v>
      </c>
      <c r="H62" s="12">
        <v>0.92</v>
      </c>
    </row>
    <row r="63" spans="2:8">
      <c r="B63" s="2" t="s">
        <v>2422</v>
      </c>
      <c r="C63" s="9" t="s">
        <v>13</v>
      </c>
      <c r="D63" s="2" t="s">
        <v>755</v>
      </c>
      <c r="E63" s="2" t="s">
        <v>2423</v>
      </c>
      <c r="F63" s="12">
        <v>142139</v>
      </c>
      <c r="G63" s="12">
        <v>2915.13</v>
      </c>
      <c r="H63" s="12">
        <v>0.91</v>
      </c>
    </row>
    <row r="64" spans="2:8">
      <c r="B64" s="2" t="s">
        <v>2860</v>
      </c>
      <c r="C64" s="9" t="s">
        <v>13</v>
      </c>
      <c r="D64" s="2" t="s">
        <v>2384</v>
      </c>
      <c r="E64" s="2" t="s">
        <v>2861</v>
      </c>
      <c r="F64" s="12">
        <v>462967</v>
      </c>
      <c r="G64" s="12">
        <v>2799.33</v>
      </c>
      <c r="H64" s="12">
        <v>0.87</v>
      </c>
    </row>
    <row r="65" spans="2:8">
      <c r="B65" s="2" t="s">
        <v>2901</v>
      </c>
      <c r="C65" s="9" t="s">
        <v>13</v>
      </c>
      <c r="D65" s="2" t="s">
        <v>82</v>
      </c>
      <c r="E65" s="2" t="s">
        <v>2902</v>
      </c>
      <c r="F65" s="12">
        <v>175000</v>
      </c>
      <c r="G65" s="12">
        <v>2781.1</v>
      </c>
      <c r="H65" s="12">
        <v>0.86</v>
      </c>
    </row>
    <row r="66" spans="2:8">
      <c r="B66" s="2" t="s">
        <v>752</v>
      </c>
      <c r="C66" s="9" t="s">
        <v>13</v>
      </c>
      <c r="D66" s="2" t="s">
        <v>79</v>
      </c>
      <c r="E66" s="2" t="s">
        <v>753</v>
      </c>
      <c r="F66" s="12">
        <v>1000000</v>
      </c>
      <c r="G66" s="12">
        <v>2780.5</v>
      </c>
      <c r="H66" s="12">
        <v>0.86</v>
      </c>
    </row>
    <row r="67" spans="2:8">
      <c r="B67" s="2" t="s">
        <v>1334</v>
      </c>
      <c r="C67" s="9" t="s">
        <v>13</v>
      </c>
      <c r="D67" s="2" t="s">
        <v>784</v>
      </c>
      <c r="E67" s="2" t="s">
        <v>1335</v>
      </c>
      <c r="F67" s="12">
        <v>276235</v>
      </c>
      <c r="G67" s="12">
        <v>2628.38</v>
      </c>
      <c r="H67" s="12">
        <v>0.82</v>
      </c>
    </row>
    <row r="68" spans="2:8">
      <c r="B68" s="2" t="s">
        <v>2480</v>
      </c>
      <c r="C68" s="9" t="s">
        <v>13</v>
      </c>
      <c r="D68" s="2" t="s">
        <v>792</v>
      </c>
      <c r="E68" s="2" t="s">
        <v>2481</v>
      </c>
      <c r="F68" s="12">
        <v>57279</v>
      </c>
      <c r="G68" s="12">
        <v>2554.7600000000002</v>
      </c>
      <c r="H68" s="12">
        <v>0.79</v>
      </c>
    </row>
    <row r="69" spans="2:8">
      <c r="B69" s="2" t="s">
        <v>2903</v>
      </c>
      <c r="C69" s="9" t="s">
        <v>13</v>
      </c>
      <c r="D69" s="2" t="s">
        <v>74</v>
      </c>
      <c r="E69" s="2" t="s">
        <v>2904</v>
      </c>
      <c r="F69" s="12">
        <v>4000000</v>
      </c>
      <c r="G69" s="12">
        <v>2519.6</v>
      </c>
      <c r="H69" s="12">
        <v>0.78</v>
      </c>
    </row>
    <row r="70" spans="2:8">
      <c r="B70" s="2" t="s">
        <v>2738</v>
      </c>
      <c r="C70" s="9" t="s">
        <v>13</v>
      </c>
      <c r="D70" s="2" t="s">
        <v>792</v>
      </c>
      <c r="E70" s="2" t="s">
        <v>2739</v>
      </c>
      <c r="F70" s="12">
        <v>62031</v>
      </c>
      <c r="G70" s="12">
        <v>2492.1</v>
      </c>
      <c r="H70" s="12">
        <v>0.77</v>
      </c>
    </row>
    <row r="71" spans="2:8">
      <c r="B71" s="2" t="s">
        <v>822</v>
      </c>
      <c r="C71" s="9" t="s">
        <v>13</v>
      </c>
      <c r="D71" s="2" t="s">
        <v>792</v>
      </c>
      <c r="E71" s="2" t="s">
        <v>823</v>
      </c>
      <c r="F71" s="12">
        <v>209369</v>
      </c>
      <c r="G71" s="12">
        <v>2218.89</v>
      </c>
      <c r="H71" s="12">
        <v>0.69</v>
      </c>
    </row>
    <row r="72" spans="2:8">
      <c r="B72" s="2" t="s">
        <v>2426</v>
      </c>
      <c r="C72" s="9" t="s">
        <v>13</v>
      </c>
      <c r="D72" s="2" t="s">
        <v>1311</v>
      </c>
      <c r="E72" s="2" t="s">
        <v>2427</v>
      </c>
      <c r="F72" s="12">
        <v>132487</v>
      </c>
      <c r="G72" s="12">
        <v>2202.86</v>
      </c>
      <c r="H72" s="12">
        <v>0.69</v>
      </c>
    </row>
    <row r="73" spans="2:8">
      <c r="B73" s="2" t="s">
        <v>2682</v>
      </c>
      <c r="C73" s="9" t="s">
        <v>13</v>
      </c>
      <c r="D73" s="2" t="s">
        <v>85</v>
      </c>
      <c r="E73" s="2" t="s">
        <v>2683</v>
      </c>
      <c r="F73" s="12">
        <v>28479</v>
      </c>
      <c r="G73" s="12">
        <v>2189.89</v>
      </c>
      <c r="H73" s="12">
        <v>0.68</v>
      </c>
    </row>
    <row r="74" spans="2:8">
      <c r="B74" s="2" t="s">
        <v>2692</v>
      </c>
      <c r="C74" s="9" t="s">
        <v>13</v>
      </c>
      <c r="D74" s="2" t="s">
        <v>90</v>
      </c>
      <c r="E74" s="2" t="s">
        <v>2693</v>
      </c>
      <c r="F74" s="12">
        <v>203820</v>
      </c>
      <c r="G74" s="12">
        <v>2162.5300000000002</v>
      </c>
      <c r="H74" s="12">
        <v>0.67</v>
      </c>
    </row>
    <row r="75" spans="2:8">
      <c r="B75" s="2" t="s">
        <v>2599</v>
      </c>
      <c r="C75" s="9" t="s">
        <v>13</v>
      </c>
      <c r="D75" s="2" t="s">
        <v>84</v>
      </c>
      <c r="E75" s="2" t="s">
        <v>2600</v>
      </c>
      <c r="F75" s="12">
        <v>1150000</v>
      </c>
      <c r="G75" s="12">
        <v>2025.5</v>
      </c>
      <c r="H75" s="12">
        <v>0.63</v>
      </c>
    </row>
    <row r="76" spans="2:8">
      <c r="B76" s="2" t="s">
        <v>830</v>
      </c>
      <c r="C76" s="9" t="s">
        <v>13</v>
      </c>
      <c r="D76" s="2" t="s">
        <v>831</v>
      </c>
      <c r="E76" s="2" t="s">
        <v>832</v>
      </c>
      <c r="F76" s="12">
        <v>158976</v>
      </c>
      <c r="G76" s="12">
        <v>1593.58</v>
      </c>
      <c r="H76" s="12">
        <v>0.5</v>
      </c>
    </row>
    <row r="77" spans="2:8">
      <c r="B77" s="2" t="s">
        <v>804</v>
      </c>
      <c r="C77" s="9" t="s">
        <v>13</v>
      </c>
      <c r="D77" s="2" t="s">
        <v>89</v>
      </c>
      <c r="E77" s="2" t="s">
        <v>805</v>
      </c>
      <c r="F77" s="12">
        <v>75000</v>
      </c>
      <c r="G77" s="12">
        <v>1503.3</v>
      </c>
      <c r="H77" s="12">
        <v>0.47</v>
      </c>
    </row>
    <row r="78" spans="2:8">
      <c r="B78" s="2" t="s">
        <v>2905</v>
      </c>
      <c r="C78" s="9" t="s">
        <v>13</v>
      </c>
      <c r="D78" s="2" t="s">
        <v>74</v>
      </c>
      <c r="E78" s="2" t="s">
        <v>2906</v>
      </c>
      <c r="F78" s="12">
        <v>2813753</v>
      </c>
      <c r="G78" s="12">
        <v>1491.01</v>
      </c>
      <c r="H78" s="12">
        <v>0.46</v>
      </c>
    </row>
    <row r="79" spans="2:8">
      <c r="B79" s="2" t="s">
        <v>1404</v>
      </c>
      <c r="C79" s="9" t="s">
        <v>13</v>
      </c>
      <c r="D79" s="2" t="s">
        <v>1268</v>
      </c>
      <c r="E79" s="2" t="s">
        <v>1405</v>
      </c>
      <c r="F79" s="12">
        <v>360000</v>
      </c>
      <c r="G79" s="12">
        <v>1453.86</v>
      </c>
      <c r="H79" s="12">
        <v>0.45</v>
      </c>
    </row>
    <row r="80" spans="2:8">
      <c r="B80" s="2" t="s">
        <v>2640</v>
      </c>
      <c r="C80" s="9" t="s">
        <v>13</v>
      </c>
      <c r="D80" s="2" t="s">
        <v>792</v>
      </c>
      <c r="E80" s="2" t="s">
        <v>2641</v>
      </c>
      <c r="F80" s="12">
        <v>73059</v>
      </c>
      <c r="G80" s="12">
        <v>1061.33</v>
      </c>
      <c r="H80" s="12">
        <v>0.33</v>
      </c>
    </row>
    <row r="81" spans="2:8">
      <c r="B81" s="2" t="s">
        <v>2446</v>
      </c>
      <c r="C81" s="9" t="s">
        <v>13</v>
      </c>
      <c r="D81" s="2" t="s">
        <v>79</v>
      </c>
      <c r="E81" s="2" t="s">
        <v>2447</v>
      </c>
      <c r="F81" s="12">
        <v>450360</v>
      </c>
      <c r="G81" s="12">
        <v>811.64</v>
      </c>
      <c r="H81" s="12">
        <v>0.25</v>
      </c>
    </row>
    <row r="82" spans="2:8">
      <c r="B82" s="2" t="s">
        <v>1171</v>
      </c>
      <c r="C82" s="9" t="s">
        <v>13</v>
      </c>
      <c r="D82" s="2" t="s">
        <v>84</v>
      </c>
      <c r="E82" s="2" t="s">
        <v>1172</v>
      </c>
      <c r="F82" s="12">
        <v>321376</v>
      </c>
      <c r="G82" s="12">
        <v>736.47</v>
      </c>
      <c r="H82" s="12">
        <v>0.23</v>
      </c>
    </row>
    <row r="83" spans="2:8">
      <c r="B83" s="2" t="s">
        <v>2907</v>
      </c>
      <c r="C83" s="9" t="s">
        <v>13</v>
      </c>
      <c r="D83" s="2" t="s">
        <v>1311</v>
      </c>
      <c r="E83" s="2" t="s">
        <v>2908</v>
      </c>
      <c r="F83" s="12">
        <v>1000000</v>
      </c>
      <c r="G83" s="12">
        <v>631</v>
      </c>
      <c r="H83" s="12">
        <v>0.2</v>
      </c>
    </row>
    <row r="84" spans="2:8" ht="13">
      <c r="B84" s="6" t="s">
        <v>95</v>
      </c>
      <c r="C84" s="11"/>
      <c r="D84" s="6"/>
      <c r="E84" s="6"/>
      <c r="F84" s="14"/>
      <c r="G84" s="14">
        <f>SUM(G12:G83)</f>
        <v>314128.81</v>
      </c>
      <c r="H84" s="14">
        <f>SUM(H12:H83)</f>
        <v>97.66</v>
      </c>
    </row>
    <row r="85" spans="2:8" ht="13">
      <c r="B85" s="6" t="s">
        <v>2154</v>
      </c>
      <c r="C85" s="11"/>
      <c r="D85" s="6"/>
      <c r="E85" s="6"/>
      <c r="F85" s="14"/>
      <c r="G85" s="14">
        <v>6808.67</v>
      </c>
      <c r="H85" s="14">
        <v>2.12</v>
      </c>
    </row>
    <row r="86" spans="2:8" ht="13">
      <c r="B86" s="6" t="s">
        <v>15</v>
      </c>
      <c r="C86" s="11"/>
      <c r="D86" s="6"/>
      <c r="E86" s="6"/>
      <c r="F86" s="14"/>
      <c r="G86" s="14">
        <v>320937.48</v>
      </c>
      <c r="H86" s="14">
        <v>99.78</v>
      </c>
    </row>
    <row r="87" spans="2:8" ht="13">
      <c r="B87" s="6" t="s">
        <v>16</v>
      </c>
      <c r="C87" s="11"/>
      <c r="D87" s="6"/>
      <c r="E87" s="6"/>
      <c r="F87" s="14"/>
      <c r="G87" s="14">
        <v>646.69846488999428</v>
      </c>
      <c r="H87" s="14">
        <v>0.21999999999999886</v>
      </c>
    </row>
    <row r="88" spans="2:8" ht="13">
      <c r="B88" s="6" t="s">
        <v>17</v>
      </c>
      <c r="C88" s="11"/>
      <c r="D88" s="6"/>
      <c r="E88" s="6"/>
      <c r="F88" s="14"/>
      <c r="G88" s="14">
        <v>321584.17846488999</v>
      </c>
      <c r="H88" s="14">
        <v>100</v>
      </c>
    </row>
    <row r="89" spans="2:8">
      <c r="B89" s="2" t="s">
        <v>18</v>
      </c>
    </row>
    <row r="90" spans="2:8" ht="13">
      <c r="B90" s="6" t="s">
        <v>19</v>
      </c>
    </row>
    <row r="91" spans="2:8" ht="13">
      <c r="B91" s="6" t="s">
        <v>20</v>
      </c>
      <c r="C91" s="9" t="s">
        <v>355</v>
      </c>
    </row>
    <row r="92" spans="2:8" ht="13">
      <c r="B92" s="6" t="s">
        <v>23</v>
      </c>
      <c r="C92" s="9" t="s">
        <v>22</v>
      </c>
    </row>
    <row r="93" spans="2:8" ht="13">
      <c r="B93" s="6" t="s">
        <v>147</v>
      </c>
      <c r="C93" s="9" t="s">
        <v>22</v>
      </c>
    </row>
    <row r="94" spans="2:8" ht="13">
      <c r="B94" s="6" t="s">
        <v>24</v>
      </c>
      <c r="C94" s="9" t="s">
        <v>25</v>
      </c>
    </row>
    <row r="95" spans="2:8" ht="13">
      <c r="B95" s="6" t="s">
        <v>2909</v>
      </c>
      <c r="C95" s="11"/>
    </row>
    <row r="96" spans="2:8" ht="13">
      <c r="B96" s="6" t="s">
        <v>2910</v>
      </c>
      <c r="C96" s="11"/>
    </row>
    <row r="97" spans="2:3" ht="13">
      <c r="B97" s="6" t="s">
        <v>2911</v>
      </c>
      <c r="C97" s="11"/>
    </row>
    <row r="98" spans="2:3" ht="13">
      <c r="B98" s="6" t="s">
        <v>2912</v>
      </c>
      <c r="C98" s="11"/>
    </row>
    <row r="99" spans="2:3" ht="13">
      <c r="B99" s="6" t="s">
        <v>2913</v>
      </c>
      <c r="C99" s="11"/>
    </row>
    <row r="100" spans="2:3" ht="13">
      <c r="B100" s="6" t="s">
        <v>2914</v>
      </c>
      <c r="C100" s="11"/>
    </row>
    <row r="101" spans="2:3" ht="13">
      <c r="B101" s="6" t="s">
        <v>2915</v>
      </c>
      <c r="C101" s="11"/>
    </row>
    <row r="102" spans="2:3" ht="13">
      <c r="B102" s="6" t="s">
        <v>2916</v>
      </c>
      <c r="C102" s="11"/>
    </row>
    <row r="103" spans="2:3" ht="13">
      <c r="B103" s="6" t="s">
        <v>2332</v>
      </c>
      <c r="C103" s="11"/>
    </row>
    <row r="104" spans="2:3">
      <c r="B104" s="2" t="s">
        <v>26</v>
      </c>
    </row>
    <row r="105" spans="2:3">
      <c r="B105" s="2" t="s">
        <v>1230</v>
      </c>
    </row>
    <row r="108" spans="2:3" ht="14.5">
      <c r="B108" s="44" t="s">
        <v>1231</v>
      </c>
      <c r="C108" s="62"/>
    </row>
    <row r="109" spans="2:3" ht="14.5">
      <c r="B109" s="44" t="s">
        <v>4074</v>
      </c>
      <c r="C109" s="63" t="s">
        <v>1232</v>
      </c>
    </row>
    <row r="110" spans="2:3" ht="14.5">
      <c r="B110" s="4" t="s">
        <v>1233</v>
      </c>
      <c r="C110" s="5" t="s">
        <v>1234</v>
      </c>
    </row>
    <row r="111" spans="2:3" ht="14.5">
      <c r="B111" s="4" t="s">
        <v>1235</v>
      </c>
      <c r="C111" s="5" t="s">
        <v>1234</v>
      </c>
    </row>
    <row r="112" spans="2:3" ht="14.5">
      <c r="B112" s="4" t="s">
        <v>1236</v>
      </c>
      <c r="C112" s="5" t="s">
        <v>1234</v>
      </c>
    </row>
    <row r="113" spans="2:7" ht="14.5">
      <c r="B113" s="4" t="s">
        <v>1237</v>
      </c>
      <c r="C113" s="5" t="s">
        <v>1234</v>
      </c>
    </row>
    <row r="114" spans="2:7" ht="14.5">
      <c r="B114" s="4" t="s">
        <v>1238</v>
      </c>
      <c r="C114" s="5" t="s">
        <v>1234</v>
      </c>
    </row>
    <row r="115" spans="2:7" ht="14.5">
      <c r="B115" s="4" t="s">
        <v>1239</v>
      </c>
      <c r="C115" s="5" t="s">
        <v>1234</v>
      </c>
    </row>
    <row r="116" spans="2:7" ht="14.5">
      <c r="B116" s="44" t="s">
        <v>1240</v>
      </c>
      <c r="C116" s="62" t="s">
        <v>1234</v>
      </c>
    </row>
    <row r="118" spans="2:7" ht="14.5">
      <c r="B118" s="4" t="s">
        <v>35</v>
      </c>
      <c r="C118" s="5"/>
      <c r="D118" s="4"/>
    </row>
    <row r="119" spans="2:7" ht="29">
      <c r="B119" s="20" t="s">
        <v>36</v>
      </c>
      <c r="C119" s="18" t="s">
        <v>37</v>
      </c>
      <c r="D119" s="20" t="s">
        <v>38</v>
      </c>
    </row>
    <row r="120" spans="2:7" ht="14.5">
      <c r="B120" s="4" t="s">
        <v>22</v>
      </c>
      <c r="C120" s="5" t="s">
        <v>22</v>
      </c>
      <c r="D120" s="4" t="s">
        <v>22</v>
      </c>
    </row>
    <row r="122" spans="2:7" ht="13">
      <c r="B122" s="24" t="s">
        <v>39</v>
      </c>
      <c r="C122" s="25">
        <v>46022</v>
      </c>
      <c r="D122" s="16"/>
      <c r="E122" s="15"/>
      <c r="F122" s="30"/>
    </row>
    <row r="123" spans="2:7" ht="13">
      <c r="B123" s="24" t="s">
        <v>40</v>
      </c>
      <c r="C123" s="26" t="s">
        <v>41</v>
      </c>
      <c r="D123" s="24" t="s">
        <v>42</v>
      </c>
      <c r="E123" s="27" t="s">
        <v>43</v>
      </c>
      <c r="F123" s="29" t="s">
        <v>44</v>
      </c>
      <c r="G123" s="14"/>
    </row>
    <row r="124" spans="2:7">
      <c r="B124" s="22" t="s">
        <v>22</v>
      </c>
      <c r="C124" s="23" t="s">
        <v>22</v>
      </c>
      <c r="D124" s="22" t="s">
        <v>22</v>
      </c>
      <c r="E124" s="19" t="s">
        <v>22</v>
      </c>
      <c r="F124" s="28" t="s">
        <v>22</v>
      </c>
    </row>
    <row r="127" spans="2:7" ht="13">
      <c r="B127" s="6" t="s">
        <v>45</v>
      </c>
    </row>
    <row r="128" spans="2:7" ht="13">
      <c r="B128" s="6"/>
    </row>
    <row r="129" spans="2:6" ht="13">
      <c r="B129" s="6" t="s">
        <v>372</v>
      </c>
    </row>
    <row r="130" spans="2:6" ht="13">
      <c r="B130" s="24" t="s">
        <v>46</v>
      </c>
      <c r="C130" s="26" t="s">
        <v>47</v>
      </c>
      <c r="D130" s="6"/>
    </row>
    <row r="131" spans="2:6">
      <c r="B131" s="16" t="s">
        <v>22</v>
      </c>
      <c r="C131" s="17" t="s">
        <v>22</v>
      </c>
    </row>
    <row r="133" spans="2:6" ht="13">
      <c r="B133" s="24" t="s">
        <v>48</v>
      </c>
      <c r="C133" s="26" t="s">
        <v>47</v>
      </c>
    </row>
    <row r="134" spans="2:6">
      <c r="B134" s="16" t="s">
        <v>22</v>
      </c>
      <c r="C134" s="17" t="s">
        <v>22</v>
      </c>
    </row>
    <row r="136" spans="2:6" ht="13">
      <c r="B136" s="24" t="s">
        <v>49</v>
      </c>
      <c r="C136" s="26" t="s">
        <v>50</v>
      </c>
    </row>
    <row r="137" spans="2:6">
      <c r="B137" s="16" t="s">
        <v>22</v>
      </c>
      <c r="C137" s="17" t="s">
        <v>22</v>
      </c>
    </row>
    <row r="139" spans="2:6" ht="13">
      <c r="B139" s="27" t="s">
        <v>51</v>
      </c>
      <c r="C139" s="26" t="s">
        <v>50</v>
      </c>
    </row>
    <row r="140" spans="2:6">
      <c r="B140" s="15" t="s">
        <v>22</v>
      </c>
      <c r="C140" s="17" t="s">
        <v>22</v>
      </c>
    </row>
    <row r="142" spans="2:6" ht="13">
      <c r="B142" s="24" t="s">
        <v>52</v>
      </c>
      <c r="C142" s="26" t="s">
        <v>22</v>
      </c>
    </row>
    <row r="144" spans="2:6" ht="13">
      <c r="B144" s="24" t="s">
        <v>53</v>
      </c>
      <c r="C144" s="25">
        <v>46022</v>
      </c>
      <c r="D144" s="16"/>
      <c r="E144" s="15"/>
      <c r="F144" s="30"/>
    </row>
    <row r="145" spans="2:7" ht="13">
      <c r="B145" s="24" t="s">
        <v>40</v>
      </c>
      <c r="C145" s="26" t="s">
        <v>41</v>
      </c>
      <c r="D145" s="24" t="s">
        <v>42</v>
      </c>
      <c r="E145" s="27" t="s">
        <v>43</v>
      </c>
      <c r="F145" s="29" t="s">
        <v>44</v>
      </c>
      <c r="G145" s="14"/>
    </row>
    <row r="146" spans="2:7">
      <c r="B146" s="22" t="s">
        <v>22</v>
      </c>
      <c r="C146" s="23" t="s">
        <v>22</v>
      </c>
      <c r="D146" s="22" t="s">
        <v>22</v>
      </c>
      <c r="E146" s="19" t="s">
        <v>22</v>
      </c>
      <c r="F146" s="28" t="s">
        <v>22</v>
      </c>
    </row>
    <row r="147" spans="2:7" ht="13">
      <c r="B147" s="6" t="s">
        <v>45</v>
      </c>
    </row>
    <row r="148" spans="2:7" ht="13">
      <c r="B148" s="6"/>
    </row>
    <row r="149" spans="2:7" ht="13">
      <c r="B149" s="6" t="s">
        <v>372</v>
      </c>
    </row>
    <row r="150" spans="2:7" ht="13">
      <c r="B150" s="24" t="s">
        <v>46</v>
      </c>
      <c r="C150" s="26" t="s">
        <v>47</v>
      </c>
      <c r="D150" s="6"/>
    </row>
    <row r="151" spans="2:7">
      <c r="B151" s="16" t="s">
        <v>22</v>
      </c>
      <c r="C151" s="17" t="s">
        <v>22</v>
      </c>
    </row>
    <row r="153" spans="2:7" ht="13">
      <c r="B153" s="24" t="s">
        <v>48</v>
      </c>
      <c r="C153" s="26" t="s">
        <v>47</v>
      </c>
    </row>
    <row r="154" spans="2:7">
      <c r="B154" s="16" t="s">
        <v>22</v>
      </c>
      <c r="C154" s="17" t="s">
        <v>22</v>
      </c>
    </row>
    <row r="156" spans="2:7" ht="13">
      <c r="B156" s="24" t="s">
        <v>49</v>
      </c>
      <c r="C156" s="26" t="s">
        <v>50</v>
      </c>
    </row>
    <row r="157" spans="2:7">
      <c r="B157" s="16" t="s">
        <v>22</v>
      </c>
      <c r="C157" s="17" t="s">
        <v>22</v>
      </c>
    </row>
    <row r="159" spans="2:7" ht="13">
      <c r="B159" s="27" t="s">
        <v>51</v>
      </c>
      <c r="C159" s="26" t="s">
        <v>50</v>
      </c>
    </row>
    <row r="160" spans="2:7">
      <c r="B160" s="15" t="s">
        <v>22</v>
      </c>
      <c r="C160" s="17" t="s">
        <v>22</v>
      </c>
    </row>
    <row r="162" spans="2:80" ht="13">
      <c r="B162" s="24" t="s">
        <v>52</v>
      </c>
      <c r="C162" s="26" t="s">
        <v>22</v>
      </c>
    </row>
    <row r="165" spans="2:80" ht="13">
      <c r="B165" s="6" t="s">
        <v>373</v>
      </c>
    </row>
    <row r="167" spans="2:80" ht="13">
      <c r="B167" s="24" t="s">
        <v>40</v>
      </c>
      <c r="C167" s="26" t="s">
        <v>54</v>
      </c>
      <c r="D167" s="24" t="s">
        <v>55</v>
      </c>
      <c r="E167" s="24" t="s">
        <v>56</v>
      </c>
      <c r="F167" s="14"/>
    </row>
    <row r="168" spans="2:80">
      <c r="B168" s="16" t="s">
        <v>22</v>
      </c>
      <c r="C168" s="17" t="s">
        <v>22</v>
      </c>
      <c r="D168" s="16" t="s">
        <v>22</v>
      </c>
      <c r="E168" s="16" t="s">
        <v>22</v>
      </c>
    </row>
    <row r="171" spans="2:80" ht="13">
      <c r="B171" s="6" t="s">
        <v>57</v>
      </c>
      <c r="C171" s="11" t="s">
        <v>22</v>
      </c>
      <c r="D171" s="6"/>
      <c r="E171" s="6"/>
      <c r="F171" s="14"/>
      <c r="G171" s="14"/>
      <c r="H171" s="14"/>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row>
    <row r="173" spans="2:80" ht="13">
      <c r="B173" s="6" t="s">
        <v>374</v>
      </c>
    </row>
    <row r="175" spans="2:80" ht="13">
      <c r="B175" s="24" t="s">
        <v>58</v>
      </c>
      <c r="C175" s="26" t="s">
        <v>47</v>
      </c>
      <c r="D175" s="6"/>
    </row>
    <row r="176" spans="2:80">
      <c r="B176" s="16" t="s">
        <v>22</v>
      </c>
      <c r="C176" s="17" t="s">
        <v>22</v>
      </c>
    </row>
    <row r="179" spans="2:80" ht="13">
      <c r="B179" s="24" t="s">
        <v>59</v>
      </c>
      <c r="C179" s="26" t="s">
        <v>60</v>
      </c>
      <c r="D179" s="6"/>
    </row>
    <row r="180" spans="2:80">
      <c r="B180" s="16" t="s">
        <v>22</v>
      </c>
      <c r="C180" s="17" t="s">
        <v>22</v>
      </c>
    </row>
    <row r="183" spans="2:80" ht="13">
      <c r="B183" s="6" t="s">
        <v>61</v>
      </c>
    </row>
    <row r="186" spans="2:80" ht="13">
      <c r="B186" s="6" t="s">
        <v>375</v>
      </c>
    </row>
    <row r="188" spans="2:80" ht="13">
      <c r="B188" s="24" t="s">
        <v>40</v>
      </c>
      <c r="C188" s="26" t="s">
        <v>62</v>
      </c>
      <c r="D188" s="24" t="s">
        <v>54</v>
      </c>
      <c r="E188" s="24" t="s">
        <v>55</v>
      </c>
      <c r="F188" s="29" t="s">
        <v>56</v>
      </c>
      <c r="G188" s="14"/>
    </row>
    <row r="189" spans="2:80">
      <c r="B189" s="16" t="s">
        <v>22</v>
      </c>
      <c r="C189" s="17" t="s">
        <v>22</v>
      </c>
      <c r="D189" s="16" t="s">
        <v>22</v>
      </c>
      <c r="E189" s="16" t="s">
        <v>22</v>
      </c>
      <c r="F189" s="21" t="s">
        <v>22</v>
      </c>
    </row>
    <row r="192" spans="2:80" ht="13">
      <c r="B192" s="6" t="s">
        <v>57</v>
      </c>
      <c r="C192" s="11" t="s">
        <v>22</v>
      </c>
      <c r="D192" s="6"/>
      <c r="E192" s="6"/>
      <c r="F192" s="14"/>
      <c r="G192" s="14"/>
      <c r="H192" s="14"/>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row>
    <row r="194" spans="2:7" ht="13">
      <c r="B194" s="6" t="s">
        <v>374</v>
      </c>
    </row>
    <row r="196" spans="2:7" ht="13">
      <c r="B196" s="24" t="s">
        <v>58</v>
      </c>
      <c r="C196" s="26" t="s">
        <v>47</v>
      </c>
      <c r="D196" s="6"/>
    </row>
    <row r="197" spans="2:7">
      <c r="B197" s="16" t="s">
        <v>22</v>
      </c>
      <c r="C197" s="17" t="s">
        <v>22</v>
      </c>
    </row>
    <row r="200" spans="2:7" ht="13">
      <c r="B200" s="24" t="s">
        <v>59</v>
      </c>
      <c r="C200" s="26" t="s">
        <v>60</v>
      </c>
      <c r="D200" s="6"/>
    </row>
    <row r="201" spans="2:7">
      <c r="B201" s="16" t="s">
        <v>22</v>
      </c>
      <c r="C201" s="17" t="s">
        <v>22</v>
      </c>
    </row>
    <row r="204" spans="2:7" ht="13">
      <c r="B204" s="6" t="s">
        <v>61</v>
      </c>
    </row>
    <row r="207" spans="2:7" ht="13">
      <c r="B207" s="6" t="s">
        <v>376</v>
      </c>
    </row>
    <row r="208" spans="2:7" ht="13">
      <c r="B208" s="24" t="s">
        <v>40</v>
      </c>
      <c r="C208" s="26" t="s">
        <v>63</v>
      </c>
      <c r="D208" s="24" t="s">
        <v>64</v>
      </c>
      <c r="E208" s="24" t="s">
        <v>65</v>
      </c>
      <c r="F208" s="29" t="s">
        <v>66</v>
      </c>
      <c r="G208" s="14"/>
    </row>
    <row r="209" spans="2:6">
      <c r="B209" s="16" t="s">
        <v>22</v>
      </c>
      <c r="C209" s="17" t="s">
        <v>22</v>
      </c>
      <c r="D209" s="16" t="s">
        <v>22</v>
      </c>
      <c r="E209" s="16" t="s">
        <v>22</v>
      </c>
      <c r="F209" s="21" t="s">
        <v>22</v>
      </c>
    </row>
    <row r="210" spans="2:6">
      <c r="B210" s="2" t="s">
        <v>67</v>
      </c>
    </row>
  </sheetData>
  <mergeCells count="3">
    <mergeCell ref="B1:E1"/>
    <mergeCell ref="C3:C7"/>
    <mergeCell ref="D3:D7"/>
  </mergeCells>
  <hyperlinks>
    <hyperlink ref="A1" location="Index!A1" display="Index" xr:uid="{AC743E57-83E6-42AC-A812-8A06B6D3DC7B}"/>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C108A-CF5B-4558-9621-8097D9727C87}">
  <sheetPr codeName="Sheet40"/>
  <dimension ref="A1:CB400"/>
  <sheetViews>
    <sheetView workbookViewId="0"/>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2852</v>
      </c>
      <c r="C1" s="226"/>
      <c r="D1" s="226"/>
      <c r="E1" s="226"/>
    </row>
    <row r="3" spans="1:9" ht="14.5">
      <c r="B3" s="31" t="s">
        <v>2853</v>
      </c>
      <c r="C3" s="227"/>
      <c r="D3" s="228"/>
      <c r="E3" s="1"/>
    </row>
    <row r="4" spans="1:9" ht="14.5">
      <c r="B4" s="35" t="s">
        <v>2854</v>
      </c>
      <c r="C4" s="227"/>
      <c r="D4" s="228"/>
      <c r="E4" s="1"/>
    </row>
    <row r="5" spans="1:9" ht="14.5">
      <c r="B5" s="35" t="s">
        <v>151</v>
      </c>
      <c r="C5" s="227"/>
      <c r="D5" s="228"/>
      <c r="E5" s="1"/>
    </row>
    <row r="6" spans="1:9" ht="14.5">
      <c r="B6" s="35" t="s">
        <v>2280</v>
      </c>
      <c r="C6" s="227"/>
      <c r="D6" s="228"/>
      <c r="E6" s="1"/>
    </row>
    <row r="7" spans="1:9" ht="29">
      <c r="B7" s="35" t="s">
        <v>2855</v>
      </c>
      <c r="C7" s="227"/>
      <c r="D7" s="228"/>
      <c r="E7" s="1"/>
    </row>
    <row r="8" spans="1:9" ht="29">
      <c r="B8" s="35" t="s">
        <v>154</v>
      </c>
      <c r="C8" s="61" t="s">
        <v>155</v>
      </c>
      <c r="D8" s="61" t="s">
        <v>156</v>
      </c>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747</v>
      </c>
      <c r="C15" s="9" t="s">
        <v>13</v>
      </c>
      <c r="D15" s="2" t="s">
        <v>748</v>
      </c>
      <c r="E15" s="2" t="s">
        <v>749</v>
      </c>
      <c r="F15" s="12">
        <v>1296852</v>
      </c>
      <c r="G15" s="12">
        <v>20365.759999999998</v>
      </c>
      <c r="H15" s="12">
        <v>4.24</v>
      </c>
    </row>
    <row r="16" spans="1:9">
      <c r="B16" s="2" t="s">
        <v>73</v>
      </c>
      <c r="C16" s="9" t="s">
        <v>13</v>
      </c>
      <c r="D16" s="2" t="s">
        <v>74</v>
      </c>
      <c r="E16" s="2" t="s">
        <v>75</v>
      </c>
      <c r="F16" s="12">
        <v>1998578</v>
      </c>
      <c r="G16" s="12">
        <v>19809.91</v>
      </c>
      <c r="H16" s="12">
        <v>4.12</v>
      </c>
    </row>
    <row r="17" spans="2:8">
      <c r="B17" s="2" t="s">
        <v>80</v>
      </c>
      <c r="C17" s="9" t="s">
        <v>13</v>
      </c>
      <c r="D17" s="2" t="s">
        <v>74</v>
      </c>
      <c r="E17" s="2" t="s">
        <v>81</v>
      </c>
      <c r="F17" s="12">
        <v>1245975</v>
      </c>
      <c r="G17" s="12">
        <v>16732.2</v>
      </c>
      <c r="H17" s="12">
        <v>3.48</v>
      </c>
    </row>
    <row r="18" spans="2:8">
      <c r="B18" s="2" t="s">
        <v>132</v>
      </c>
      <c r="C18" s="9" t="s">
        <v>13</v>
      </c>
      <c r="D18" s="2" t="s">
        <v>126</v>
      </c>
      <c r="E18" s="2" t="s">
        <v>133</v>
      </c>
      <c r="F18" s="12">
        <v>715551</v>
      </c>
      <c r="G18" s="12">
        <v>15066.64</v>
      </c>
      <c r="H18" s="12">
        <v>3.14</v>
      </c>
    </row>
    <row r="19" spans="2:8">
      <c r="B19" s="2" t="s">
        <v>1122</v>
      </c>
      <c r="C19" s="9" t="s">
        <v>13</v>
      </c>
      <c r="D19" s="2" t="s">
        <v>74</v>
      </c>
      <c r="E19" s="2" t="s">
        <v>1123</v>
      </c>
      <c r="F19" s="12">
        <v>1315500</v>
      </c>
      <c r="G19" s="12">
        <v>12920.84</v>
      </c>
      <c r="H19" s="12">
        <v>2.69</v>
      </c>
    </row>
    <row r="20" spans="2:8">
      <c r="B20" s="2" t="s">
        <v>1128</v>
      </c>
      <c r="C20" s="9" t="s">
        <v>13</v>
      </c>
      <c r="D20" s="2" t="s">
        <v>74</v>
      </c>
      <c r="E20" s="2" t="s">
        <v>1129</v>
      </c>
      <c r="F20" s="12">
        <v>953150</v>
      </c>
      <c r="G20" s="12">
        <v>12099.29</v>
      </c>
      <c r="H20" s="12">
        <v>2.52</v>
      </c>
    </row>
    <row r="21" spans="2:8">
      <c r="B21" s="2" t="s">
        <v>779</v>
      </c>
      <c r="C21" s="9" t="s">
        <v>13</v>
      </c>
      <c r="D21" s="2" t="s">
        <v>74</v>
      </c>
      <c r="E21" s="2" t="s">
        <v>780</v>
      </c>
      <c r="F21" s="12">
        <v>363200</v>
      </c>
      <c r="G21" s="12">
        <v>7994.4</v>
      </c>
      <c r="H21" s="12">
        <v>1.66</v>
      </c>
    </row>
    <row r="22" spans="2:8">
      <c r="B22" s="2" t="s">
        <v>2031</v>
      </c>
      <c r="C22" s="9" t="s">
        <v>13</v>
      </c>
      <c r="D22" s="2" t="s">
        <v>74</v>
      </c>
      <c r="E22" s="2" t="s">
        <v>2032</v>
      </c>
      <c r="F22" s="12">
        <v>2835132</v>
      </c>
      <c r="G22" s="12">
        <v>7572.64</v>
      </c>
      <c r="H22" s="12">
        <v>1.58</v>
      </c>
    </row>
    <row r="23" spans="2:8">
      <c r="B23" s="2" t="s">
        <v>796</v>
      </c>
      <c r="C23" s="9" t="s">
        <v>13</v>
      </c>
      <c r="D23" s="2" t="s">
        <v>797</v>
      </c>
      <c r="E23" s="2" t="s">
        <v>798</v>
      </c>
      <c r="F23" s="12">
        <v>172473</v>
      </c>
      <c r="G23" s="12">
        <v>7042.93</v>
      </c>
      <c r="H23" s="12">
        <v>1.47</v>
      </c>
    </row>
    <row r="24" spans="2:8">
      <c r="B24" s="2" t="s">
        <v>1120</v>
      </c>
      <c r="C24" s="9" t="s">
        <v>13</v>
      </c>
      <c r="D24" s="2" t="s">
        <v>755</v>
      </c>
      <c r="E24" s="2" t="s">
        <v>1121</v>
      </c>
      <c r="F24" s="12">
        <v>366144</v>
      </c>
      <c r="G24" s="12">
        <v>5914.69</v>
      </c>
      <c r="H24" s="12">
        <v>1.23</v>
      </c>
    </row>
    <row r="25" spans="2:8">
      <c r="B25" s="2" t="s">
        <v>112</v>
      </c>
      <c r="C25" s="9" t="s">
        <v>13</v>
      </c>
      <c r="D25" s="2" t="s">
        <v>91</v>
      </c>
      <c r="E25" s="2" t="s">
        <v>113</v>
      </c>
      <c r="F25" s="12">
        <v>157000</v>
      </c>
      <c r="G25" s="12">
        <v>5823.44</v>
      </c>
      <c r="H25" s="12">
        <v>1.21</v>
      </c>
    </row>
    <row r="26" spans="2:8">
      <c r="B26" s="2" t="s">
        <v>2037</v>
      </c>
      <c r="C26" s="9" t="s">
        <v>13</v>
      </c>
      <c r="D26" s="2" t="s">
        <v>93</v>
      </c>
      <c r="E26" s="2" t="s">
        <v>2038</v>
      </c>
      <c r="F26" s="12">
        <v>7279017</v>
      </c>
      <c r="G26" s="12">
        <v>5488.38</v>
      </c>
      <c r="H26" s="12">
        <v>1.1399999999999999</v>
      </c>
    </row>
    <row r="27" spans="2:8">
      <c r="B27" s="2" t="s">
        <v>2722</v>
      </c>
      <c r="C27" s="9" t="s">
        <v>13</v>
      </c>
      <c r="D27" s="2" t="s">
        <v>90</v>
      </c>
      <c r="E27" s="2" t="s">
        <v>2723</v>
      </c>
      <c r="F27" s="12">
        <v>1073087</v>
      </c>
      <c r="G27" s="12">
        <v>5455.04</v>
      </c>
      <c r="H27" s="12">
        <v>1.1399999999999999</v>
      </c>
    </row>
    <row r="28" spans="2:8">
      <c r="B28" s="2" t="s">
        <v>801</v>
      </c>
      <c r="C28" s="9" t="s">
        <v>13</v>
      </c>
      <c r="D28" s="2" t="s">
        <v>802</v>
      </c>
      <c r="E28" s="2" t="s">
        <v>803</v>
      </c>
      <c r="F28" s="12">
        <v>369400</v>
      </c>
      <c r="G28" s="12">
        <v>5429.44</v>
      </c>
      <c r="H28" s="12">
        <v>1.1299999999999999</v>
      </c>
    </row>
    <row r="29" spans="2:8">
      <c r="B29" s="2" t="s">
        <v>1162</v>
      </c>
      <c r="C29" s="9" t="s">
        <v>13</v>
      </c>
      <c r="D29" s="2" t="s">
        <v>91</v>
      </c>
      <c r="E29" s="2" t="s">
        <v>1163</v>
      </c>
      <c r="F29" s="12">
        <v>93800</v>
      </c>
      <c r="G29" s="12">
        <v>5413.2</v>
      </c>
      <c r="H29" s="12">
        <v>1.1299999999999999</v>
      </c>
    </row>
    <row r="30" spans="2:8">
      <c r="B30" s="2" t="s">
        <v>1294</v>
      </c>
      <c r="C30" s="9" t="s">
        <v>13</v>
      </c>
      <c r="D30" s="2" t="s">
        <v>135</v>
      </c>
      <c r="E30" s="2" t="s">
        <v>1295</v>
      </c>
      <c r="F30" s="12">
        <v>2898500</v>
      </c>
      <c r="G30" s="12">
        <v>5219.62</v>
      </c>
      <c r="H30" s="12">
        <v>1.0900000000000001</v>
      </c>
    </row>
    <row r="31" spans="2:8">
      <c r="B31" s="2" t="s">
        <v>119</v>
      </c>
      <c r="C31" s="9" t="s">
        <v>13</v>
      </c>
      <c r="D31" s="2" t="s">
        <v>74</v>
      </c>
      <c r="E31" s="2" t="s">
        <v>120</v>
      </c>
      <c r="F31" s="12">
        <v>598138</v>
      </c>
      <c r="G31" s="12">
        <v>5169.1099999999997</v>
      </c>
      <c r="H31" s="12">
        <v>1.08</v>
      </c>
    </row>
    <row r="32" spans="2:8">
      <c r="B32" s="2" t="s">
        <v>1160</v>
      </c>
      <c r="C32" s="9" t="s">
        <v>13</v>
      </c>
      <c r="D32" s="2" t="s">
        <v>792</v>
      </c>
      <c r="E32" s="2" t="s">
        <v>1161</v>
      </c>
      <c r="F32" s="12">
        <v>109622</v>
      </c>
      <c r="G32" s="12">
        <v>4861.08</v>
      </c>
      <c r="H32" s="12">
        <v>1.01</v>
      </c>
    </row>
    <row r="33" spans="2:8">
      <c r="B33" s="2" t="s">
        <v>137</v>
      </c>
      <c r="C33" s="9" t="s">
        <v>13</v>
      </c>
      <c r="D33" s="2" t="s">
        <v>91</v>
      </c>
      <c r="E33" s="2" t="s">
        <v>138</v>
      </c>
      <c r="F33" s="12">
        <v>1312000</v>
      </c>
      <c r="G33" s="12">
        <v>4819.63</v>
      </c>
      <c r="H33" s="12">
        <v>1</v>
      </c>
    </row>
    <row r="34" spans="2:8">
      <c r="B34" s="2" t="s">
        <v>1118</v>
      </c>
      <c r="C34" s="9" t="s">
        <v>13</v>
      </c>
      <c r="D34" s="2" t="s">
        <v>74</v>
      </c>
      <c r="E34" s="2" t="s">
        <v>1119</v>
      </c>
      <c r="F34" s="12">
        <v>1513083</v>
      </c>
      <c r="G34" s="12">
        <v>4778.32</v>
      </c>
      <c r="H34" s="12">
        <v>0.99</v>
      </c>
    </row>
    <row r="35" spans="2:8">
      <c r="B35" s="2" t="s">
        <v>1124</v>
      </c>
      <c r="C35" s="9" t="s">
        <v>13</v>
      </c>
      <c r="D35" s="2" t="s">
        <v>115</v>
      </c>
      <c r="E35" s="2" t="s">
        <v>1125</v>
      </c>
      <c r="F35" s="12">
        <v>40300</v>
      </c>
      <c r="G35" s="12">
        <v>4748.95</v>
      </c>
      <c r="H35" s="12">
        <v>0.99</v>
      </c>
    </row>
    <row r="36" spans="2:8">
      <c r="B36" s="2" t="s">
        <v>2744</v>
      </c>
      <c r="C36" s="9" t="s">
        <v>13</v>
      </c>
      <c r="D36" s="2" t="s">
        <v>797</v>
      </c>
      <c r="E36" s="2" t="s">
        <v>2745</v>
      </c>
      <c r="F36" s="12">
        <v>1072635</v>
      </c>
      <c r="G36" s="12">
        <v>4150.0200000000004</v>
      </c>
      <c r="H36" s="12">
        <v>0.86</v>
      </c>
    </row>
    <row r="37" spans="2:8">
      <c r="B37" s="2" t="s">
        <v>1298</v>
      </c>
      <c r="C37" s="9" t="s">
        <v>13</v>
      </c>
      <c r="D37" s="2" t="s">
        <v>126</v>
      </c>
      <c r="E37" s="2" t="s">
        <v>1299</v>
      </c>
      <c r="F37" s="12">
        <v>983200</v>
      </c>
      <c r="G37" s="12">
        <v>4117.1499999999996</v>
      </c>
      <c r="H37" s="12">
        <v>0.86</v>
      </c>
    </row>
    <row r="38" spans="2:8">
      <c r="B38" s="2" t="s">
        <v>2434</v>
      </c>
      <c r="C38" s="9" t="s">
        <v>13</v>
      </c>
      <c r="D38" s="2" t="s">
        <v>1311</v>
      </c>
      <c r="E38" s="2" t="s">
        <v>2435</v>
      </c>
      <c r="F38" s="12">
        <v>1612903</v>
      </c>
      <c r="G38" s="12">
        <v>4112.1000000000004</v>
      </c>
      <c r="H38" s="12">
        <v>0.86</v>
      </c>
    </row>
    <row r="39" spans="2:8">
      <c r="B39" s="2" t="s">
        <v>1423</v>
      </c>
      <c r="C39" s="9" t="s">
        <v>13</v>
      </c>
      <c r="D39" s="2" t="s">
        <v>1419</v>
      </c>
      <c r="E39" s="2" t="s">
        <v>1424</v>
      </c>
      <c r="F39" s="12">
        <v>221600</v>
      </c>
      <c r="G39" s="12">
        <v>4045.53</v>
      </c>
      <c r="H39" s="12">
        <v>0.84</v>
      </c>
    </row>
    <row r="40" spans="2:8">
      <c r="B40" s="2" t="s">
        <v>2035</v>
      </c>
      <c r="C40" s="9" t="s">
        <v>13</v>
      </c>
      <c r="D40" s="2" t="s">
        <v>90</v>
      </c>
      <c r="E40" s="2" t="s">
        <v>2036</v>
      </c>
      <c r="F40" s="12">
        <v>267876</v>
      </c>
      <c r="G40" s="12">
        <v>3971.53</v>
      </c>
      <c r="H40" s="12">
        <v>0.83</v>
      </c>
    </row>
    <row r="41" spans="2:8">
      <c r="B41" s="2" t="s">
        <v>1366</v>
      </c>
      <c r="C41" s="9" t="s">
        <v>13</v>
      </c>
      <c r="D41" s="2" t="s">
        <v>107</v>
      </c>
      <c r="E41" s="2" t="s">
        <v>1367</v>
      </c>
      <c r="F41" s="12">
        <v>1499888</v>
      </c>
      <c r="G41" s="12">
        <v>3968.7</v>
      </c>
      <c r="H41" s="12">
        <v>0.83</v>
      </c>
    </row>
    <row r="42" spans="2:8">
      <c r="B42" s="2" t="s">
        <v>754</v>
      </c>
      <c r="C42" s="9" t="s">
        <v>13</v>
      </c>
      <c r="D42" s="2" t="s">
        <v>755</v>
      </c>
      <c r="E42" s="2" t="s">
        <v>756</v>
      </c>
      <c r="F42" s="12">
        <v>123425</v>
      </c>
      <c r="G42" s="12">
        <v>3957.25</v>
      </c>
      <c r="H42" s="12">
        <v>0.82</v>
      </c>
    </row>
    <row r="43" spans="2:8">
      <c r="B43" s="2" t="s">
        <v>2856</v>
      </c>
      <c r="C43" s="9" t="s">
        <v>13</v>
      </c>
      <c r="D43" s="2" t="s">
        <v>90</v>
      </c>
      <c r="E43" s="2" t="s">
        <v>2857</v>
      </c>
      <c r="F43" s="12">
        <v>637939</v>
      </c>
      <c r="G43" s="12">
        <v>3935.13</v>
      </c>
      <c r="H43" s="12">
        <v>0.82</v>
      </c>
    </row>
    <row r="44" spans="2:8">
      <c r="B44" s="2" t="s">
        <v>2041</v>
      </c>
      <c r="C44" s="9" t="s">
        <v>13</v>
      </c>
      <c r="D44" s="2" t="s">
        <v>797</v>
      </c>
      <c r="E44" s="2" t="s">
        <v>2042</v>
      </c>
      <c r="F44" s="12">
        <v>523322</v>
      </c>
      <c r="G44" s="12">
        <v>3861.59</v>
      </c>
      <c r="H44" s="12">
        <v>0.8</v>
      </c>
    </row>
    <row r="45" spans="2:8">
      <c r="B45" s="2" t="s">
        <v>106</v>
      </c>
      <c r="C45" s="9" t="s">
        <v>13</v>
      </c>
      <c r="D45" s="2" t="s">
        <v>107</v>
      </c>
      <c r="E45" s="2" t="s">
        <v>108</v>
      </c>
      <c r="F45" s="12">
        <v>1140000</v>
      </c>
      <c r="G45" s="12">
        <v>3756.87</v>
      </c>
      <c r="H45" s="12">
        <v>0.78</v>
      </c>
    </row>
    <row r="46" spans="2:8">
      <c r="B46" s="2" t="s">
        <v>806</v>
      </c>
      <c r="C46" s="9" t="s">
        <v>13</v>
      </c>
      <c r="D46" s="2" t="s">
        <v>74</v>
      </c>
      <c r="E46" s="2" t="s">
        <v>807</v>
      </c>
      <c r="F46" s="12">
        <v>1265000</v>
      </c>
      <c r="G46" s="12">
        <v>3743.14</v>
      </c>
      <c r="H46" s="12">
        <v>0.78</v>
      </c>
    </row>
    <row r="47" spans="2:8">
      <c r="B47" s="2" t="s">
        <v>114</v>
      </c>
      <c r="C47" s="9" t="s">
        <v>13</v>
      </c>
      <c r="D47" s="2" t="s">
        <v>115</v>
      </c>
      <c r="E47" s="2" t="s">
        <v>116</v>
      </c>
      <c r="F47" s="12">
        <v>663748</v>
      </c>
      <c r="G47" s="12">
        <v>3692.76</v>
      </c>
      <c r="H47" s="12">
        <v>0.77</v>
      </c>
    </row>
    <row r="48" spans="2:8">
      <c r="B48" s="2" t="s">
        <v>134</v>
      </c>
      <c r="C48" s="9" t="s">
        <v>13</v>
      </c>
      <c r="D48" s="2" t="s">
        <v>135</v>
      </c>
      <c r="E48" s="2" t="s">
        <v>136</v>
      </c>
      <c r="F48" s="12">
        <v>350000</v>
      </c>
      <c r="G48" s="12">
        <v>3688.3</v>
      </c>
      <c r="H48" s="12">
        <v>0.77</v>
      </c>
    </row>
    <row r="49" spans="2:8">
      <c r="B49" s="2" t="s">
        <v>826</v>
      </c>
      <c r="C49" s="9" t="s">
        <v>13</v>
      </c>
      <c r="D49" s="2" t="s">
        <v>784</v>
      </c>
      <c r="E49" s="2" t="s">
        <v>827</v>
      </c>
      <c r="F49" s="12">
        <v>1073729</v>
      </c>
      <c r="G49" s="12">
        <v>3670.54</v>
      </c>
      <c r="H49" s="12">
        <v>0.76</v>
      </c>
    </row>
    <row r="50" spans="2:8">
      <c r="B50" s="2" t="s">
        <v>2450</v>
      </c>
      <c r="C50" s="9" t="s">
        <v>13</v>
      </c>
      <c r="D50" s="2" t="s">
        <v>2451</v>
      </c>
      <c r="E50" s="2" t="s">
        <v>2452</v>
      </c>
      <c r="F50" s="12">
        <v>2730410</v>
      </c>
      <c r="G50" s="12">
        <v>3626.26</v>
      </c>
      <c r="H50" s="12">
        <v>0.75</v>
      </c>
    </row>
    <row r="51" spans="2:8">
      <c r="B51" s="2" t="s">
        <v>804</v>
      </c>
      <c r="C51" s="9" t="s">
        <v>13</v>
      </c>
      <c r="D51" s="2" t="s">
        <v>89</v>
      </c>
      <c r="E51" s="2" t="s">
        <v>805</v>
      </c>
      <c r="F51" s="12">
        <v>180000</v>
      </c>
      <c r="G51" s="12">
        <v>3607.92</v>
      </c>
      <c r="H51" s="12">
        <v>0.75</v>
      </c>
    </row>
    <row r="52" spans="2:8">
      <c r="B52" s="2" t="s">
        <v>2039</v>
      </c>
      <c r="C52" s="9" t="s">
        <v>13</v>
      </c>
      <c r="D52" s="2" t="s">
        <v>748</v>
      </c>
      <c r="E52" s="2" t="s">
        <v>2040</v>
      </c>
      <c r="F52" s="12">
        <v>925000</v>
      </c>
      <c r="G52" s="12">
        <v>3552</v>
      </c>
      <c r="H52" s="12">
        <v>0.74</v>
      </c>
    </row>
    <row r="53" spans="2:8">
      <c r="B53" s="2" t="s">
        <v>1149</v>
      </c>
      <c r="C53" s="9" t="s">
        <v>13</v>
      </c>
      <c r="D53" s="2" t="s">
        <v>1150</v>
      </c>
      <c r="E53" s="2" t="s">
        <v>1151</v>
      </c>
      <c r="F53" s="12">
        <v>181462</v>
      </c>
      <c r="G53" s="12">
        <v>3539.78</v>
      </c>
      <c r="H53" s="12">
        <v>0.74</v>
      </c>
    </row>
    <row r="54" spans="2:8">
      <c r="B54" s="2" t="s">
        <v>1352</v>
      </c>
      <c r="C54" s="9" t="s">
        <v>13</v>
      </c>
      <c r="D54" s="2" t="s">
        <v>784</v>
      </c>
      <c r="E54" s="2" t="s">
        <v>1353</v>
      </c>
      <c r="F54" s="12">
        <v>352500</v>
      </c>
      <c r="G54" s="12">
        <v>3478.47</v>
      </c>
      <c r="H54" s="12">
        <v>0.72</v>
      </c>
    </row>
    <row r="55" spans="2:8">
      <c r="B55" s="2" t="s">
        <v>1449</v>
      </c>
      <c r="C55" s="9" t="s">
        <v>13</v>
      </c>
      <c r="D55" s="2" t="s">
        <v>93</v>
      </c>
      <c r="E55" s="2" t="s">
        <v>1450</v>
      </c>
      <c r="F55" s="12">
        <v>173000</v>
      </c>
      <c r="G55" s="12">
        <v>3394.43</v>
      </c>
      <c r="H55" s="12">
        <v>0.71</v>
      </c>
    </row>
    <row r="56" spans="2:8">
      <c r="B56" s="2" t="s">
        <v>2442</v>
      </c>
      <c r="C56" s="9" t="s">
        <v>13</v>
      </c>
      <c r="D56" s="2" t="s">
        <v>1419</v>
      </c>
      <c r="E56" s="2" t="s">
        <v>2443</v>
      </c>
      <c r="F56" s="12">
        <v>1357487</v>
      </c>
      <c r="G56" s="12">
        <v>3248.87</v>
      </c>
      <c r="H56" s="12">
        <v>0.68</v>
      </c>
    </row>
    <row r="57" spans="2:8">
      <c r="B57" s="2" t="s">
        <v>92</v>
      </c>
      <c r="C57" s="9" t="s">
        <v>13</v>
      </c>
      <c r="D57" s="2" t="s">
        <v>93</v>
      </c>
      <c r="E57" s="2" t="s">
        <v>94</v>
      </c>
      <c r="F57" s="12">
        <v>428558</v>
      </c>
      <c r="G57" s="12">
        <v>3213.54</v>
      </c>
      <c r="H57" s="12">
        <v>0.67</v>
      </c>
    </row>
    <row r="58" spans="2:8">
      <c r="B58" s="2" t="s">
        <v>1394</v>
      </c>
      <c r="C58" s="9" t="s">
        <v>13</v>
      </c>
      <c r="D58" s="2" t="s">
        <v>90</v>
      </c>
      <c r="E58" s="2" t="s">
        <v>1395</v>
      </c>
      <c r="F58" s="12">
        <v>45449</v>
      </c>
      <c r="G58" s="12">
        <v>3200.75</v>
      </c>
      <c r="H58" s="12">
        <v>0.67</v>
      </c>
    </row>
    <row r="59" spans="2:8">
      <c r="B59" s="2" t="s">
        <v>76</v>
      </c>
      <c r="C59" s="9" t="s">
        <v>13</v>
      </c>
      <c r="D59" s="2" t="s">
        <v>77</v>
      </c>
      <c r="E59" s="2" t="s">
        <v>78</v>
      </c>
      <c r="F59" s="12">
        <v>782600</v>
      </c>
      <c r="G59" s="12">
        <v>3153.88</v>
      </c>
      <c r="H59" s="12">
        <v>0.66</v>
      </c>
    </row>
    <row r="60" spans="2:8">
      <c r="B60" s="2" t="s">
        <v>1376</v>
      </c>
      <c r="C60" s="9" t="s">
        <v>13</v>
      </c>
      <c r="D60" s="2" t="s">
        <v>755</v>
      </c>
      <c r="E60" s="2" t="s">
        <v>1377</v>
      </c>
      <c r="F60" s="12">
        <v>198000</v>
      </c>
      <c r="G60" s="12">
        <v>3149.98</v>
      </c>
      <c r="H60" s="12">
        <v>0.66</v>
      </c>
    </row>
    <row r="61" spans="2:8">
      <c r="B61" s="2" t="s">
        <v>2858</v>
      </c>
      <c r="C61" s="9" t="s">
        <v>13</v>
      </c>
      <c r="D61" s="2" t="s">
        <v>1133</v>
      </c>
      <c r="E61" s="2" t="s">
        <v>2859</v>
      </c>
      <c r="F61" s="12">
        <v>1808100</v>
      </c>
      <c r="G61" s="12">
        <v>2978.12</v>
      </c>
      <c r="H61" s="12">
        <v>0.62</v>
      </c>
    </row>
    <row r="62" spans="2:8">
      <c r="B62" s="2" t="s">
        <v>2339</v>
      </c>
      <c r="C62" s="9" t="s">
        <v>13</v>
      </c>
      <c r="D62" s="2" t="s">
        <v>115</v>
      </c>
      <c r="E62" s="2" t="s">
        <v>2340</v>
      </c>
      <c r="F62" s="12">
        <v>279177</v>
      </c>
      <c r="G62" s="12">
        <v>2949.78</v>
      </c>
      <c r="H62" s="12">
        <v>0.61</v>
      </c>
    </row>
    <row r="63" spans="2:8">
      <c r="B63" s="2" t="s">
        <v>2684</v>
      </c>
      <c r="C63" s="9" t="s">
        <v>13</v>
      </c>
      <c r="D63" s="2" t="s">
        <v>1136</v>
      </c>
      <c r="E63" s="2" t="s">
        <v>2685</v>
      </c>
      <c r="F63" s="12">
        <v>194908</v>
      </c>
      <c r="G63" s="12">
        <v>2818.76</v>
      </c>
      <c r="H63" s="12">
        <v>0.59</v>
      </c>
    </row>
    <row r="64" spans="2:8">
      <c r="B64" s="2" t="s">
        <v>1142</v>
      </c>
      <c r="C64" s="9" t="s">
        <v>13</v>
      </c>
      <c r="D64" s="2" t="s">
        <v>1143</v>
      </c>
      <c r="E64" s="2" t="s">
        <v>1144</v>
      </c>
      <c r="F64" s="12">
        <v>450000</v>
      </c>
      <c r="G64" s="12">
        <v>2719.8</v>
      </c>
      <c r="H64" s="12">
        <v>0.56999999999999995</v>
      </c>
    </row>
    <row r="65" spans="2:8">
      <c r="B65" s="2" t="s">
        <v>2033</v>
      </c>
      <c r="C65" s="9" t="s">
        <v>13</v>
      </c>
      <c r="D65" s="2" t="s">
        <v>1136</v>
      </c>
      <c r="E65" s="2" t="s">
        <v>2034</v>
      </c>
      <c r="F65" s="12">
        <v>155000</v>
      </c>
      <c r="G65" s="12">
        <v>2665.54</v>
      </c>
      <c r="H65" s="12">
        <v>0.55000000000000004</v>
      </c>
    </row>
    <row r="66" spans="2:8">
      <c r="B66" s="2" t="s">
        <v>1158</v>
      </c>
      <c r="C66" s="9" t="s">
        <v>13</v>
      </c>
      <c r="D66" s="2" t="s">
        <v>107</v>
      </c>
      <c r="E66" s="2" t="s">
        <v>1159</v>
      </c>
      <c r="F66" s="12">
        <v>230932</v>
      </c>
      <c r="G66" s="12">
        <v>2372.48</v>
      </c>
      <c r="H66" s="12">
        <v>0.49</v>
      </c>
    </row>
    <row r="67" spans="2:8">
      <c r="B67" s="2" t="s">
        <v>2343</v>
      </c>
      <c r="C67" s="9" t="s">
        <v>13</v>
      </c>
      <c r="D67" s="2" t="s">
        <v>784</v>
      </c>
      <c r="E67" s="2" t="s">
        <v>2344</v>
      </c>
      <c r="F67" s="12">
        <v>284000</v>
      </c>
      <c r="G67" s="12">
        <v>2282.9299999999998</v>
      </c>
      <c r="H67" s="12">
        <v>0.48</v>
      </c>
    </row>
    <row r="68" spans="2:8">
      <c r="B68" s="2" t="s">
        <v>775</v>
      </c>
      <c r="C68" s="9" t="s">
        <v>13</v>
      </c>
      <c r="D68" s="2" t="s">
        <v>755</v>
      </c>
      <c r="E68" s="2" t="s">
        <v>776</v>
      </c>
      <c r="F68" s="12">
        <v>136100</v>
      </c>
      <c r="G68" s="12">
        <v>2209.31</v>
      </c>
      <c r="H68" s="12">
        <v>0.46</v>
      </c>
    </row>
    <row r="69" spans="2:8">
      <c r="B69" s="2" t="s">
        <v>1132</v>
      </c>
      <c r="C69" s="9" t="s">
        <v>13</v>
      </c>
      <c r="D69" s="2" t="s">
        <v>1133</v>
      </c>
      <c r="E69" s="2" t="s">
        <v>1134</v>
      </c>
      <c r="F69" s="12">
        <v>67689</v>
      </c>
      <c r="G69" s="12">
        <v>2191.91</v>
      </c>
      <c r="H69" s="12">
        <v>0.46</v>
      </c>
    </row>
    <row r="70" spans="2:8">
      <c r="B70" s="2" t="s">
        <v>1145</v>
      </c>
      <c r="C70" s="9" t="s">
        <v>13</v>
      </c>
      <c r="D70" s="2" t="s">
        <v>784</v>
      </c>
      <c r="E70" s="2" t="s">
        <v>1146</v>
      </c>
      <c r="F70" s="12">
        <v>102000</v>
      </c>
      <c r="G70" s="12">
        <v>2080.6999999999998</v>
      </c>
      <c r="H70" s="12">
        <v>0.43</v>
      </c>
    </row>
    <row r="71" spans="2:8">
      <c r="B71" s="2" t="s">
        <v>2178</v>
      </c>
      <c r="C71" s="9" t="s">
        <v>13</v>
      </c>
      <c r="D71" s="2" t="s">
        <v>89</v>
      </c>
      <c r="E71" s="2" t="s">
        <v>2179</v>
      </c>
      <c r="F71" s="12">
        <v>227102</v>
      </c>
      <c r="G71" s="12">
        <v>2009.85</v>
      </c>
      <c r="H71" s="12">
        <v>0.42</v>
      </c>
    </row>
    <row r="72" spans="2:8">
      <c r="B72" s="2" t="s">
        <v>794</v>
      </c>
      <c r="C72" s="9" t="s">
        <v>13</v>
      </c>
      <c r="D72" s="2" t="s">
        <v>85</v>
      </c>
      <c r="E72" s="2" t="s">
        <v>795</v>
      </c>
      <c r="F72" s="12">
        <v>531000</v>
      </c>
      <c r="G72" s="12">
        <v>1923.28</v>
      </c>
      <c r="H72" s="12">
        <v>0.4</v>
      </c>
    </row>
    <row r="73" spans="2:8">
      <c r="B73" s="2" t="s">
        <v>1140</v>
      </c>
      <c r="C73" s="9" t="s">
        <v>13</v>
      </c>
      <c r="D73" s="2" t="s">
        <v>77</v>
      </c>
      <c r="E73" s="2" t="s">
        <v>1141</v>
      </c>
      <c r="F73" s="12">
        <v>80400</v>
      </c>
      <c r="G73" s="12">
        <v>1861.98</v>
      </c>
      <c r="H73" s="12">
        <v>0.39</v>
      </c>
    </row>
    <row r="74" spans="2:8">
      <c r="B74" s="2" t="s">
        <v>2347</v>
      </c>
      <c r="C74" s="9" t="s">
        <v>13</v>
      </c>
      <c r="D74" s="2" t="s">
        <v>1318</v>
      </c>
      <c r="E74" s="2" t="s">
        <v>2348</v>
      </c>
      <c r="F74" s="12">
        <v>100000</v>
      </c>
      <c r="G74" s="12">
        <v>1857.8</v>
      </c>
      <c r="H74" s="12">
        <v>0.39</v>
      </c>
    </row>
    <row r="75" spans="2:8">
      <c r="B75" s="2" t="s">
        <v>2640</v>
      </c>
      <c r="C75" s="9" t="s">
        <v>13</v>
      </c>
      <c r="D75" s="2" t="s">
        <v>792</v>
      </c>
      <c r="E75" s="2" t="s">
        <v>2641</v>
      </c>
      <c r="F75" s="12">
        <v>117571</v>
      </c>
      <c r="G75" s="12">
        <v>1707.95</v>
      </c>
      <c r="H75" s="12">
        <v>0.36</v>
      </c>
    </row>
    <row r="76" spans="2:8">
      <c r="B76" s="2" t="s">
        <v>2860</v>
      </c>
      <c r="C76" s="9" t="s">
        <v>13</v>
      </c>
      <c r="D76" s="2" t="s">
        <v>2384</v>
      </c>
      <c r="E76" s="2" t="s">
        <v>2861</v>
      </c>
      <c r="F76" s="12">
        <v>277794</v>
      </c>
      <c r="G76" s="12">
        <v>1679.68</v>
      </c>
      <c r="H76" s="12">
        <v>0.35</v>
      </c>
    </row>
    <row r="77" spans="2:8">
      <c r="B77" s="2" t="s">
        <v>2140</v>
      </c>
      <c r="C77" s="9" t="s">
        <v>13</v>
      </c>
      <c r="D77" s="2" t="s">
        <v>784</v>
      </c>
      <c r="E77" s="2" t="s">
        <v>2141</v>
      </c>
      <c r="F77" s="12">
        <v>290479</v>
      </c>
      <c r="G77" s="12">
        <v>1584.13</v>
      </c>
      <c r="H77" s="12">
        <v>0.33</v>
      </c>
    </row>
    <row r="78" spans="2:8">
      <c r="B78" s="2" t="s">
        <v>1270</v>
      </c>
      <c r="C78" s="9" t="s">
        <v>13</v>
      </c>
      <c r="D78" s="2" t="s">
        <v>93</v>
      </c>
      <c r="E78" s="2" t="s">
        <v>1271</v>
      </c>
      <c r="F78" s="12">
        <v>80000</v>
      </c>
      <c r="G78" s="12">
        <v>1337.44</v>
      </c>
      <c r="H78" s="12">
        <v>0.28000000000000003</v>
      </c>
    </row>
    <row r="79" spans="2:8">
      <c r="B79" s="2" t="s">
        <v>2516</v>
      </c>
      <c r="C79" s="9" t="s">
        <v>13</v>
      </c>
      <c r="D79" s="2" t="s">
        <v>797</v>
      </c>
      <c r="E79" s="2" t="s">
        <v>2517</v>
      </c>
      <c r="F79" s="12">
        <v>159600</v>
      </c>
      <c r="G79" s="12">
        <v>1203.22</v>
      </c>
      <c r="H79" s="12">
        <v>0.25</v>
      </c>
    </row>
    <row r="80" spans="2:8">
      <c r="B80" s="2" t="s">
        <v>1179</v>
      </c>
      <c r="C80" s="9" t="s">
        <v>13</v>
      </c>
      <c r="D80" s="2" t="s">
        <v>77</v>
      </c>
      <c r="F80" s="12">
        <v>80400</v>
      </c>
      <c r="G80" s="12">
        <v>99.37</v>
      </c>
      <c r="H80" s="12">
        <v>0.02</v>
      </c>
    </row>
    <row r="81" spans="2:8">
      <c r="B81" s="2" t="s">
        <v>1502</v>
      </c>
      <c r="C81" s="9" t="s">
        <v>13</v>
      </c>
      <c r="D81" s="2" t="s">
        <v>748</v>
      </c>
      <c r="E81" s="2" t="s">
        <v>749</v>
      </c>
      <c r="F81" s="12">
        <v>-34000</v>
      </c>
      <c r="G81" s="12">
        <v>-536.52</v>
      </c>
      <c r="H81" s="12">
        <v>-0.11</v>
      </c>
    </row>
    <row r="82" spans="2:8">
      <c r="B82" s="2" t="s">
        <v>1619</v>
      </c>
      <c r="C82" s="9" t="s">
        <v>13</v>
      </c>
      <c r="D82" s="2" t="s">
        <v>126</v>
      </c>
      <c r="E82" s="2" t="s">
        <v>133</v>
      </c>
      <c r="F82" s="12">
        <v>-51775</v>
      </c>
      <c r="G82" s="12">
        <v>-1097.06</v>
      </c>
      <c r="H82" s="12">
        <v>-0.23</v>
      </c>
    </row>
    <row r="83" spans="2:8">
      <c r="B83" s="2" t="s">
        <v>1540</v>
      </c>
      <c r="C83" s="9" t="s">
        <v>13</v>
      </c>
      <c r="D83" s="2" t="s">
        <v>115</v>
      </c>
      <c r="E83" s="2" t="s">
        <v>1125</v>
      </c>
      <c r="F83" s="12">
        <v>-13400</v>
      </c>
      <c r="G83" s="12">
        <v>-1588.84</v>
      </c>
      <c r="H83" s="12">
        <v>-0.33</v>
      </c>
    </row>
    <row r="84" spans="2:8">
      <c r="B84" s="2" t="s">
        <v>1558</v>
      </c>
      <c r="C84" s="9" t="s">
        <v>13</v>
      </c>
      <c r="D84" s="2" t="s">
        <v>85</v>
      </c>
      <c r="E84" s="2" t="s">
        <v>795</v>
      </c>
      <c r="F84" s="12">
        <v>-531000</v>
      </c>
      <c r="G84" s="12">
        <v>-1936.29</v>
      </c>
      <c r="H84" s="12">
        <v>-0.4</v>
      </c>
    </row>
    <row r="85" spans="2:8">
      <c r="B85" s="2" t="s">
        <v>1493</v>
      </c>
      <c r="C85" s="9" t="s">
        <v>13</v>
      </c>
      <c r="D85" s="2" t="s">
        <v>74</v>
      </c>
      <c r="E85" s="2" t="s">
        <v>75</v>
      </c>
      <c r="F85" s="12">
        <v>-328350</v>
      </c>
      <c r="G85" s="12">
        <v>-3274.96</v>
      </c>
      <c r="H85" s="12">
        <v>-0.68</v>
      </c>
    </row>
    <row r="86" spans="2:8">
      <c r="B86" s="2" t="s">
        <v>1501</v>
      </c>
      <c r="C86" s="9" t="s">
        <v>13</v>
      </c>
      <c r="D86" s="2" t="s">
        <v>91</v>
      </c>
      <c r="E86" s="2" t="s">
        <v>138</v>
      </c>
      <c r="F86" s="12">
        <v>-1312000</v>
      </c>
      <c r="G86" s="12">
        <v>-4851.12</v>
      </c>
      <c r="H86" s="12">
        <v>-1.01</v>
      </c>
    </row>
    <row r="87" spans="2:8">
      <c r="B87" s="2" t="s">
        <v>1478</v>
      </c>
      <c r="C87" s="9" t="s">
        <v>13</v>
      </c>
      <c r="D87" s="2" t="s">
        <v>74</v>
      </c>
      <c r="E87" s="2" t="s">
        <v>1123</v>
      </c>
      <c r="F87" s="12">
        <v>-508500</v>
      </c>
      <c r="G87" s="12">
        <v>-5015.59</v>
      </c>
      <c r="H87" s="12">
        <v>-1.04</v>
      </c>
    </row>
    <row r="88" spans="2:8">
      <c r="B88" s="2" t="s">
        <v>1483</v>
      </c>
      <c r="C88" s="9" t="s">
        <v>13</v>
      </c>
      <c r="D88" s="2" t="s">
        <v>74</v>
      </c>
      <c r="E88" s="2" t="s">
        <v>120</v>
      </c>
      <c r="F88" s="12">
        <v>-597800</v>
      </c>
      <c r="G88" s="12">
        <v>-5185.62</v>
      </c>
      <c r="H88" s="12">
        <v>-1.08</v>
      </c>
    </row>
    <row r="89" spans="2:8">
      <c r="B89" s="2" t="s">
        <v>1593</v>
      </c>
      <c r="C89" s="9" t="s">
        <v>13</v>
      </c>
      <c r="D89" s="2" t="s">
        <v>135</v>
      </c>
      <c r="E89" s="2" t="s">
        <v>1295</v>
      </c>
      <c r="F89" s="12">
        <v>-2898500</v>
      </c>
      <c r="G89" s="12">
        <v>-5248.02</v>
      </c>
      <c r="H89" s="12">
        <v>-1.0900000000000001</v>
      </c>
    </row>
    <row r="90" spans="2:8">
      <c r="B90" s="2" t="s">
        <v>1615</v>
      </c>
      <c r="C90" s="9" t="s">
        <v>13</v>
      </c>
      <c r="D90" s="2" t="s">
        <v>74</v>
      </c>
      <c r="E90" s="2" t="s">
        <v>780</v>
      </c>
      <c r="F90" s="12">
        <v>-243200</v>
      </c>
      <c r="G90" s="12">
        <v>-5372.77</v>
      </c>
      <c r="H90" s="12">
        <v>-1.1200000000000001</v>
      </c>
    </row>
    <row r="91" spans="2:8">
      <c r="B91" s="2" t="s">
        <v>1488</v>
      </c>
      <c r="C91" s="9" t="s">
        <v>13</v>
      </c>
      <c r="D91" s="2" t="s">
        <v>74</v>
      </c>
      <c r="E91" s="2" t="s">
        <v>1129</v>
      </c>
      <c r="F91" s="12">
        <v>-446250</v>
      </c>
      <c r="G91" s="12">
        <v>-5686.12</v>
      </c>
      <c r="H91" s="12">
        <v>-1.18</v>
      </c>
    </row>
    <row r="92" spans="2:8">
      <c r="B92" s="2" t="s">
        <v>1481</v>
      </c>
      <c r="C92" s="9" t="s">
        <v>13</v>
      </c>
      <c r="D92" s="2" t="s">
        <v>74</v>
      </c>
      <c r="E92" s="2" t="s">
        <v>81</v>
      </c>
      <c r="F92" s="12">
        <v>-459900</v>
      </c>
      <c r="G92" s="12">
        <v>-6211.41</v>
      </c>
      <c r="H92" s="12">
        <v>-1.29</v>
      </c>
    </row>
    <row r="93" spans="2:8" ht="13">
      <c r="B93" s="6" t="s">
        <v>95</v>
      </c>
      <c r="C93" s="11"/>
      <c r="D93" s="6"/>
      <c r="E93" s="6"/>
      <c r="F93" s="14"/>
      <c r="G93" s="14">
        <f>SUM(G12:G80)</f>
        <v>315096.02999999991</v>
      </c>
      <c r="H93" s="14">
        <f>SUM(H12:H80)</f>
        <v>65.61999999999999</v>
      </c>
    </row>
    <row r="94" spans="2:8" ht="13">
      <c r="B94" s="6" t="s">
        <v>3581</v>
      </c>
      <c r="C94" s="11"/>
      <c r="D94" s="6"/>
      <c r="E94" s="6"/>
      <c r="F94" s="14"/>
      <c r="G94" s="14"/>
      <c r="H94" s="14"/>
    </row>
    <row r="95" spans="2:8" ht="13">
      <c r="B95" s="6" t="s">
        <v>3582</v>
      </c>
      <c r="C95" s="11"/>
      <c r="D95" s="6"/>
      <c r="E95" s="6"/>
      <c r="F95" s="14"/>
      <c r="G95" s="14"/>
      <c r="H95" s="14"/>
    </row>
    <row r="96" spans="2:8" ht="13">
      <c r="B96" s="6" t="s">
        <v>2862</v>
      </c>
      <c r="C96" s="9" t="s">
        <v>13</v>
      </c>
      <c r="D96" s="2" t="s">
        <v>2863</v>
      </c>
      <c r="F96" s="12">
        <v>32500</v>
      </c>
      <c r="G96" s="12">
        <v>44020.28</v>
      </c>
      <c r="H96" s="12">
        <v>9.16</v>
      </c>
    </row>
    <row r="97" spans="2:8">
      <c r="B97" s="2" t="s">
        <v>2864</v>
      </c>
      <c r="C97" s="9" t="s">
        <v>13</v>
      </c>
      <c r="D97" s="2" t="s">
        <v>2863</v>
      </c>
      <c r="F97" s="12">
        <v>11000</v>
      </c>
      <c r="G97" s="12">
        <v>26165.26</v>
      </c>
      <c r="H97" s="12">
        <v>5.45</v>
      </c>
    </row>
    <row r="98" spans="2:8">
      <c r="B98" s="2" t="s">
        <v>2865</v>
      </c>
      <c r="C98" s="9" t="s">
        <v>13</v>
      </c>
      <c r="D98" s="2" t="s">
        <v>2863</v>
      </c>
      <c r="F98" s="12">
        <v>6000</v>
      </c>
      <c r="G98" s="12">
        <v>14142.06</v>
      </c>
      <c r="H98" s="12">
        <v>2.94</v>
      </c>
    </row>
    <row r="99" spans="2:8">
      <c r="B99" s="2" t="s">
        <v>2866</v>
      </c>
      <c r="C99" s="9" t="s">
        <v>13</v>
      </c>
      <c r="D99" s="2" t="s">
        <v>2867</v>
      </c>
      <c r="E99" s="2" t="s">
        <v>2868</v>
      </c>
      <c r="F99" s="12">
        <v>250000</v>
      </c>
      <c r="G99" s="12">
        <v>3342.63</v>
      </c>
      <c r="H99" s="12">
        <v>0.7</v>
      </c>
    </row>
    <row r="100" spans="2:8">
      <c r="B100" s="2" t="s">
        <v>2865</v>
      </c>
      <c r="C100" s="9" t="s">
        <v>13</v>
      </c>
      <c r="D100" s="2" t="s">
        <v>2863</v>
      </c>
      <c r="F100" s="12">
        <v>-6000</v>
      </c>
      <c r="G100" s="12">
        <v>-14462.88</v>
      </c>
      <c r="H100" s="12">
        <v>-3.01</v>
      </c>
    </row>
    <row r="101" spans="2:8">
      <c r="B101" s="2" t="s">
        <v>2864</v>
      </c>
      <c r="C101" s="9" t="s">
        <v>13</v>
      </c>
      <c r="D101" s="2" t="s">
        <v>2863</v>
      </c>
      <c r="F101" s="12">
        <v>-9000</v>
      </c>
      <c r="G101" s="12">
        <v>-21879.9</v>
      </c>
      <c r="H101" s="12">
        <v>-4.55</v>
      </c>
    </row>
    <row r="102" spans="2:8">
      <c r="B102" s="2" t="s">
        <v>2862</v>
      </c>
      <c r="C102" s="9" t="s">
        <v>13</v>
      </c>
      <c r="D102" s="2" t="s">
        <v>2863</v>
      </c>
      <c r="F102" s="12">
        <v>-20000</v>
      </c>
      <c r="G102" s="12">
        <v>-27840.2</v>
      </c>
      <c r="H102" s="12">
        <v>-5.79</v>
      </c>
    </row>
    <row r="103" spans="2:8" ht="13">
      <c r="B103" s="6" t="s">
        <v>3583</v>
      </c>
      <c r="G103" s="14">
        <f>SUM(G95:G99)</f>
        <v>87670.23</v>
      </c>
      <c r="H103" s="14">
        <f>SUM(H95:H99)</f>
        <v>18.25</v>
      </c>
    </row>
    <row r="104" spans="2:8" ht="13">
      <c r="B104" s="6" t="s">
        <v>861</v>
      </c>
    </row>
    <row r="105" spans="2:8">
      <c r="B105" s="2" t="s">
        <v>933</v>
      </c>
      <c r="C105" s="9" t="s">
        <v>13</v>
      </c>
      <c r="D105" s="2" t="s">
        <v>862</v>
      </c>
      <c r="E105" s="2" t="s">
        <v>2869</v>
      </c>
      <c r="F105" s="12">
        <v>72434.116999999998</v>
      </c>
      <c r="G105" s="12">
        <v>3023.03</v>
      </c>
      <c r="H105" s="12">
        <v>0.63</v>
      </c>
    </row>
    <row r="106" spans="2:8" ht="13">
      <c r="B106" s="6" t="s">
        <v>3476</v>
      </c>
      <c r="C106" s="11"/>
      <c r="D106" s="6"/>
      <c r="E106" s="6"/>
      <c r="F106" s="14"/>
      <c r="G106" s="14">
        <f>SUM(G104:G105)</f>
        <v>3023.03</v>
      </c>
      <c r="H106" s="14">
        <f>SUM(H104:H105)</f>
        <v>0.63</v>
      </c>
    </row>
    <row r="107" spans="2:8" ht="13">
      <c r="B107" s="6" t="s">
        <v>8</v>
      </c>
    </row>
    <row r="108" spans="2:8" ht="13">
      <c r="B108" s="6" t="s">
        <v>9</v>
      </c>
    </row>
    <row r="109" spans="2:8" ht="13">
      <c r="B109" s="6" t="s">
        <v>10</v>
      </c>
    </row>
    <row r="110" spans="2:8">
      <c r="B110" s="2" t="s">
        <v>1183</v>
      </c>
      <c r="C110" s="9">
        <v>7.41</v>
      </c>
      <c r="D110" s="2" t="s">
        <v>11</v>
      </c>
      <c r="E110" s="2" t="s">
        <v>1184</v>
      </c>
      <c r="F110" s="12">
        <v>12000000</v>
      </c>
      <c r="G110" s="12">
        <v>11420.52</v>
      </c>
      <c r="H110" s="12">
        <v>2.38</v>
      </c>
    </row>
    <row r="111" spans="2:8">
      <c r="B111" s="2" t="s">
        <v>179</v>
      </c>
      <c r="C111" s="9">
        <v>6.64</v>
      </c>
      <c r="D111" s="2" t="s">
        <v>11</v>
      </c>
      <c r="E111" s="2" t="s">
        <v>180</v>
      </c>
      <c r="F111" s="12">
        <v>5000000</v>
      </c>
      <c r="G111" s="12">
        <v>5143.08</v>
      </c>
      <c r="H111" s="12">
        <v>1.07</v>
      </c>
    </row>
    <row r="112" spans="2:8">
      <c r="B112" s="2" t="s">
        <v>169</v>
      </c>
      <c r="C112" s="9">
        <v>6.65</v>
      </c>
      <c r="D112" s="2" t="s">
        <v>11</v>
      </c>
      <c r="E112" s="2" t="s">
        <v>170</v>
      </c>
      <c r="F112" s="12">
        <v>3000000</v>
      </c>
      <c r="G112" s="12">
        <v>3026.89</v>
      </c>
      <c r="H112" s="12">
        <v>0.63</v>
      </c>
    </row>
    <row r="113" spans="2:8">
      <c r="B113" s="2" t="s">
        <v>382</v>
      </c>
      <c r="C113" s="9">
        <v>5.52</v>
      </c>
      <c r="D113" s="2" t="s">
        <v>11</v>
      </c>
      <c r="E113" s="2" t="s">
        <v>383</v>
      </c>
      <c r="F113" s="12">
        <v>2500000</v>
      </c>
      <c r="G113" s="12">
        <v>2500.81</v>
      </c>
      <c r="H113" s="12">
        <v>0.52</v>
      </c>
    </row>
    <row r="114" spans="2:8">
      <c r="B114" s="2" t="s">
        <v>2870</v>
      </c>
      <c r="C114" s="9">
        <v>6.63</v>
      </c>
      <c r="D114" s="2" t="s">
        <v>11</v>
      </c>
      <c r="E114" s="2" t="s">
        <v>2871</v>
      </c>
      <c r="F114" s="12">
        <v>2000000</v>
      </c>
      <c r="G114" s="12">
        <v>2070.65</v>
      </c>
      <c r="H114" s="12">
        <v>0.43</v>
      </c>
    </row>
    <row r="115" spans="2:8">
      <c r="B115" s="2" t="s">
        <v>183</v>
      </c>
      <c r="C115" s="9">
        <v>6.64</v>
      </c>
      <c r="D115" s="2" t="s">
        <v>11</v>
      </c>
      <c r="E115" s="2" t="s">
        <v>184</v>
      </c>
      <c r="F115" s="12">
        <v>2000000</v>
      </c>
      <c r="G115" s="12">
        <v>2063.5100000000002</v>
      </c>
      <c r="H115" s="12">
        <v>0.43</v>
      </c>
    </row>
    <row r="116" spans="2:8">
      <c r="B116" s="2" t="s">
        <v>386</v>
      </c>
      <c r="C116" s="9">
        <v>5.53</v>
      </c>
      <c r="D116" s="2" t="s">
        <v>11</v>
      </c>
      <c r="E116" s="2" t="s">
        <v>387</v>
      </c>
      <c r="F116" s="12">
        <v>1800000</v>
      </c>
      <c r="G116" s="12">
        <v>1808.22</v>
      </c>
      <c r="H116" s="12">
        <v>0.38</v>
      </c>
    </row>
    <row r="117" spans="2:8">
      <c r="B117" s="2" t="s">
        <v>171</v>
      </c>
      <c r="C117" s="9">
        <v>6.6</v>
      </c>
      <c r="D117" s="2" t="s">
        <v>11</v>
      </c>
      <c r="E117" s="2" t="s">
        <v>172</v>
      </c>
      <c r="F117" s="12">
        <v>1466600</v>
      </c>
      <c r="G117" s="12">
        <v>1438.95</v>
      </c>
      <c r="H117" s="12">
        <v>0.3</v>
      </c>
    </row>
    <row r="118" spans="2:8">
      <c r="B118" s="2" t="s">
        <v>96</v>
      </c>
      <c r="C118" s="9">
        <v>6.48</v>
      </c>
      <c r="D118" s="2" t="s">
        <v>11</v>
      </c>
      <c r="E118" s="2" t="s">
        <v>97</v>
      </c>
      <c r="F118" s="12">
        <v>1342600</v>
      </c>
      <c r="G118" s="12">
        <v>1375.49</v>
      </c>
      <c r="H118" s="12">
        <v>0.28999999999999998</v>
      </c>
    </row>
    <row r="119" spans="2:8">
      <c r="B119" s="2" t="s">
        <v>876</v>
      </c>
      <c r="C119" s="9">
        <v>7.32</v>
      </c>
      <c r="D119" s="2" t="s">
        <v>11</v>
      </c>
      <c r="E119" s="2" t="s">
        <v>877</v>
      </c>
      <c r="F119" s="12">
        <v>873800</v>
      </c>
      <c r="G119" s="12">
        <v>880.27</v>
      </c>
      <c r="H119" s="12">
        <v>0.18</v>
      </c>
    </row>
    <row r="120" spans="2:8">
      <c r="B120" s="2" t="s">
        <v>185</v>
      </c>
      <c r="C120" s="9">
        <v>6.86</v>
      </c>
      <c r="D120" s="2" t="s">
        <v>11</v>
      </c>
      <c r="E120" s="2" t="s">
        <v>186</v>
      </c>
      <c r="F120" s="12">
        <v>547800</v>
      </c>
      <c r="G120" s="12">
        <v>561.44000000000005</v>
      </c>
      <c r="H120" s="12">
        <v>0.12</v>
      </c>
    </row>
    <row r="121" spans="2:8">
      <c r="B121" s="2" t="s">
        <v>872</v>
      </c>
      <c r="C121" s="9">
        <v>7.39</v>
      </c>
      <c r="D121" s="2" t="s">
        <v>11</v>
      </c>
      <c r="E121" s="2" t="s">
        <v>873</v>
      </c>
      <c r="F121" s="12">
        <v>454160</v>
      </c>
      <c r="G121" s="12">
        <v>457.46</v>
      </c>
      <c r="H121" s="12">
        <v>0.1</v>
      </c>
    </row>
    <row r="122" spans="2:8">
      <c r="B122" s="2" t="s">
        <v>2872</v>
      </c>
      <c r="C122" s="9">
        <v>7.56</v>
      </c>
      <c r="D122" s="2" t="s">
        <v>11</v>
      </c>
      <c r="E122" s="2" t="s">
        <v>2873</v>
      </c>
      <c r="F122" s="12">
        <v>399500</v>
      </c>
      <c r="G122" s="12">
        <v>396.47</v>
      </c>
      <c r="H122" s="12">
        <v>0.08</v>
      </c>
    </row>
    <row r="123" spans="2:8">
      <c r="B123" s="2" t="s">
        <v>2874</v>
      </c>
      <c r="C123" s="9">
        <v>7.44</v>
      </c>
      <c r="D123" s="2" t="s">
        <v>11</v>
      </c>
      <c r="E123" s="2" t="s">
        <v>2875</v>
      </c>
      <c r="F123" s="12">
        <v>329400</v>
      </c>
      <c r="G123" s="12">
        <v>329.85</v>
      </c>
      <c r="H123" s="12">
        <v>7.0000000000000007E-2</v>
      </c>
    </row>
    <row r="124" spans="2:8">
      <c r="B124" s="2" t="s">
        <v>2876</v>
      </c>
      <c r="C124" s="9">
        <v>7.4</v>
      </c>
      <c r="D124" s="2" t="s">
        <v>11</v>
      </c>
      <c r="E124" s="2" t="s">
        <v>2877</v>
      </c>
      <c r="F124" s="12">
        <v>170200</v>
      </c>
      <c r="G124" s="12">
        <v>171.04</v>
      </c>
      <c r="H124" s="12">
        <v>0.04</v>
      </c>
    </row>
    <row r="125" spans="2:8">
      <c r="B125" s="2" t="s">
        <v>213</v>
      </c>
      <c r="C125" s="9">
        <v>7.39</v>
      </c>
      <c r="D125" s="2" t="s">
        <v>11</v>
      </c>
      <c r="E125" s="2" t="s">
        <v>214</v>
      </c>
      <c r="F125" s="12">
        <v>153100</v>
      </c>
      <c r="G125" s="12">
        <v>155.72</v>
      </c>
      <c r="H125" s="12">
        <v>0.03</v>
      </c>
    </row>
    <row r="126" spans="2:8">
      <c r="B126" s="2" t="s">
        <v>882</v>
      </c>
      <c r="C126" s="9">
        <v>7.4</v>
      </c>
      <c r="D126" s="2" t="s">
        <v>11</v>
      </c>
      <c r="E126" s="2" t="s">
        <v>883</v>
      </c>
      <c r="F126" s="12">
        <v>107500</v>
      </c>
      <c r="G126" s="12">
        <v>109.09</v>
      </c>
      <c r="H126" s="12">
        <v>0.02</v>
      </c>
    </row>
    <row r="127" spans="2:8">
      <c r="B127" s="2" t="s">
        <v>2095</v>
      </c>
      <c r="C127" s="9">
        <v>6.35</v>
      </c>
      <c r="D127" s="2" t="s">
        <v>11</v>
      </c>
      <c r="E127" s="2" t="s">
        <v>2096</v>
      </c>
      <c r="F127" s="12">
        <v>79500</v>
      </c>
      <c r="G127" s="12">
        <v>77.680000000000007</v>
      </c>
      <c r="H127" s="12">
        <v>0.02</v>
      </c>
    </row>
    <row r="128" spans="2:8" ht="13">
      <c r="B128" s="6" t="s">
        <v>12</v>
      </c>
      <c r="C128" s="11"/>
      <c r="D128" s="6"/>
      <c r="E128" s="6"/>
      <c r="F128" s="14"/>
      <c r="G128" s="14">
        <f>SUM(G107:G127)</f>
        <v>33987.14</v>
      </c>
      <c r="H128" s="14">
        <f>SUM(H107:H127)</f>
        <v>7.0899999999999981</v>
      </c>
    </row>
    <row r="129" spans="2:8" ht="13">
      <c r="B129" s="6" t="s">
        <v>411</v>
      </c>
    </row>
    <row r="130" spans="2:8">
      <c r="B130" s="2" t="s">
        <v>417</v>
      </c>
      <c r="C130" s="9">
        <v>10.44</v>
      </c>
      <c r="D130" s="2" t="s">
        <v>418</v>
      </c>
      <c r="E130" s="2" t="s">
        <v>419</v>
      </c>
      <c r="F130" s="12">
        <v>3500</v>
      </c>
      <c r="G130" s="12">
        <v>3564.68</v>
      </c>
      <c r="H130" s="12">
        <v>0.74</v>
      </c>
    </row>
    <row r="131" spans="2:8">
      <c r="B131" s="2" t="s">
        <v>252</v>
      </c>
      <c r="C131" s="9">
        <v>7.59</v>
      </c>
      <c r="D131" s="2" t="s">
        <v>227</v>
      </c>
      <c r="E131" s="2" t="s">
        <v>253</v>
      </c>
      <c r="F131" s="12">
        <v>2500</v>
      </c>
      <c r="G131" s="12">
        <v>2592.62</v>
      </c>
      <c r="H131" s="12">
        <v>0.54</v>
      </c>
    </row>
    <row r="132" spans="2:8">
      <c r="B132" s="2" t="s">
        <v>898</v>
      </c>
      <c r="C132" s="9">
        <v>6.73</v>
      </c>
      <c r="D132" s="2" t="s">
        <v>227</v>
      </c>
      <c r="E132" s="2" t="s">
        <v>899</v>
      </c>
      <c r="F132" s="12">
        <v>2500</v>
      </c>
      <c r="G132" s="12">
        <v>2537.08</v>
      </c>
      <c r="H132" s="12">
        <v>0.53</v>
      </c>
    </row>
    <row r="133" spans="2:8">
      <c r="B133" s="2" t="s">
        <v>297</v>
      </c>
      <c r="C133" s="9">
        <v>7.23</v>
      </c>
      <c r="D133" s="2" t="s">
        <v>227</v>
      </c>
      <c r="E133" s="2" t="s">
        <v>298</v>
      </c>
      <c r="F133" s="12">
        <v>2500</v>
      </c>
      <c r="G133" s="12">
        <v>2532.87</v>
      </c>
      <c r="H133" s="12">
        <v>0.53</v>
      </c>
    </row>
    <row r="134" spans="2:8">
      <c r="B134" s="2" t="s">
        <v>276</v>
      </c>
      <c r="C134" s="9">
        <v>7.58</v>
      </c>
      <c r="D134" s="2" t="s">
        <v>227</v>
      </c>
      <c r="E134" s="2" t="s">
        <v>277</v>
      </c>
      <c r="F134" s="12">
        <v>2500</v>
      </c>
      <c r="G134" s="12">
        <v>2488.19</v>
      </c>
      <c r="H134" s="12">
        <v>0.52</v>
      </c>
    </row>
    <row r="135" spans="2:8">
      <c r="B135" s="2" t="s">
        <v>2878</v>
      </c>
      <c r="C135" s="9">
        <v>7.35</v>
      </c>
      <c r="D135" s="2" t="s">
        <v>227</v>
      </c>
      <c r="E135" s="2" t="s">
        <v>2879</v>
      </c>
      <c r="F135" s="12">
        <v>500</v>
      </c>
      <c r="G135" s="12">
        <v>512.11</v>
      </c>
      <c r="H135" s="12">
        <v>0.11</v>
      </c>
    </row>
    <row r="136" spans="2:8" ht="13">
      <c r="B136" s="6" t="s">
        <v>338</v>
      </c>
      <c r="C136" s="11"/>
      <c r="D136" s="6"/>
      <c r="E136" s="6"/>
      <c r="F136" s="14"/>
      <c r="G136" s="14">
        <f>SUM(G129:G135)</f>
        <v>14227.550000000001</v>
      </c>
      <c r="H136" s="14">
        <f>SUM(H129:H135)</f>
        <v>2.9699999999999998</v>
      </c>
    </row>
    <row r="137" spans="2:8" ht="13">
      <c r="B137" s="6" t="s">
        <v>68</v>
      </c>
    </row>
    <row r="138" spans="2:8">
      <c r="B138" s="2" t="s">
        <v>2880</v>
      </c>
      <c r="C138" s="9">
        <v>5.93</v>
      </c>
      <c r="D138" s="2" t="s">
        <v>477</v>
      </c>
      <c r="E138" s="2" t="s">
        <v>2881</v>
      </c>
      <c r="F138" s="12">
        <v>1000</v>
      </c>
      <c r="G138" s="12">
        <v>4973.3599999999997</v>
      </c>
      <c r="H138" s="12">
        <v>1.04</v>
      </c>
    </row>
    <row r="139" spans="2:8" ht="13">
      <c r="B139" s="6" t="s">
        <v>69</v>
      </c>
      <c r="C139" s="11"/>
      <c r="D139" s="6"/>
      <c r="E139" s="6"/>
      <c r="F139" s="14"/>
      <c r="G139" s="14">
        <f>SUM(G137:G138)</f>
        <v>4973.3599999999997</v>
      </c>
      <c r="H139" s="14">
        <f>SUM(H137:H138)</f>
        <v>1.04</v>
      </c>
    </row>
    <row r="140" spans="2:8" ht="13">
      <c r="B140" s="6" t="s">
        <v>1659</v>
      </c>
      <c r="C140" s="11"/>
      <c r="D140" s="6"/>
      <c r="E140" s="6"/>
      <c r="F140" s="14"/>
      <c r="G140" s="14">
        <v>9600</v>
      </c>
      <c r="H140" s="14">
        <v>2</v>
      </c>
    </row>
    <row r="141" spans="2:8" ht="13">
      <c r="B141" s="6" t="s">
        <v>920</v>
      </c>
      <c r="C141" s="11"/>
      <c r="D141" s="6"/>
      <c r="E141" s="6"/>
      <c r="F141" s="14"/>
      <c r="G141" s="14">
        <v>76696.98</v>
      </c>
      <c r="H141" s="14">
        <v>15.96</v>
      </c>
    </row>
    <row r="142" spans="2:8" ht="13">
      <c r="B142" s="6" t="s">
        <v>15</v>
      </c>
      <c r="C142" s="11"/>
      <c r="D142" s="6"/>
      <c r="E142" s="6"/>
      <c r="F142" s="14"/>
      <c r="G142" s="14">
        <v>545274.32000000007</v>
      </c>
      <c r="H142" s="14">
        <v>113.56</v>
      </c>
    </row>
    <row r="143" spans="2:8" ht="13">
      <c r="B143" s="6" t="s">
        <v>432</v>
      </c>
      <c r="C143" s="11"/>
      <c r="D143" s="6"/>
      <c r="E143" s="6"/>
      <c r="F143" s="14"/>
      <c r="G143" s="14">
        <v>-64805.067612010011</v>
      </c>
      <c r="H143" s="14">
        <v>-13.560000000000002</v>
      </c>
    </row>
    <row r="144" spans="2:8" ht="13">
      <c r="B144" s="6" t="s">
        <v>17</v>
      </c>
      <c r="C144" s="11"/>
      <c r="D144" s="6"/>
      <c r="E144" s="6"/>
      <c r="F144" s="14"/>
      <c r="G144" s="14">
        <v>480469.25238799001</v>
      </c>
      <c r="H144" s="14">
        <v>100</v>
      </c>
    </row>
    <row r="145" spans="2:3">
      <c r="B145" s="2" t="s">
        <v>18</v>
      </c>
    </row>
    <row r="146" spans="2:3" ht="13">
      <c r="B146" s="6" t="s">
        <v>19</v>
      </c>
    </row>
    <row r="147" spans="2:3" ht="13">
      <c r="B147" s="6" t="s">
        <v>20</v>
      </c>
      <c r="C147" s="9" t="s">
        <v>355</v>
      </c>
    </row>
    <row r="148" spans="2:3" ht="13">
      <c r="B148" s="6" t="s">
        <v>23</v>
      </c>
      <c r="C148" s="9" t="s">
        <v>22</v>
      </c>
    </row>
    <row r="149" spans="2:3" ht="13">
      <c r="B149" s="6" t="s">
        <v>147</v>
      </c>
      <c r="C149" s="9" t="s">
        <v>22</v>
      </c>
    </row>
    <row r="150" spans="2:3" ht="13">
      <c r="B150" s="6" t="s">
        <v>24</v>
      </c>
      <c r="C150" s="9" t="s">
        <v>25</v>
      </c>
    </row>
    <row r="151" spans="2:3" ht="13">
      <c r="B151" s="6" t="s">
        <v>2882</v>
      </c>
      <c r="C151" s="11"/>
    </row>
    <row r="152" spans="2:3" ht="13">
      <c r="B152" s="6" t="s">
        <v>2883</v>
      </c>
      <c r="C152" s="11"/>
    </row>
    <row r="153" spans="2:3" ht="13">
      <c r="B153" s="6" t="s">
        <v>2884</v>
      </c>
      <c r="C153" s="11"/>
    </row>
    <row r="154" spans="2:3" ht="13">
      <c r="B154" s="6" t="s">
        <v>2885</v>
      </c>
      <c r="C154" s="11"/>
    </row>
    <row r="155" spans="2:3" ht="13">
      <c r="B155" s="6" t="s">
        <v>2886</v>
      </c>
      <c r="C155" s="11"/>
    </row>
    <row r="156" spans="2:3" ht="13">
      <c r="B156" s="6" t="s">
        <v>2887</v>
      </c>
      <c r="C156" s="11"/>
    </row>
    <row r="157" spans="2:3" ht="13">
      <c r="B157" s="6" t="s">
        <v>2888</v>
      </c>
      <c r="C157" s="11"/>
    </row>
    <row r="158" spans="2:3" ht="13">
      <c r="B158" s="6" t="s">
        <v>2889</v>
      </c>
      <c r="C158" s="11"/>
    </row>
    <row r="159" spans="2:3" ht="13">
      <c r="B159" s="6" t="s">
        <v>2890</v>
      </c>
      <c r="C159" s="11"/>
    </row>
    <row r="160" spans="2:3">
      <c r="B160" s="2" t="s">
        <v>4094</v>
      </c>
    </row>
    <row r="161" spans="2:4">
      <c r="B161" s="2" t="s">
        <v>26</v>
      </c>
    </row>
    <row r="162" spans="2:4">
      <c r="B162" s="2" t="s">
        <v>1230</v>
      </c>
    </row>
    <row r="165" spans="2:4" ht="14.5">
      <c r="B165" s="44" t="s">
        <v>1231</v>
      </c>
      <c r="C165" s="62"/>
    </row>
    <row r="166" spans="2:4" ht="14.5">
      <c r="B166" s="44" t="s">
        <v>4074</v>
      </c>
      <c r="C166" s="63" t="s">
        <v>1232</v>
      </c>
    </row>
    <row r="167" spans="2:4" ht="14.5">
      <c r="B167" s="4" t="s">
        <v>1233</v>
      </c>
      <c r="C167" s="5">
        <v>15024</v>
      </c>
    </row>
    <row r="168" spans="2:4" ht="14.5">
      <c r="B168" s="4" t="s">
        <v>1235</v>
      </c>
      <c r="C168" s="5">
        <v>0</v>
      </c>
    </row>
    <row r="169" spans="2:4" ht="14.5">
      <c r="B169" s="4" t="s">
        <v>1236</v>
      </c>
      <c r="C169" s="5">
        <v>17600</v>
      </c>
    </row>
    <row r="170" spans="2:4" ht="14.5">
      <c r="B170" s="4" t="s">
        <v>1237</v>
      </c>
      <c r="C170" s="5">
        <v>0</v>
      </c>
    </row>
    <row r="171" spans="2:4" ht="14.5">
      <c r="B171" s="4" t="s">
        <v>1238</v>
      </c>
      <c r="C171" s="5">
        <v>2499.8749978000001</v>
      </c>
    </row>
    <row r="172" spans="2:4" ht="14.5">
      <c r="B172" s="4" t="s">
        <v>1239</v>
      </c>
      <c r="C172" s="5">
        <v>0</v>
      </c>
    </row>
    <row r="173" spans="2:4" ht="14.5">
      <c r="B173" s="44" t="s">
        <v>1240</v>
      </c>
      <c r="C173" s="62">
        <v>35123.874997799998</v>
      </c>
    </row>
    <row r="175" spans="2:4" ht="14.5">
      <c r="B175" s="4" t="s">
        <v>35</v>
      </c>
      <c r="C175" s="5"/>
      <c r="D175" s="4"/>
    </row>
    <row r="176" spans="2:4" ht="29">
      <c r="B176" s="20" t="s">
        <v>36</v>
      </c>
      <c r="C176" s="18" t="s">
        <v>37</v>
      </c>
      <c r="D176" s="20" t="s">
        <v>38</v>
      </c>
    </row>
    <row r="177" spans="2:7" ht="14.5">
      <c r="B177" s="4" t="s">
        <v>22</v>
      </c>
      <c r="C177" s="5" t="s">
        <v>22</v>
      </c>
      <c r="D177" s="4" t="s">
        <v>22</v>
      </c>
    </row>
    <row r="179" spans="2:7" ht="13">
      <c r="B179" s="6" t="s">
        <v>39</v>
      </c>
      <c r="C179" s="46">
        <v>46022</v>
      </c>
    </row>
    <row r="180" spans="2:7" ht="13">
      <c r="B180" s="24" t="s">
        <v>40</v>
      </c>
      <c r="C180" s="26" t="s">
        <v>41</v>
      </c>
      <c r="D180" s="24" t="s">
        <v>42</v>
      </c>
      <c r="E180" s="27" t="s">
        <v>43</v>
      </c>
      <c r="F180" s="47" t="s">
        <v>44</v>
      </c>
      <c r="G180" s="14"/>
    </row>
    <row r="181" spans="2:7">
      <c r="B181" s="16" t="s">
        <v>1683</v>
      </c>
      <c r="C181" s="17">
        <v>-446250</v>
      </c>
      <c r="D181" s="16">
        <v>1231.93</v>
      </c>
      <c r="E181" s="15">
        <v>1274.2</v>
      </c>
      <c r="F181" s="30">
        <f>C173</f>
        <v>35123.874997799998</v>
      </c>
    </row>
    <row r="182" spans="2:7">
      <c r="B182" s="16" t="s">
        <v>1695</v>
      </c>
      <c r="C182" s="17">
        <v>-51775</v>
      </c>
      <c r="D182" s="16">
        <v>2123.62</v>
      </c>
      <c r="E182" s="15">
        <v>2118.9</v>
      </c>
      <c r="F182" s="65"/>
    </row>
    <row r="183" spans="2:7">
      <c r="B183" s="16" t="s">
        <v>1722</v>
      </c>
      <c r="C183" s="17">
        <v>-531000</v>
      </c>
      <c r="D183" s="16">
        <v>367.01</v>
      </c>
      <c r="E183" s="15">
        <v>364.65</v>
      </c>
      <c r="F183" s="65"/>
    </row>
    <row r="184" spans="2:7">
      <c r="B184" s="16" t="s">
        <v>1734</v>
      </c>
      <c r="C184" s="17">
        <v>-328350</v>
      </c>
      <c r="D184" s="16">
        <v>998.43</v>
      </c>
      <c r="E184" s="15">
        <v>997.4</v>
      </c>
      <c r="F184" s="65"/>
    </row>
    <row r="185" spans="2:7">
      <c r="B185" s="16" t="s">
        <v>1744</v>
      </c>
      <c r="C185" s="17">
        <v>-459900</v>
      </c>
      <c r="D185" s="16">
        <v>1361.66</v>
      </c>
      <c r="E185" s="15">
        <v>1350.6</v>
      </c>
      <c r="F185" s="65"/>
    </row>
    <row r="186" spans="2:7">
      <c r="B186" s="16" t="s">
        <v>1755</v>
      </c>
      <c r="C186" s="17">
        <v>-597800</v>
      </c>
      <c r="D186" s="16">
        <v>855.26</v>
      </c>
      <c r="E186" s="15">
        <v>867.45</v>
      </c>
      <c r="F186" s="65"/>
    </row>
    <row r="187" spans="2:7">
      <c r="B187" s="16" t="s">
        <v>1768</v>
      </c>
      <c r="C187" s="17">
        <v>-243200</v>
      </c>
      <c r="D187" s="16">
        <v>2177.31</v>
      </c>
      <c r="E187" s="15">
        <v>2209.1999999999998</v>
      </c>
      <c r="F187" s="65"/>
    </row>
    <row r="188" spans="2:7">
      <c r="B188" s="16" t="s">
        <v>1813</v>
      </c>
      <c r="C188" s="17">
        <v>-34000</v>
      </c>
      <c r="D188" s="16">
        <v>1568.69</v>
      </c>
      <c r="E188" s="15">
        <v>1578</v>
      </c>
      <c r="F188" s="65"/>
    </row>
    <row r="189" spans="2:7">
      <c r="B189" s="16" t="s">
        <v>1821</v>
      </c>
      <c r="C189" s="17">
        <v>-508500</v>
      </c>
      <c r="D189" s="16">
        <v>974.97</v>
      </c>
      <c r="E189" s="15">
        <v>986.35</v>
      </c>
      <c r="F189" s="65"/>
    </row>
    <row r="190" spans="2:7">
      <c r="B190" s="16" t="s">
        <v>1829</v>
      </c>
      <c r="C190" s="17">
        <v>-1312000</v>
      </c>
      <c r="D190" s="16">
        <v>361.21</v>
      </c>
      <c r="E190" s="15">
        <v>369.75</v>
      </c>
      <c r="F190" s="65"/>
    </row>
    <row r="191" spans="2:7">
      <c r="B191" s="16" t="s">
        <v>1832</v>
      </c>
      <c r="C191" s="17">
        <v>-2898500</v>
      </c>
      <c r="D191" s="16">
        <v>170</v>
      </c>
      <c r="E191" s="15">
        <v>181.06</v>
      </c>
      <c r="F191" s="65"/>
    </row>
    <row r="192" spans="2:7">
      <c r="B192" s="16" t="s">
        <v>1841</v>
      </c>
      <c r="C192" s="17">
        <v>-13400</v>
      </c>
      <c r="D192" s="16">
        <v>11907.55</v>
      </c>
      <c r="E192" s="15">
        <v>11857</v>
      </c>
      <c r="F192" s="28"/>
    </row>
    <row r="195" spans="2:4" ht="13">
      <c r="B195" s="6" t="s">
        <v>45</v>
      </c>
      <c r="C195" s="209">
        <v>9.5600000000000004E-2</v>
      </c>
    </row>
    <row r="196" spans="2:4" ht="13">
      <c r="B196" s="6"/>
    </row>
    <row r="197" spans="2:4" ht="13">
      <c r="B197" s="6" t="s">
        <v>372</v>
      </c>
    </row>
    <row r="198" spans="2:4" ht="13">
      <c r="B198" s="27" t="s">
        <v>46</v>
      </c>
      <c r="C198" s="26" t="s">
        <v>47</v>
      </c>
      <c r="D198" s="6"/>
    </row>
    <row r="199" spans="2:4">
      <c r="B199" s="15" t="s">
        <v>1867</v>
      </c>
      <c r="C199" s="17">
        <v>714</v>
      </c>
    </row>
    <row r="200" spans="2:4">
      <c r="B200" s="15" t="s">
        <v>1879</v>
      </c>
      <c r="C200" s="17">
        <v>109</v>
      </c>
    </row>
    <row r="201" spans="2:4">
      <c r="B201" s="15" t="s">
        <v>1903</v>
      </c>
      <c r="C201" s="17">
        <v>295</v>
      </c>
    </row>
    <row r="202" spans="2:4">
      <c r="B202" s="15" t="s">
        <v>1916</v>
      </c>
      <c r="C202" s="17">
        <v>597</v>
      </c>
    </row>
    <row r="203" spans="2:4">
      <c r="B203" s="15" t="s">
        <v>1926</v>
      </c>
      <c r="C203" s="17">
        <v>657</v>
      </c>
    </row>
    <row r="204" spans="2:4">
      <c r="B204" s="15" t="s">
        <v>1936</v>
      </c>
      <c r="C204" s="17">
        <v>854</v>
      </c>
    </row>
    <row r="205" spans="2:4">
      <c r="B205" s="15" t="s">
        <v>1948</v>
      </c>
      <c r="C205" s="17">
        <v>608</v>
      </c>
    </row>
    <row r="206" spans="2:4">
      <c r="B206" s="15" t="s">
        <v>1990</v>
      </c>
      <c r="C206" s="17">
        <v>68</v>
      </c>
    </row>
    <row r="207" spans="2:4">
      <c r="B207" s="15" t="s">
        <v>1997</v>
      </c>
      <c r="C207" s="17">
        <v>678</v>
      </c>
    </row>
    <row r="208" spans="2:4">
      <c r="B208" s="15" t="s">
        <v>2006</v>
      </c>
      <c r="C208" s="17">
        <v>1640</v>
      </c>
    </row>
    <row r="209" spans="2:3">
      <c r="B209" s="15" t="s">
        <v>2008</v>
      </c>
      <c r="C209" s="17">
        <v>527</v>
      </c>
    </row>
    <row r="210" spans="2:3">
      <c r="B210" s="15" t="s">
        <v>2017</v>
      </c>
      <c r="C210" s="17">
        <v>268</v>
      </c>
    </row>
    <row r="212" spans="2:3" ht="13">
      <c r="B212" s="27" t="s">
        <v>48</v>
      </c>
      <c r="C212" s="26" t="s">
        <v>47</v>
      </c>
    </row>
    <row r="213" spans="2:3">
      <c r="B213" s="15" t="s">
        <v>1867</v>
      </c>
      <c r="C213" s="17">
        <v>714</v>
      </c>
    </row>
    <row r="214" spans="2:3">
      <c r="B214" s="15" t="s">
        <v>1879</v>
      </c>
      <c r="C214" s="17">
        <v>109</v>
      </c>
    </row>
    <row r="215" spans="2:3">
      <c r="B215" s="15" t="s">
        <v>1903</v>
      </c>
      <c r="C215" s="17">
        <v>295</v>
      </c>
    </row>
    <row r="216" spans="2:3">
      <c r="B216" s="15" t="s">
        <v>1916</v>
      </c>
      <c r="C216" s="17">
        <v>597</v>
      </c>
    </row>
    <row r="217" spans="2:3">
      <c r="B217" s="15" t="s">
        <v>1926</v>
      </c>
      <c r="C217" s="17">
        <v>657</v>
      </c>
    </row>
    <row r="218" spans="2:3">
      <c r="B218" s="15" t="s">
        <v>1936</v>
      </c>
      <c r="C218" s="17">
        <v>854</v>
      </c>
    </row>
    <row r="219" spans="2:3">
      <c r="B219" s="15" t="s">
        <v>1948</v>
      </c>
      <c r="C219" s="17">
        <v>608</v>
      </c>
    </row>
    <row r="220" spans="2:3">
      <c r="B220" s="15" t="s">
        <v>1990</v>
      </c>
      <c r="C220" s="17">
        <v>68</v>
      </c>
    </row>
    <row r="221" spans="2:3">
      <c r="B221" s="15" t="s">
        <v>1997</v>
      </c>
      <c r="C221" s="17">
        <v>678</v>
      </c>
    </row>
    <row r="222" spans="2:3">
      <c r="B222" s="15" t="s">
        <v>2006</v>
      </c>
      <c r="C222" s="17">
        <v>1640</v>
      </c>
    </row>
    <row r="223" spans="2:3">
      <c r="B223" s="15" t="s">
        <v>2008</v>
      </c>
      <c r="C223" s="17">
        <v>527</v>
      </c>
    </row>
    <row r="224" spans="2:3">
      <c r="B224" s="15" t="s">
        <v>2017</v>
      </c>
      <c r="C224" s="17">
        <v>268</v>
      </c>
    </row>
    <row r="227" spans="2:3" ht="13">
      <c r="B227" s="27" t="s">
        <v>49</v>
      </c>
      <c r="C227" s="26" t="s">
        <v>50</v>
      </c>
    </row>
    <row r="228" spans="2:3">
      <c r="B228" s="15" t="s">
        <v>1867</v>
      </c>
      <c r="C228" s="17">
        <v>546055817.25</v>
      </c>
    </row>
    <row r="229" spans="2:3">
      <c r="B229" s="15" t="s">
        <v>1879</v>
      </c>
      <c r="C229" s="17">
        <v>109199838.15000001</v>
      </c>
    </row>
    <row r="230" spans="2:3">
      <c r="B230" s="15" t="s">
        <v>1903</v>
      </c>
      <c r="C230" s="17">
        <v>193634991</v>
      </c>
    </row>
    <row r="231" spans="2:3">
      <c r="B231" s="15" t="s">
        <v>1916</v>
      </c>
      <c r="C231" s="17">
        <v>325691149.51999998</v>
      </c>
    </row>
    <row r="232" spans="2:3">
      <c r="B232" s="15" t="s">
        <v>1926</v>
      </c>
      <c r="C232" s="17">
        <v>622166654.97000003</v>
      </c>
    </row>
    <row r="233" spans="2:3">
      <c r="B233" s="15" t="s">
        <v>1936</v>
      </c>
      <c r="C233" s="17">
        <v>508022332.44</v>
      </c>
    </row>
    <row r="234" spans="2:3">
      <c r="B234" s="15" t="s">
        <v>1948</v>
      </c>
      <c r="C234" s="17">
        <v>525891132.16000003</v>
      </c>
    </row>
    <row r="235" spans="2:3">
      <c r="B235" s="15" t="s">
        <v>1990</v>
      </c>
      <c r="C235" s="17">
        <v>52978300.200000003</v>
      </c>
    </row>
    <row r="236" spans="2:3">
      <c r="B236" s="15" t="s">
        <v>1997</v>
      </c>
      <c r="C236" s="17">
        <v>492543117.44999999</v>
      </c>
    </row>
    <row r="237" spans="2:3">
      <c r="B237" s="15" t="s">
        <v>2006</v>
      </c>
      <c r="C237" s="17">
        <v>471446864</v>
      </c>
    </row>
    <row r="238" spans="2:3">
      <c r="B238" s="15" t="s">
        <v>2008</v>
      </c>
      <c r="C238" s="17">
        <v>489594620.35000002</v>
      </c>
    </row>
    <row r="239" spans="2:3">
      <c r="B239" s="15" t="s">
        <v>2017</v>
      </c>
      <c r="C239" s="17">
        <v>158479350.47999999</v>
      </c>
    </row>
    <row r="240" spans="2:3" ht="13">
      <c r="C240" s="26">
        <f>SUM(C227:C239)</f>
        <v>4495704167.9699993</v>
      </c>
    </row>
    <row r="242" spans="2:3" ht="13">
      <c r="B242" s="27" t="s">
        <v>51</v>
      </c>
      <c r="C242" s="26" t="s">
        <v>50</v>
      </c>
    </row>
    <row r="243" spans="2:3">
      <c r="B243" s="15" t="s">
        <v>1867</v>
      </c>
      <c r="C243" s="17">
        <v>563040129.32000005</v>
      </c>
    </row>
    <row r="244" spans="2:3">
      <c r="B244" s="15" t="s">
        <v>1879</v>
      </c>
      <c r="C244" s="17">
        <v>112690187.64</v>
      </c>
    </row>
    <row r="245" spans="2:3">
      <c r="B245" s="15" t="s">
        <v>1903</v>
      </c>
      <c r="C245" s="17">
        <v>202376779.19999999</v>
      </c>
    </row>
    <row r="246" spans="2:3">
      <c r="B246" s="15" t="s">
        <v>1916</v>
      </c>
      <c r="C246" s="17">
        <v>332245134.75999999</v>
      </c>
    </row>
    <row r="247" spans="2:3">
      <c r="B247" s="15" t="s">
        <v>1926</v>
      </c>
      <c r="C247" s="17">
        <v>639495503.00999999</v>
      </c>
    </row>
    <row r="248" spans="2:3">
      <c r="B248" s="15" t="s">
        <v>1936</v>
      </c>
      <c r="C248" s="17">
        <v>506667655.48000002</v>
      </c>
    </row>
    <row r="249" spans="2:3">
      <c r="B249" s="15" t="s">
        <v>1948</v>
      </c>
      <c r="C249" s="17">
        <v>514090562.48000002</v>
      </c>
    </row>
    <row r="250" spans="2:3">
      <c r="B250" s="15" t="s">
        <v>1990</v>
      </c>
      <c r="C250" s="17">
        <v>52564000</v>
      </c>
    </row>
    <row r="251" spans="2:3">
      <c r="B251" s="15" t="s">
        <v>1997</v>
      </c>
      <c r="C251" s="17">
        <v>502209295.64999998</v>
      </c>
    </row>
    <row r="252" spans="2:3">
      <c r="B252" s="15" t="s">
        <v>2006</v>
      </c>
      <c r="C252" s="17">
        <v>474446358.39999998</v>
      </c>
    </row>
    <row r="253" spans="2:3">
      <c r="B253" s="15" t="s">
        <v>2008</v>
      </c>
      <c r="C253" s="17">
        <v>500202260.80000001</v>
      </c>
    </row>
    <row r="254" spans="2:3">
      <c r="B254" s="15" t="s">
        <v>2017</v>
      </c>
      <c r="C254" s="17">
        <v>158170799.40000001</v>
      </c>
    </row>
    <row r="255" spans="2:3" ht="13">
      <c r="C255" s="26">
        <f>SUM(C242:C254)</f>
        <v>4558198666.1399994</v>
      </c>
    </row>
    <row r="258" spans="2:6" ht="13">
      <c r="B258" s="24" t="s">
        <v>52</v>
      </c>
      <c r="C258" s="26">
        <f xml:space="preserve"> C255-C240</f>
        <v>62494498.170000076</v>
      </c>
    </row>
    <row r="259" spans="2:6" ht="13">
      <c r="C259" s="26"/>
    </row>
    <row r="260" spans="2:6" s="32" customFormat="1" ht="14.5">
      <c r="B260" s="24" t="s">
        <v>4105</v>
      </c>
      <c r="C260" s="178">
        <v>46022</v>
      </c>
      <c r="D260" s="179"/>
      <c r="E260" s="180"/>
      <c r="F260" s="181"/>
    </row>
    <row r="261" spans="2:6" s="32" customFormat="1" ht="14.5">
      <c r="B261" s="182" t="s">
        <v>40</v>
      </c>
      <c r="C261" s="183" t="s">
        <v>4106</v>
      </c>
      <c r="D261" s="184" t="s">
        <v>42</v>
      </c>
      <c r="E261" s="185" t="s">
        <v>4107</v>
      </c>
      <c r="F261" s="38" t="s">
        <v>44</v>
      </c>
    </row>
    <row r="262" spans="2:6" s="32" customFormat="1" ht="14.5">
      <c r="B262" s="95" t="s">
        <v>4122</v>
      </c>
      <c r="C262" s="202">
        <v>200</v>
      </c>
      <c r="D262" s="202">
        <v>129316.46460000001</v>
      </c>
      <c r="E262" s="203">
        <v>135447</v>
      </c>
      <c r="F262" s="234" t="s">
        <v>4108</v>
      </c>
    </row>
    <row r="263" spans="2:6" s="32" customFormat="1" ht="14.5">
      <c r="B263" s="95" t="s">
        <v>4121</v>
      </c>
      <c r="C263" s="202">
        <v>-200</v>
      </c>
      <c r="D263" s="202">
        <v>137808.05499999999</v>
      </c>
      <c r="E263" s="203">
        <v>139201</v>
      </c>
      <c r="F263" s="234"/>
    </row>
    <row r="264" spans="2:6" s="32" customFormat="1" ht="14.5">
      <c r="B264" s="95" t="s">
        <v>4111</v>
      </c>
      <c r="C264" s="202">
        <v>200</v>
      </c>
      <c r="D264" s="202">
        <v>178787.64</v>
      </c>
      <c r="E264" s="203">
        <v>235701</v>
      </c>
      <c r="F264" s="234"/>
    </row>
    <row r="265" spans="2:6" s="32" customFormat="1" ht="14.5">
      <c r="B265" s="95" t="s">
        <v>4112</v>
      </c>
      <c r="C265" s="202">
        <v>-200</v>
      </c>
      <c r="D265" s="202">
        <v>241941.30499999999</v>
      </c>
      <c r="E265" s="203">
        <v>241048</v>
      </c>
      <c r="F265" s="234"/>
    </row>
    <row r="266" spans="2:6" s="32" customFormat="1" ht="14.5">
      <c r="B266" s="186" t="s">
        <v>4120</v>
      </c>
      <c r="C266" s="187"/>
      <c r="D266" s="187"/>
      <c r="E266" s="187"/>
      <c r="F266" s="188"/>
    </row>
    <row r="267" spans="2:6" s="32" customFormat="1" ht="14.5">
      <c r="C267" s="37"/>
      <c r="F267" s="54"/>
    </row>
    <row r="268" spans="2:6" s="32" customFormat="1" ht="14.5">
      <c r="B268" s="189" t="s">
        <v>4113</v>
      </c>
      <c r="C268" s="190">
        <v>8.5800000000000001E-2</v>
      </c>
      <c r="F268" s="54"/>
    </row>
    <row r="269" spans="2:6" s="32" customFormat="1" ht="14.5">
      <c r="B269" s="191"/>
      <c r="C269" s="192"/>
      <c r="F269" s="54"/>
    </row>
    <row r="270" spans="2:6" s="32" customFormat="1" ht="14.5">
      <c r="B270" s="193" t="s">
        <v>4114</v>
      </c>
      <c r="C270" s="194" t="s">
        <v>4115</v>
      </c>
      <c r="F270" s="54"/>
    </row>
    <row r="271" spans="2:6" s="32" customFormat="1" ht="14.5">
      <c r="B271" s="204" t="s">
        <v>4116</v>
      </c>
      <c r="C271" s="207">
        <v>125</v>
      </c>
      <c r="F271" s="54"/>
    </row>
    <row r="272" spans="2:6" s="32" customFormat="1" ht="14.5">
      <c r="B272" s="204" t="s">
        <v>4123</v>
      </c>
      <c r="C272" s="207">
        <v>100</v>
      </c>
      <c r="F272" s="54"/>
    </row>
    <row r="273" spans="2:6" s="32" customFormat="1" ht="14.5">
      <c r="B273" s="204" t="s">
        <v>4124</v>
      </c>
      <c r="C273" s="207">
        <v>100</v>
      </c>
      <c r="F273" s="54"/>
    </row>
    <row r="274" spans="2:6" s="32" customFormat="1" ht="14.5">
      <c r="B274" s="204" t="s">
        <v>4125</v>
      </c>
      <c r="C274" s="207">
        <v>600</v>
      </c>
      <c r="F274" s="54"/>
    </row>
    <row r="275" spans="2:6" s="32" customFormat="1" ht="14.5">
      <c r="B275" s="204" t="s">
        <v>4126</v>
      </c>
      <c r="C275" s="207">
        <v>220</v>
      </c>
      <c r="F275" s="54"/>
    </row>
    <row r="276" spans="2:6" s="32" customFormat="1" ht="14.5">
      <c r="B276" s="204" t="s">
        <v>4127</v>
      </c>
      <c r="C276" s="207">
        <v>180</v>
      </c>
      <c r="F276" s="54"/>
    </row>
    <row r="277" spans="2:6" s="32" customFormat="1" ht="14.5">
      <c r="B277" s="204" t="s">
        <v>4128</v>
      </c>
      <c r="C277" s="207">
        <v>1000</v>
      </c>
      <c r="F277" s="54"/>
    </row>
    <row r="278" spans="2:6" s="32" customFormat="1" ht="14.5">
      <c r="B278" s="204" t="s">
        <v>4129</v>
      </c>
      <c r="C278" s="207">
        <v>2000</v>
      </c>
      <c r="F278" s="54"/>
    </row>
    <row r="279" spans="2:6" s="32" customFormat="1" ht="14.5">
      <c r="B279" s="204" t="s">
        <v>4130</v>
      </c>
      <c r="C279" s="207">
        <v>350</v>
      </c>
      <c r="F279" s="54"/>
    </row>
    <row r="280" spans="2:6" s="32" customFormat="1" ht="14.5">
      <c r="B280" s="204" t="s">
        <v>4131</v>
      </c>
      <c r="C280" s="207">
        <v>250</v>
      </c>
      <c r="F280" s="54"/>
    </row>
    <row r="281" spans="2:6" s="32" customFormat="1" ht="14.5">
      <c r="B281" s="204" t="s">
        <v>4132</v>
      </c>
      <c r="C281" s="207">
        <v>150</v>
      </c>
      <c r="F281" s="54"/>
    </row>
    <row r="282" spans="2:6" s="32" customFormat="1" ht="14.5">
      <c r="B282" s="204" t="s">
        <v>4133</v>
      </c>
      <c r="C282" s="207">
        <v>290</v>
      </c>
      <c r="F282" s="54"/>
    </row>
    <row r="283" spans="2:6" s="32" customFormat="1" ht="14.5">
      <c r="C283" s="37"/>
    </row>
    <row r="284" spans="2:6" s="32" customFormat="1" ht="14.5">
      <c r="B284" s="193" t="s">
        <v>4117</v>
      </c>
      <c r="C284" s="194" t="s">
        <v>4115</v>
      </c>
    </row>
    <row r="285" spans="2:6" s="32" customFormat="1" ht="14.5">
      <c r="B285" s="204" t="s">
        <v>4116</v>
      </c>
      <c r="C285" s="207">
        <v>125</v>
      </c>
    </row>
    <row r="286" spans="2:6" s="32" customFormat="1" ht="14.5">
      <c r="B286" s="204" t="s">
        <v>4123</v>
      </c>
      <c r="C286" s="207">
        <v>100</v>
      </c>
    </row>
    <row r="287" spans="2:6" s="32" customFormat="1" ht="14.5">
      <c r="B287" s="204" t="s">
        <v>4124</v>
      </c>
      <c r="C287" s="207">
        <v>100</v>
      </c>
    </row>
    <row r="288" spans="2:6" s="32" customFormat="1" ht="14.5">
      <c r="B288" s="204" t="s">
        <v>4125</v>
      </c>
      <c r="C288" s="207">
        <v>600</v>
      </c>
    </row>
    <row r="289" spans="2:6" s="32" customFormat="1" ht="14.5">
      <c r="B289" s="204" t="s">
        <v>4126</v>
      </c>
      <c r="C289" s="207">
        <v>220</v>
      </c>
    </row>
    <row r="290" spans="2:6" s="32" customFormat="1" ht="14.5">
      <c r="B290" s="204" t="s">
        <v>4127</v>
      </c>
      <c r="C290" s="207">
        <v>180</v>
      </c>
    </row>
    <row r="291" spans="2:6" s="32" customFormat="1" ht="14.5">
      <c r="B291" s="204" t="s">
        <v>4128</v>
      </c>
      <c r="C291" s="207">
        <v>1000</v>
      </c>
    </row>
    <row r="292" spans="2:6" s="32" customFormat="1" ht="14.5">
      <c r="B292" s="204" t="s">
        <v>4129</v>
      </c>
      <c r="C292" s="207">
        <v>2000</v>
      </c>
    </row>
    <row r="293" spans="2:6" s="32" customFormat="1" ht="14.5">
      <c r="B293" s="204" t="s">
        <v>4130</v>
      </c>
      <c r="C293" s="207">
        <v>350</v>
      </c>
    </row>
    <row r="294" spans="2:6" s="32" customFormat="1" ht="14.5">
      <c r="B294" s="204" t="s">
        <v>4131</v>
      </c>
      <c r="C294" s="207">
        <v>250</v>
      </c>
    </row>
    <row r="295" spans="2:6" s="32" customFormat="1" ht="14.5">
      <c r="B295" s="204" t="s">
        <v>4132</v>
      </c>
      <c r="C295" s="207">
        <v>150</v>
      </c>
    </row>
    <row r="296" spans="2:6" s="32" customFormat="1" ht="14.5">
      <c r="B296" s="204" t="s">
        <v>4133</v>
      </c>
      <c r="C296" s="207">
        <v>290</v>
      </c>
    </row>
    <row r="297" spans="2:6" s="32" customFormat="1" ht="14.5">
      <c r="C297" s="37"/>
      <c r="F297" s="54"/>
    </row>
    <row r="298" spans="2:6" s="32" customFormat="1" ht="14.5">
      <c r="B298" s="193" t="s">
        <v>4118</v>
      </c>
      <c r="C298" s="194" t="s">
        <v>60</v>
      </c>
    </row>
    <row r="299" spans="2:6" s="32" customFormat="1" ht="14.5">
      <c r="B299" s="204" t="s">
        <v>4116</v>
      </c>
      <c r="C299" s="205">
        <v>1598355399.95</v>
      </c>
    </row>
    <row r="300" spans="2:6" s="32" customFormat="1" ht="14.5">
      <c r="B300" s="204" t="s">
        <v>4123</v>
      </c>
      <c r="C300" s="205">
        <v>539050230</v>
      </c>
    </row>
    <row r="301" spans="2:6" s="32" customFormat="1" ht="14.5">
      <c r="B301" s="204" t="s">
        <v>4124</v>
      </c>
      <c r="C301" s="205">
        <v>533090790</v>
      </c>
    </row>
    <row r="302" spans="2:6" s="32" customFormat="1" ht="14.5">
      <c r="B302" s="204" t="s">
        <v>4125</v>
      </c>
      <c r="C302" s="205">
        <v>1598657880</v>
      </c>
    </row>
    <row r="303" spans="2:6" s="32" customFormat="1" ht="14.5">
      <c r="B303" s="204" t="s">
        <v>4126</v>
      </c>
      <c r="C303" s="205">
        <v>595890990</v>
      </c>
    </row>
    <row r="304" spans="2:6" s="32" customFormat="1" ht="14.5">
      <c r="B304" s="204" t="s">
        <v>4127</v>
      </c>
      <c r="C304" s="205">
        <v>475595745</v>
      </c>
    </row>
    <row r="305" spans="2:3" s="32" customFormat="1" ht="14.5">
      <c r="B305" s="204" t="s">
        <v>4128</v>
      </c>
      <c r="C305" s="205">
        <v>930249705</v>
      </c>
    </row>
    <row r="306" spans="2:3" s="32" customFormat="1" ht="14.5">
      <c r="B306" s="204" t="s">
        <v>4129</v>
      </c>
      <c r="C306" s="205">
        <v>1997349870</v>
      </c>
    </row>
    <row r="307" spans="2:3" s="32" customFormat="1" ht="14.5">
      <c r="B307" s="204" t="s">
        <v>4130</v>
      </c>
      <c r="C307" s="205">
        <v>1043283115.75</v>
      </c>
    </row>
    <row r="308" spans="2:3" s="32" customFormat="1" ht="14.5">
      <c r="B308" s="204" t="s">
        <v>4131</v>
      </c>
      <c r="C308" s="205">
        <v>141915000</v>
      </c>
    </row>
    <row r="309" spans="2:3" s="32" customFormat="1" ht="14.5">
      <c r="B309" s="204" t="s">
        <v>4132</v>
      </c>
      <c r="C309" s="205">
        <v>229041525</v>
      </c>
    </row>
    <row r="310" spans="2:3" s="32" customFormat="1" ht="14.5">
      <c r="B310" s="204" t="s">
        <v>4133</v>
      </c>
      <c r="C310" s="205">
        <v>970380767.5</v>
      </c>
    </row>
    <row r="311" spans="2:3" s="32" customFormat="1" ht="14.5">
      <c r="C311" s="195">
        <f>SUM(C299:C310)</f>
        <v>10652861018.200001</v>
      </c>
    </row>
    <row r="312" spans="2:3" s="32" customFormat="1" ht="14.5">
      <c r="C312" s="37"/>
    </row>
    <row r="313" spans="2:3" s="32" customFormat="1" ht="14.5">
      <c r="C313" s="37"/>
    </row>
    <row r="314" spans="2:3" s="32" customFormat="1" ht="14.5">
      <c r="B314" s="193" t="s">
        <v>4119</v>
      </c>
      <c r="C314" s="194" t="s">
        <v>60</v>
      </c>
    </row>
    <row r="315" spans="2:3" s="32" customFormat="1" ht="14.5">
      <c r="B315" s="204" t="s">
        <v>4116</v>
      </c>
      <c r="C315" s="206">
        <v>1850928465.8200002</v>
      </c>
    </row>
    <row r="316" spans="2:3" s="32" customFormat="1" ht="14.5">
      <c r="B316" s="204" t="s">
        <v>4123</v>
      </c>
      <c r="C316" s="206">
        <v>477717090</v>
      </c>
    </row>
    <row r="317" spans="2:3" s="32" customFormat="1" ht="14.5">
      <c r="B317" s="204" t="s">
        <v>4124</v>
      </c>
      <c r="C317" s="206">
        <v>588391410</v>
      </c>
    </row>
    <row r="318" spans="2:3" s="32" customFormat="1" ht="14.5">
      <c r="B318" s="204" t="s">
        <v>4125</v>
      </c>
      <c r="C318" s="206">
        <v>1509601140</v>
      </c>
    </row>
    <row r="319" spans="2:3" s="32" customFormat="1" ht="14.5">
      <c r="B319" s="204" t="s">
        <v>4126</v>
      </c>
      <c r="C319" s="206">
        <v>633157990</v>
      </c>
    </row>
    <row r="320" spans="2:3" s="32" customFormat="1" ht="14.5">
      <c r="B320" s="204" t="s">
        <v>4127</v>
      </c>
      <c r="C320" s="206">
        <v>530644260</v>
      </c>
    </row>
    <row r="321" spans="2:7" s="32" customFormat="1" ht="14.5">
      <c r="B321" s="204" t="s">
        <v>4128</v>
      </c>
      <c r="C321" s="206">
        <v>780941158.25</v>
      </c>
    </row>
    <row r="322" spans="2:7" s="32" customFormat="1" ht="14.5">
      <c r="B322" s="204" t="s">
        <v>4129</v>
      </c>
      <c r="C322" s="206">
        <v>2383049811.4499998</v>
      </c>
    </row>
    <row r="323" spans="2:7" s="32" customFormat="1" ht="14.5">
      <c r="B323" s="204" t="s">
        <v>4130</v>
      </c>
      <c r="C323" s="206">
        <v>1010907731.5</v>
      </c>
    </row>
    <row r="324" spans="2:7" s="32" customFormat="1" ht="14.5">
      <c r="B324" s="204" t="s">
        <v>4131</v>
      </c>
      <c r="C324" s="206">
        <v>152605625</v>
      </c>
    </row>
    <row r="325" spans="2:7" s="32" customFormat="1" ht="14.5">
      <c r="B325" s="204" t="s">
        <v>4132</v>
      </c>
      <c r="C325" s="206">
        <v>230933025</v>
      </c>
    </row>
    <row r="326" spans="2:7" s="32" customFormat="1" ht="14.5">
      <c r="B326" s="204" t="s">
        <v>4133</v>
      </c>
      <c r="C326" s="206">
        <v>1146194155.9099998</v>
      </c>
    </row>
    <row r="327" spans="2:7" s="32" customFormat="1" ht="14.5">
      <c r="C327" s="195">
        <f>SUM(C315:C326)</f>
        <v>11295071862.93</v>
      </c>
      <c r="F327" s="54"/>
    </row>
    <row r="328" spans="2:7" s="32" customFormat="1" ht="14.5">
      <c r="C328" s="37"/>
      <c r="F328" s="196"/>
    </row>
    <row r="329" spans="2:7" s="32" customFormat="1" ht="14.5">
      <c r="B329" s="197" t="s">
        <v>52</v>
      </c>
      <c r="C329" s="198">
        <f>C327-C311</f>
        <v>642210844.72999954</v>
      </c>
      <c r="D329" s="199"/>
      <c r="E329" s="200"/>
      <c r="F329" s="201"/>
    </row>
    <row r="331" spans="2:7" ht="13">
      <c r="B331" s="24" t="s">
        <v>53</v>
      </c>
      <c r="C331" s="25">
        <v>46022</v>
      </c>
      <c r="D331" s="16"/>
      <c r="E331" s="15"/>
      <c r="F331" s="30"/>
    </row>
    <row r="332" spans="2:7" ht="13">
      <c r="B332" s="24" t="s">
        <v>40</v>
      </c>
      <c r="C332" s="26" t="s">
        <v>41</v>
      </c>
      <c r="D332" s="24" t="s">
        <v>42</v>
      </c>
      <c r="E332" s="27" t="s">
        <v>43</v>
      </c>
      <c r="F332" s="29" t="s">
        <v>44</v>
      </c>
      <c r="G332" s="14"/>
    </row>
    <row r="333" spans="2:7" ht="13">
      <c r="B333" s="95" t="s">
        <v>4110</v>
      </c>
      <c r="C333" s="202">
        <v>2200</v>
      </c>
      <c r="D333" s="202">
        <v>161164.99290000001</v>
      </c>
      <c r="E333" s="203">
        <v>237866</v>
      </c>
      <c r="F333" s="208"/>
      <c r="G333" s="14"/>
    </row>
    <row r="334" spans="2:7" ht="13">
      <c r="B334" s="95" t="s">
        <v>4109</v>
      </c>
      <c r="C334" s="202">
        <v>-1800</v>
      </c>
      <c r="D334" s="202">
        <v>164893.80799999999</v>
      </c>
      <c r="E334" s="203">
        <v>243110</v>
      </c>
      <c r="F334" s="208"/>
      <c r="G334" s="14"/>
    </row>
    <row r="335" spans="2:7" ht="13">
      <c r="B335" s="95" t="s">
        <v>4134</v>
      </c>
      <c r="C335" s="202">
        <v>100</v>
      </c>
      <c r="D335" s="202">
        <v>1095.9549999999999</v>
      </c>
      <c r="E335" s="203">
        <v>1337.05</v>
      </c>
      <c r="F335" s="208"/>
      <c r="G335" s="14"/>
    </row>
    <row r="336" spans="2:7">
      <c r="B336" s="95" t="s">
        <v>4122</v>
      </c>
      <c r="C336" s="202">
        <v>125</v>
      </c>
      <c r="D336" s="202">
        <v>129316.46460000001</v>
      </c>
      <c r="E336" s="203">
        <v>135447</v>
      </c>
      <c r="F336" s="28"/>
    </row>
    <row r="337" spans="2:4" ht="13">
      <c r="B337" s="6" t="s">
        <v>45</v>
      </c>
      <c r="C337" s="209">
        <v>9.6600000000000005E-2</v>
      </c>
    </row>
    <row r="338" spans="2:4" ht="13">
      <c r="B338" s="6"/>
    </row>
    <row r="339" spans="2:4" ht="13">
      <c r="B339" s="6" t="s">
        <v>372</v>
      </c>
    </row>
    <row r="340" spans="2:4" ht="13">
      <c r="B340" s="24" t="s">
        <v>46</v>
      </c>
      <c r="C340" s="26" t="s">
        <v>47</v>
      </c>
      <c r="D340" s="6"/>
    </row>
    <row r="341" spans="2:4">
      <c r="B341" s="16" t="s">
        <v>22</v>
      </c>
      <c r="C341" s="17" t="s">
        <v>22</v>
      </c>
    </row>
    <row r="343" spans="2:4" ht="13">
      <c r="B343" s="24" t="s">
        <v>48</v>
      </c>
      <c r="C343" s="26" t="s">
        <v>47</v>
      </c>
    </row>
    <row r="344" spans="2:4">
      <c r="B344" s="16" t="s">
        <v>22</v>
      </c>
      <c r="C344" s="17" t="s">
        <v>22</v>
      </c>
    </row>
    <row r="346" spans="2:4" ht="13">
      <c r="B346" s="24" t="s">
        <v>49</v>
      </c>
      <c r="C346" s="26" t="s">
        <v>50</v>
      </c>
    </row>
    <row r="347" spans="2:4">
      <c r="B347" s="16" t="s">
        <v>22</v>
      </c>
      <c r="C347" s="17" t="s">
        <v>22</v>
      </c>
    </row>
    <row r="349" spans="2:4" ht="13">
      <c r="B349" s="27" t="s">
        <v>51</v>
      </c>
      <c r="C349" s="26" t="s">
        <v>50</v>
      </c>
    </row>
    <row r="350" spans="2:4">
      <c r="B350" s="15" t="s">
        <v>22</v>
      </c>
      <c r="C350" s="17" t="s">
        <v>22</v>
      </c>
    </row>
    <row r="352" spans="2:4" ht="13">
      <c r="B352" s="24" t="s">
        <v>52</v>
      </c>
      <c r="C352" s="26" t="s">
        <v>22</v>
      </c>
    </row>
    <row r="355" spans="2:80" ht="13">
      <c r="B355" s="6" t="s">
        <v>373</v>
      </c>
    </row>
    <row r="357" spans="2:80" ht="13">
      <c r="B357" s="24" t="s">
        <v>40</v>
      </c>
      <c r="C357" s="26" t="s">
        <v>54</v>
      </c>
      <c r="D357" s="24" t="s">
        <v>55</v>
      </c>
      <c r="E357" s="24" t="s">
        <v>56</v>
      </c>
      <c r="F357" s="14"/>
    </row>
    <row r="358" spans="2:80">
      <c r="B358" s="16" t="s">
        <v>22</v>
      </c>
      <c r="C358" s="17" t="s">
        <v>22</v>
      </c>
      <c r="D358" s="16" t="s">
        <v>22</v>
      </c>
      <c r="E358" s="16" t="s">
        <v>22</v>
      </c>
    </row>
    <row r="361" spans="2:80" ht="13">
      <c r="B361" s="6" t="s">
        <v>57</v>
      </c>
      <c r="C361" s="11" t="s">
        <v>22</v>
      </c>
      <c r="D361" s="6"/>
      <c r="E361" s="6"/>
      <c r="F361" s="14"/>
      <c r="G361" s="14"/>
      <c r="H361" s="14"/>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c r="BW361" s="6"/>
      <c r="BX361" s="6"/>
      <c r="BY361" s="6"/>
      <c r="BZ361" s="6"/>
      <c r="CA361" s="6"/>
      <c r="CB361" s="6"/>
    </row>
    <row r="363" spans="2:80" ht="13">
      <c r="B363" s="6" t="s">
        <v>374</v>
      </c>
    </row>
    <row r="365" spans="2:80" ht="13">
      <c r="B365" s="24" t="s">
        <v>58</v>
      </c>
      <c r="C365" s="26" t="s">
        <v>47</v>
      </c>
      <c r="D365" s="6"/>
    </row>
    <row r="366" spans="2:80">
      <c r="B366" s="16" t="s">
        <v>22</v>
      </c>
      <c r="C366" s="17" t="s">
        <v>22</v>
      </c>
    </row>
    <row r="369" spans="2:80" ht="13">
      <c r="B369" s="24" t="s">
        <v>59</v>
      </c>
      <c r="C369" s="26" t="s">
        <v>60</v>
      </c>
      <c r="D369" s="6"/>
    </row>
    <row r="370" spans="2:80">
      <c r="B370" s="16" t="s">
        <v>22</v>
      </c>
      <c r="C370" s="17" t="s">
        <v>22</v>
      </c>
    </row>
    <row r="373" spans="2:80" ht="13">
      <c r="B373" s="6" t="s">
        <v>61</v>
      </c>
    </row>
    <row r="376" spans="2:80" ht="13">
      <c r="B376" s="6" t="s">
        <v>375</v>
      </c>
    </row>
    <row r="378" spans="2:80" ht="13">
      <c r="B378" s="24" t="s">
        <v>40</v>
      </c>
      <c r="C378" s="26" t="s">
        <v>62</v>
      </c>
      <c r="D378" s="24" t="s">
        <v>54</v>
      </c>
      <c r="E378" s="24" t="s">
        <v>55</v>
      </c>
      <c r="F378" s="29" t="s">
        <v>56</v>
      </c>
      <c r="G378" s="14"/>
    </row>
    <row r="379" spans="2:80">
      <c r="B379" s="16" t="s">
        <v>22</v>
      </c>
      <c r="C379" s="17" t="s">
        <v>22</v>
      </c>
      <c r="D379" s="16" t="s">
        <v>22</v>
      </c>
      <c r="E379" s="16" t="s">
        <v>22</v>
      </c>
      <c r="F379" s="21" t="s">
        <v>22</v>
      </c>
    </row>
    <row r="382" spans="2:80" ht="13">
      <c r="B382" s="6" t="s">
        <v>57</v>
      </c>
      <c r="C382" s="11" t="s">
        <v>22</v>
      </c>
      <c r="D382" s="6"/>
      <c r="E382" s="6"/>
      <c r="F382" s="14"/>
      <c r="G382" s="14"/>
      <c r="H382" s="14"/>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c r="BU382" s="6"/>
      <c r="BV382" s="6"/>
      <c r="BW382" s="6"/>
      <c r="BX382" s="6"/>
      <c r="BY382" s="6"/>
      <c r="BZ382" s="6"/>
      <c r="CA382" s="6"/>
      <c r="CB382" s="6"/>
    </row>
    <row r="384" spans="2:80" ht="13">
      <c r="B384" s="6" t="s">
        <v>374</v>
      </c>
    </row>
    <row r="386" spans="2:7" ht="13">
      <c r="B386" s="24" t="s">
        <v>58</v>
      </c>
      <c r="C386" s="26" t="s">
        <v>47</v>
      </c>
      <c r="D386" s="6"/>
    </row>
    <row r="387" spans="2:7">
      <c r="B387" s="16" t="s">
        <v>22</v>
      </c>
      <c r="C387" s="17" t="s">
        <v>22</v>
      </c>
    </row>
    <row r="390" spans="2:7" ht="13">
      <c r="B390" s="24" t="s">
        <v>59</v>
      </c>
      <c r="C390" s="26" t="s">
        <v>60</v>
      </c>
      <c r="D390" s="6"/>
    </row>
    <row r="391" spans="2:7">
      <c r="B391" s="16" t="s">
        <v>22</v>
      </c>
      <c r="C391" s="17" t="s">
        <v>22</v>
      </c>
    </row>
    <row r="394" spans="2:7" ht="13">
      <c r="B394" s="6" t="s">
        <v>61</v>
      </c>
    </row>
    <row r="397" spans="2:7" ht="13">
      <c r="B397" s="6" t="s">
        <v>376</v>
      </c>
    </row>
    <row r="398" spans="2:7" ht="13">
      <c r="B398" s="24" t="s">
        <v>40</v>
      </c>
      <c r="C398" s="26" t="s">
        <v>63</v>
      </c>
      <c r="D398" s="24" t="s">
        <v>64</v>
      </c>
      <c r="E398" s="24" t="s">
        <v>65</v>
      </c>
      <c r="F398" s="29" t="s">
        <v>66</v>
      </c>
      <c r="G398" s="14"/>
    </row>
    <row r="399" spans="2:7">
      <c r="B399" s="16" t="s">
        <v>22</v>
      </c>
      <c r="C399" s="17" t="s">
        <v>22</v>
      </c>
      <c r="D399" s="16" t="s">
        <v>22</v>
      </c>
      <c r="E399" s="16" t="s">
        <v>22</v>
      </c>
      <c r="F399" s="21" t="s">
        <v>22</v>
      </c>
    </row>
    <row r="400" spans="2:7">
      <c r="B400" s="2" t="s">
        <v>67</v>
      </c>
    </row>
  </sheetData>
  <mergeCells count="4">
    <mergeCell ref="B1:E1"/>
    <mergeCell ref="C3:C7"/>
    <mergeCell ref="D3:D7"/>
    <mergeCell ref="F262:F265"/>
  </mergeCells>
  <conditionalFormatting sqref="A262:E265">
    <cfRule type="expression" dxfId="18" priority="23">
      <formula>#REF!="Total"</formula>
    </cfRule>
  </conditionalFormatting>
  <conditionalFormatting sqref="B307:B310">
    <cfRule type="expression" dxfId="17" priority="18">
      <formula>#REF!="Total"</formula>
    </cfRule>
  </conditionalFormatting>
  <conditionalFormatting sqref="B323:B326">
    <cfRule type="expression" dxfId="16" priority="17">
      <formula>#REF!="Total"</formula>
    </cfRule>
  </conditionalFormatting>
  <conditionalFormatting sqref="B279:C282">
    <cfRule type="expression" dxfId="15" priority="22">
      <formula>#REF!="Total"</formula>
    </cfRule>
  </conditionalFormatting>
  <conditionalFormatting sqref="B293:C296">
    <cfRule type="expression" dxfId="14" priority="19">
      <formula>#REF!="Total"</formula>
    </cfRule>
  </conditionalFormatting>
  <conditionalFormatting sqref="C299:C310">
    <cfRule type="expression" dxfId="13" priority="7">
      <formula>$B283="Total"</formula>
    </cfRule>
    <cfRule type="expression" dxfId="12" priority="14">
      <formula>#REF!="Total"</formula>
    </cfRule>
  </conditionalFormatting>
  <conditionalFormatting sqref="C300">
    <cfRule type="expression" dxfId="11" priority="6">
      <formula>$B294="Total"</formula>
    </cfRule>
  </conditionalFormatting>
  <conditionalFormatting sqref="C301:C306 C308:C310">
    <cfRule type="expression" dxfId="10" priority="13">
      <formula>$B300="Total"</formula>
    </cfRule>
  </conditionalFormatting>
  <conditionalFormatting sqref="C305">
    <cfRule type="expression" dxfId="9" priority="1">
      <formula>$A257="Total"</formula>
    </cfRule>
    <cfRule type="expression" dxfId="8" priority="2">
      <formula>$A253="Total"</formula>
    </cfRule>
    <cfRule type="expression" dxfId="7" priority="3">
      <formula>$B192="Total"</formula>
    </cfRule>
    <cfRule type="expression" dxfId="6" priority="5">
      <formula>$B276="Total"</formula>
    </cfRule>
    <cfRule type="expression" dxfId="5" priority="8">
      <formula>$A266="Total"</formula>
    </cfRule>
    <cfRule type="expression" dxfId="4" priority="9">
      <formula>$A270="Total"</formula>
    </cfRule>
    <cfRule type="expression" dxfId="3" priority="10">
      <formula>$B302="Total"</formula>
    </cfRule>
    <cfRule type="expression" dxfId="2" priority="11">
      <formula>$B305="Total"</formula>
    </cfRule>
    <cfRule type="expression" dxfId="1" priority="12">
      <formula>$B303="Total"</formula>
    </cfRule>
  </conditionalFormatting>
  <conditionalFormatting sqref="C307">
    <cfRule type="expression" dxfId="0" priority="4">
      <formula>$B295="Total"</formula>
    </cfRule>
  </conditionalFormatting>
  <hyperlinks>
    <hyperlink ref="A1" location="Index!A1" display="Index" xr:uid="{FA4F0A46-EA38-4C1B-85CE-43A5F2F5AD07}"/>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7186F-274F-48F0-8F30-C72C116FA0C2}">
  <sheetPr codeName="Sheet39"/>
  <dimension ref="A1:CB212"/>
  <sheetViews>
    <sheetView workbookViewId="0"/>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2833</v>
      </c>
      <c r="C1" s="226"/>
      <c r="D1" s="226"/>
      <c r="E1" s="226"/>
    </row>
    <row r="3" spans="1:9" ht="14.5">
      <c r="B3" s="31" t="s">
        <v>2834</v>
      </c>
      <c r="C3" s="227"/>
      <c r="D3" s="228"/>
      <c r="E3" s="1"/>
    </row>
    <row r="4" spans="1:9" ht="14.5">
      <c r="B4" s="35" t="s">
        <v>2835</v>
      </c>
      <c r="C4" s="227"/>
      <c r="D4" s="228"/>
      <c r="E4" s="1"/>
    </row>
    <row r="5" spans="1:9" ht="14.5">
      <c r="B5" s="64" t="s">
        <v>151</v>
      </c>
      <c r="C5" s="227"/>
      <c r="D5" s="228"/>
      <c r="E5" s="1"/>
    </row>
    <row r="6" spans="1:9" ht="14.5">
      <c r="B6" s="64" t="s">
        <v>2836</v>
      </c>
      <c r="C6" s="227"/>
      <c r="D6" s="228"/>
      <c r="E6" s="1"/>
    </row>
    <row r="7" spans="1:9" ht="29">
      <c r="B7" s="64" t="s">
        <v>2837</v>
      </c>
      <c r="C7" s="227"/>
      <c r="D7" s="228"/>
      <c r="E7" s="1"/>
    </row>
    <row r="8" spans="1:9" ht="29">
      <c r="B8" s="35" t="s">
        <v>154</v>
      </c>
      <c r="C8" s="61" t="s">
        <v>155</v>
      </c>
      <c r="D8" s="61" t="s">
        <v>156</v>
      </c>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1374</v>
      </c>
      <c r="C15" s="9" t="s">
        <v>13</v>
      </c>
      <c r="D15" s="2" t="s">
        <v>1133</v>
      </c>
      <c r="E15" s="2" t="s">
        <v>1375</v>
      </c>
      <c r="F15" s="12">
        <v>2300000</v>
      </c>
      <c r="G15" s="12">
        <v>18288.45</v>
      </c>
      <c r="H15" s="12">
        <v>3.33</v>
      </c>
    </row>
    <row r="16" spans="1:9">
      <c r="B16" s="2" t="s">
        <v>2031</v>
      </c>
      <c r="C16" s="9" t="s">
        <v>13</v>
      </c>
      <c r="D16" s="2" t="s">
        <v>74</v>
      </c>
      <c r="E16" s="2" t="s">
        <v>2032</v>
      </c>
      <c r="F16" s="12">
        <v>6000000</v>
      </c>
      <c r="G16" s="12">
        <v>16026</v>
      </c>
      <c r="H16" s="12">
        <v>2.92</v>
      </c>
    </row>
    <row r="17" spans="2:8">
      <c r="B17" s="2" t="s">
        <v>2466</v>
      </c>
      <c r="C17" s="9" t="s">
        <v>13</v>
      </c>
      <c r="D17" s="2" t="s">
        <v>74</v>
      </c>
      <c r="E17" s="2" t="s">
        <v>2467</v>
      </c>
      <c r="F17" s="12">
        <v>1835455</v>
      </c>
      <c r="G17" s="12">
        <v>15367.35</v>
      </c>
      <c r="H17" s="12">
        <v>2.8</v>
      </c>
    </row>
    <row r="18" spans="2:8">
      <c r="B18" s="2" t="s">
        <v>1431</v>
      </c>
      <c r="C18" s="9" t="s">
        <v>13</v>
      </c>
      <c r="D18" s="2" t="s">
        <v>1136</v>
      </c>
      <c r="E18" s="2" t="s">
        <v>1432</v>
      </c>
      <c r="F18" s="12">
        <v>278911</v>
      </c>
      <c r="G18" s="12">
        <v>15358.23</v>
      </c>
      <c r="H18" s="12">
        <v>2.79</v>
      </c>
    </row>
    <row r="19" spans="2:8">
      <c r="B19" s="2" t="s">
        <v>1368</v>
      </c>
      <c r="C19" s="9" t="s">
        <v>13</v>
      </c>
      <c r="D19" s="2" t="s">
        <v>74</v>
      </c>
      <c r="E19" s="2" t="s">
        <v>1369</v>
      </c>
      <c r="F19" s="12">
        <v>1500000</v>
      </c>
      <c r="G19" s="12">
        <v>14917.5</v>
      </c>
      <c r="H19" s="12">
        <v>2.71</v>
      </c>
    </row>
    <row r="20" spans="2:8">
      <c r="B20" s="2" t="s">
        <v>2194</v>
      </c>
      <c r="C20" s="9" t="s">
        <v>13</v>
      </c>
      <c r="D20" s="2" t="s">
        <v>85</v>
      </c>
      <c r="E20" s="2" t="s">
        <v>2195</v>
      </c>
      <c r="F20" s="12">
        <v>1001126</v>
      </c>
      <c r="G20" s="12">
        <v>12872.48</v>
      </c>
      <c r="H20" s="12">
        <v>2.34</v>
      </c>
    </row>
    <row r="21" spans="2:8">
      <c r="B21" s="2" t="s">
        <v>2337</v>
      </c>
      <c r="C21" s="9" t="s">
        <v>13</v>
      </c>
      <c r="D21" s="2" t="s">
        <v>784</v>
      </c>
      <c r="E21" s="2" t="s">
        <v>2338</v>
      </c>
      <c r="F21" s="12">
        <v>4000000</v>
      </c>
      <c r="G21" s="12">
        <v>12638</v>
      </c>
      <c r="H21" s="12">
        <v>2.2999999999999998</v>
      </c>
    </row>
    <row r="22" spans="2:8">
      <c r="B22" s="2" t="s">
        <v>1270</v>
      </c>
      <c r="C22" s="9" t="s">
        <v>13</v>
      </c>
      <c r="D22" s="2" t="s">
        <v>93</v>
      </c>
      <c r="E22" s="2" t="s">
        <v>1271</v>
      </c>
      <c r="F22" s="12">
        <v>750000</v>
      </c>
      <c r="G22" s="12">
        <v>12538.5</v>
      </c>
      <c r="H22" s="12">
        <v>2.2799999999999998</v>
      </c>
    </row>
    <row r="23" spans="2:8">
      <c r="B23" s="2" t="s">
        <v>1274</v>
      </c>
      <c r="C23" s="9" t="s">
        <v>13</v>
      </c>
      <c r="D23" s="2" t="s">
        <v>1136</v>
      </c>
      <c r="E23" s="2" t="s">
        <v>1275</v>
      </c>
      <c r="F23" s="12">
        <v>600000</v>
      </c>
      <c r="G23" s="12">
        <v>12211.2</v>
      </c>
      <c r="H23" s="12">
        <v>2.2200000000000002</v>
      </c>
    </row>
    <row r="24" spans="2:8">
      <c r="B24" s="2" t="s">
        <v>1292</v>
      </c>
      <c r="C24" s="9" t="s">
        <v>13</v>
      </c>
      <c r="D24" s="2" t="s">
        <v>1136</v>
      </c>
      <c r="E24" s="2" t="s">
        <v>1293</v>
      </c>
      <c r="F24" s="12">
        <v>1000000</v>
      </c>
      <c r="G24" s="12">
        <v>11830</v>
      </c>
      <c r="H24" s="12">
        <v>2.15</v>
      </c>
    </row>
    <row r="25" spans="2:8">
      <c r="B25" s="2" t="s">
        <v>1449</v>
      </c>
      <c r="C25" s="9" t="s">
        <v>13</v>
      </c>
      <c r="D25" s="2" t="s">
        <v>93</v>
      </c>
      <c r="E25" s="2" t="s">
        <v>1450</v>
      </c>
      <c r="F25" s="12">
        <v>600000</v>
      </c>
      <c r="G25" s="12">
        <v>11772.6</v>
      </c>
      <c r="H25" s="12">
        <v>2.14</v>
      </c>
    </row>
    <row r="26" spans="2:8">
      <c r="B26" s="2" t="s">
        <v>2838</v>
      </c>
      <c r="C26" s="9" t="s">
        <v>13</v>
      </c>
      <c r="D26" s="2" t="s">
        <v>126</v>
      </c>
      <c r="E26" s="2" t="s">
        <v>2839</v>
      </c>
      <c r="F26" s="12">
        <v>627283</v>
      </c>
      <c r="G26" s="12">
        <v>11427.21</v>
      </c>
      <c r="H26" s="12">
        <v>2.08</v>
      </c>
    </row>
    <row r="27" spans="2:8">
      <c r="B27" s="2" t="s">
        <v>102</v>
      </c>
      <c r="C27" s="9" t="s">
        <v>13</v>
      </c>
      <c r="D27" s="2" t="s">
        <v>83</v>
      </c>
      <c r="E27" s="2" t="s">
        <v>103</v>
      </c>
      <c r="F27" s="12">
        <v>1500000</v>
      </c>
      <c r="G27" s="12">
        <v>11259</v>
      </c>
      <c r="H27" s="12">
        <v>2.0499999999999998</v>
      </c>
    </row>
    <row r="28" spans="2:8">
      <c r="B28" s="2" t="s">
        <v>1418</v>
      </c>
      <c r="C28" s="9" t="s">
        <v>13</v>
      </c>
      <c r="D28" s="2" t="s">
        <v>1419</v>
      </c>
      <c r="E28" s="2" t="s">
        <v>1420</v>
      </c>
      <c r="F28" s="12">
        <v>850000</v>
      </c>
      <c r="G28" s="12">
        <v>11040.65</v>
      </c>
      <c r="H28" s="12">
        <v>2.0099999999999998</v>
      </c>
    </row>
    <row r="29" spans="2:8">
      <c r="B29" s="2" t="s">
        <v>1456</v>
      </c>
      <c r="C29" s="9" t="s">
        <v>13</v>
      </c>
      <c r="D29" s="2" t="s">
        <v>1136</v>
      </c>
      <c r="E29" s="2" t="s">
        <v>1457</v>
      </c>
      <c r="F29" s="12">
        <v>500000</v>
      </c>
      <c r="G29" s="12">
        <v>10982.5</v>
      </c>
      <c r="H29" s="12">
        <v>2</v>
      </c>
    </row>
    <row r="30" spans="2:8">
      <c r="B30" s="2" t="s">
        <v>1328</v>
      </c>
      <c r="C30" s="9" t="s">
        <v>13</v>
      </c>
      <c r="D30" s="2" t="s">
        <v>755</v>
      </c>
      <c r="E30" s="2" t="s">
        <v>1329</v>
      </c>
      <c r="F30" s="12">
        <v>391148</v>
      </c>
      <c r="G30" s="12">
        <v>10917.72</v>
      </c>
      <c r="H30" s="12">
        <v>1.99</v>
      </c>
    </row>
    <row r="31" spans="2:8">
      <c r="B31" s="2" t="s">
        <v>1130</v>
      </c>
      <c r="C31" s="9" t="s">
        <v>13</v>
      </c>
      <c r="D31" s="2" t="s">
        <v>83</v>
      </c>
      <c r="E31" s="2" t="s">
        <v>1131</v>
      </c>
      <c r="F31" s="12">
        <v>1905600</v>
      </c>
      <c r="G31" s="12">
        <v>10395.049999999999</v>
      </c>
      <c r="H31" s="12">
        <v>1.89</v>
      </c>
    </row>
    <row r="32" spans="2:8">
      <c r="B32" s="2" t="s">
        <v>2200</v>
      </c>
      <c r="C32" s="9" t="s">
        <v>13</v>
      </c>
      <c r="D32" s="2" t="s">
        <v>1311</v>
      </c>
      <c r="E32" s="2" t="s">
        <v>2201</v>
      </c>
      <c r="F32" s="12">
        <v>1800000</v>
      </c>
      <c r="G32" s="12">
        <v>10054.799999999999</v>
      </c>
      <c r="H32" s="12">
        <v>1.83</v>
      </c>
    </row>
    <row r="33" spans="2:8">
      <c r="B33" s="2" t="s">
        <v>1360</v>
      </c>
      <c r="C33" s="9" t="s">
        <v>13</v>
      </c>
      <c r="D33" s="2" t="s">
        <v>748</v>
      </c>
      <c r="E33" s="2" t="s">
        <v>1361</v>
      </c>
      <c r="F33" s="12">
        <v>1800000</v>
      </c>
      <c r="G33" s="12">
        <v>8982.9</v>
      </c>
      <c r="H33" s="12">
        <v>1.63</v>
      </c>
    </row>
    <row r="34" spans="2:8">
      <c r="B34" s="2" t="s">
        <v>2605</v>
      </c>
      <c r="C34" s="9" t="s">
        <v>13</v>
      </c>
      <c r="D34" s="2" t="s">
        <v>115</v>
      </c>
      <c r="E34" s="2" t="s">
        <v>2606</v>
      </c>
      <c r="F34" s="12">
        <v>160000</v>
      </c>
      <c r="G34" s="12">
        <v>8849.6</v>
      </c>
      <c r="H34" s="12">
        <v>1.61</v>
      </c>
    </row>
    <row r="35" spans="2:8">
      <c r="B35" s="2" t="s">
        <v>2438</v>
      </c>
      <c r="C35" s="9" t="s">
        <v>13</v>
      </c>
      <c r="D35" s="2" t="s">
        <v>755</v>
      </c>
      <c r="E35" s="2" t="s">
        <v>2439</v>
      </c>
      <c r="F35" s="12">
        <v>1129707</v>
      </c>
      <c r="G35" s="12">
        <v>8648.4699999999993</v>
      </c>
      <c r="H35" s="12">
        <v>1.57</v>
      </c>
    </row>
    <row r="36" spans="2:8">
      <c r="B36" s="2" t="s">
        <v>1439</v>
      </c>
      <c r="C36" s="9" t="s">
        <v>13</v>
      </c>
      <c r="D36" s="2" t="s">
        <v>1136</v>
      </c>
      <c r="E36" s="2" t="s">
        <v>1440</v>
      </c>
      <c r="F36" s="12">
        <v>400000</v>
      </c>
      <c r="G36" s="12">
        <v>8438</v>
      </c>
      <c r="H36" s="12">
        <v>1.53</v>
      </c>
    </row>
    <row r="37" spans="2:8">
      <c r="B37" s="2" t="s">
        <v>2184</v>
      </c>
      <c r="C37" s="9" t="s">
        <v>13</v>
      </c>
      <c r="D37" s="2" t="s">
        <v>85</v>
      </c>
      <c r="E37" s="2" t="s">
        <v>2185</v>
      </c>
      <c r="F37" s="12">
        <v>56551</v>
      </c>
      <c r="G37" s="12">
        <v>8413.66</v>
      </c>
      <c r="H37" s="12">
        <v>1.53</v>
      </c>
    </row>
    <row r="38" spans="2:8">
      <c r="B38" s="2" t="s">
        <v>1298</v>
      </c>
      <c r="C38" s="9" t="s">
        <v>13</v>
      </c>
      <c r="D38" s="2" t="s">
        <v>126</v>
      </c>
      <c r="E38" s="2" t="s">
        <v>1299</v>
      </c>
      <c r="F38" s="12">
        <v>2000000</v>
      </c>
      <c r="G38" s="12">
        <v>8375</v>
      </c>
      <c r="H38" s="12">
        <v>1.52</v>
      </c>
    </row>
    <row r="39" spans="2:8">
      <c r="B39" s="2" t="s">
        <v>2204</v>
      </c>
      <c r="C39" s="9" t="s">
        <v>13</v>
      </c>
      <c r="D39" s="2" t="s">
        <v>89</v>
      </c>
      <c r="E39" s="2" t="s">
        <v>2205</v>
      </c>
      <c r="F39" s="12">
        <v>500000</v>
      </c>
      <c r="G39" s="12">
        <v>8353</v>
      </c>
      <c r="H39" s="12">
        <v>1.52</v>
      </c>
    </row>
    <row r="40" spans="2:8">
      <c r="B40" s="2" t="s">
        <v>2172</v>
      </c>
      <c r="C40" s="9" t="s">
        <v>13</v>
      </c>
      <c r="D40" s="2" t="s">
        <v>84</v>
      </c>
      <c r="E40" s="2" t="s">
        <v>2173</v>
      </c>
      <c r="F40" s="12">
        <v>600000</v>
      </c>
      <c r="G40" s="12">
        <v>8167.2</v>
      </c>
      <c r="H40" s="12">
        <v>1.49</v>
      </c>
    </row>
    <row r="41" spans="2:8">
      <c r="B41" s="2" t="s">
        <v>1132</v>
      </c>
      <c r="C41" s="9" t="s">
        <v>13</v>
      </c>
      <c r="D41" s="2" t="s">
        <v>1133</v>
      </c>
      <c r="E41" s="2" t="s">
        <v>1134</v>
      </c>
      <c r="F41" s="12">
        <v>250000</v>
      </c>
      <c r="G41" s="12">
        <v>8095.5</v>
      </c>
      <c r="H41" s="12">
        <v>1.47</v>
      </c>
    </row>
    <row r="42" spans="2:8">
      <c r="B42" s="2" t="s">
        <v>1433</v>
      </c>
      <c r="C42" s="9" t="s">
        <v>13</v>
      </c>
      <c r="D42" s="2" t="s">
        <v>85</v>
      </c>
      <c r="E42" s="2" t="s">
        <v>1434</v>
      </c>
      <c r="F42" s="12">
        <v>550000</v>
      </c>
      <c r="G42" s="12">
        <v>8087.2</v>
      </c>
      <c r="H42" s="12">
        <v>1.47</v>
      </c>
    </row>
    <row r="43" spans="2:8">
      <c r="B43" s="2" t="s">
        <v>1160</v>
      </c>
      <c r="C43" s="9" t="s">
        <v>13</v>
      </c>
      <c r="D43" s="2" t="s">
        <v>792</v>
      </c>
      <c r="E43" s="2" t="s">
        <v>1161</v>
      </c>
      <c r="F43" s="12">
        <v>180000</v>
      </c>
      <c r="G43" s="12">
        <v>7981.92</v>
      </c>
      <c r="H43" s="12">
        <v>1.45</v>
      </c>
    </row>
    <row r="44" spans="2:8">
      <c r="B44" s="2" t="s">
        <v>2840</v>
      </c>
      <c r="C44" s="9" t="s">
        <v>13</v>
      </c>
      <c r="D44" s="2" t="s">
        <v>802</v>
      </c>
      <c r="E44" s="2" t="s">
        <v>2841</v>
      </c>
      <c r="F44" s="12">
        <v>2800000</v>
      </c>
      <c r="G44" s="12">
        <v>7974.4</v>
      </c>
      <c r="H44" s="12">
        <v>1.45</v>
      </c>
    </row>
    <row r="45" spans="2:8">
      <c r="B45" s="2" t="s">
        <v>2052</v>
      </c>
      <c r="C45" s="9" t="s">
        <v>13</v>
      </c>
      <c r="D45" s="2" t="s">
        <v>784</v>
      </c>
      <c r="E45" s="2" t="s">
        <v>2053</v>
      </c>
      <c r="F45" s="12">
        <v>1027541</v>
      </c>
      <c r="G45" s="12">
        <v>7866.34</v>
      </c>
      <c r="H45" s="12">
        <v>1.43</v>
      </c>
    </row>
    <row r="46" spans="2:8">
      <c r="B46" s="2" t="s">
        <v>1286</v>
      </c>
      <c r="C46" s="9" t="s">
        <v>13</v>
      </c>
      <c r="D46" s="2" t="s">
        <v>90</v>
      </c>
      <c r="E46" s="2" t="s">
        <v>1287</v>
      </c>
      <c r="F46" s="12">
        <v>750000</v>
      </c>
      <c r="G46" s="12">
        <v>7838.25</v>
      </c>
      <c r="H46" s="12">
        <v>1.43</v>
      </c>
    </row>
    <row r="47" spans="2:8">
      <c r="B47" s="2" t="s">
        <v>1384</v>
      </c>
      <c r="C47" s="9" t="s">
        <v>13</v>
      </c>
      <c r="D47" s="2" t="s">
        <v>755</v>
      </c>
      <c r="E47" s="2" t="s">
        <v>1385</v>
      </c>
      <c r="F47" s="12">
        <v>120000</v>
      </c>
      <c r="G47" s="12">
        <v>7526.4</v>
      </c>
      <c r="H47" s="12">
        <v>1.37</v>
      </c>
    </row>
    <row r="48" spans="2:8">
      <c r="B48" s="2" t="s">
        <v>2339</v>
      </c>
      <c r="C48" s="9" t="s">
        <v>13</v>
      </c>
      <c r="D48" s="2" t="s">
        <v>115</v>
      </c>
      <c r="E48" s="2" t="s">
        <v>2340</v>
      </c>
      <c r="F48" s="12">
        <v>700000</v>
      </c>
      <c r="G48" s="12">
        <v>7396.2</v>
      </c>
      <c r="H48" s="12">
        <v>1.35</v>
      </c>
    </row>
    <row r="49" spans="2:8">
      <c r="B49" s="2" t="s">
        <v>801</v>
      </c>
      <c r="C49" s="9" t="s">
        <v>13</v>
      </c>
      <c r="D49" s="2" t="s">
        <v>802</v>
      </c>
      <c r="E49" s="2" t="s">
        <v>803</v>
      </c>
      <c r="F49" s="12">
        <v>500000</v>
      </c>
      <c r="G49" s="12">
        <v>7349</v>
      </c>
      <c r="H49" s="12">
        <v>1.34</v>
      </c>
    </row>
    <row r="50" spans="2:8">
      <c r="B50" s="2" t="s">
        <v>2842</v>
      </c>
      <c r="C50" s="9" t="s">
        <v>13</v>
      </c>
      <c r="D50" s="2" t="s">
        <v>2512</v>
      </c>
      <c r="E50" s="2" t="s">
        <v>2843</v>
      </c>
      <c r="F50" s="12">
        <v>4000000</v>
      </c>
      <c r="G50" s="12">
        <v>7167.6</v>
      </c>
      <c r="H50" s="12">
        <v>1.3</v>
      </c>
    </row>
    <row r="51" spans="2:8">
      <c r="B51" s="2" t="s">
        <v>1394</v>
      </c>
      <c r="C51" s="9" t="s">
        <v>13</v>
      </c>
      <c r="D51" s="2" t="s">
        <v>90</v>
      </c>
      <c r="E51" s="2" t="s">
        <v>1395</v>
      </c>
      <c r="F51" s="12">
        <v>99583</v>
      </c>
      <c r="G51" s="12">
        <v>7013.13</v>
      </c>
      <c r="H51" s="12">
        <v>1.28</v>
      </c>
    </row>
    <row r="52" spans="2:8">
      <c r="B52" s="2" t="s">
        <v>2377</v>
      </c>
      <c r="C52" s="9" t="s">
        <v>13</v>
      </c>
      <c r="D52" s="2" t="s">
        <v>789</v>
      </c>
      <c r="E52" s="2" t="s">
        <v>2378</v>
      </c>
      <c r="F52" s="12">
        <v>3590000</v>
      </c>
      <c r="G52" s="12">
        <v>6985.06</v>
      </c>
      <c r="H52" s="12">
        <v>1.27</v>
      </c>
    </row>
    <row r="53" spans="2:8">
      <c r="B53" s="2" t="s">
        <v>783</v>
      </c>
      <c r="C53" s="9" t="s">
        <v>13</v>
      </c>
      <c r="D53" s="2" t="s">
        <v>784</v>
      </c>
      <c r="E53" s="2" t="s">
        <v>785</v>
      </c>
      <c r="F53" s="12">
        <v>170000</v>
      </c>
      <c r="G53" s="12">
        <v>6479.89</v>
      </c>
      <c r="H53" s="12">
        <v>1.18</v>
      </c>
    </row>
    <row r="54" spans="2:8">
      <c r="B54" s="2" t="s">
        <v>1254</v>
      </c>
      <c r="C54" s="9" t="s">
        <v>13</v>
      </c>
      <c r="D54" s="2" t="s">
        <v>1255</v>
      </c>
      <c r="E54" s="2" t="s">
        <v>1256</v>
      </c>
      <c r="F54" s="12">
        <v>1600000</v>
      </c>
      <c r="G54" s="12">
        <v>6393.6</v>
      </c>
      <c r="H54" s="12">
        <v>1.1599999999999999</v>
      </c>
    </row>
    <row r="55" spans="2:8">
      <c r="B55" s="2" t="s">
        <v>1338</v>
      </c>
      <c r="C55" s="9" t="s">
        <v>13</v>
      </c>
      <c r="D55" s="2" t="s">
        <v>836</v>
      </c>
      <c r="E55" s="2" t="s">
        <v>1339</v>
      </c>
      <c r="F55" s="12">
        <v>2118139</v>
      </c>
      <c r="G55" s="12">
        <v>6088.59</v>
      </c>
      <c r="H55" s="12">
        <v>1.1100000000000001</v>
      </c>
    </row>
    <row r="56" spans="2:8">
      <c r="B56" s="2" t="s">
        <v>818</v>
      </c>
      <c r="C56" s="9" t="s">
        <v>13</v>
      </c>
      <c r="D56" s="2" t="s">
        <v>74</v>
      </c>
      <c r="E56" s="2" t="s">
        <v>819</v>
      </c>
      <c r="F56" s="12">
        <v>7000000</v>
      </c>
      <c r="G56" s="12">
        <v>5992.7</v>
      </c>
      <c r="H56" s="12">
        <v>1.0900000000000001</v>
      </c>
    </row>
    <row r="57" spans="2:8">
      <c r="B57" s="2" t="s">
        <v>1138</v>
      </c>
      <c r="C57" s="9" t="s">
        <v>13</v>
      </c>
      <c r="D57" s="2" t="s">
        <v>1136</v>
      </c>
      <c r="E57" s="2" t="s">
        <v>1139</v>
      </c>
      <c r="F57" s="12">
        <v>1000767</v>
      </c>
      <c r="G57" s="12">
        <v>5989.59</v>
      </c>
      <c r="H57" s="12">
        <v>1.0900000000000001</v>
      </c>
    </row>
    <row r="58" spans="2:8">
      <c r="B58" s="2" t="s">
        <v>2468</v>
      </c>
      <c r="C58" s="9" t="s">
        <v>13</v>
      </c>
      <c r="D58" s="2" t="s">
        <v>82</v>
      </c>
      <c r="E58" s="2" t="s">
        <v>2469</v>
      </c>
      <c r="F58" s="12">
        <v>99920</v>
      </c>
      <c r="G58" s="12">
        <v>5915.26</v>
      </c>
      <c r="H58" s="12">
        <v>1.08</v>
      </c>
    </row>
    <row r="59" spans="2:8">
      <c r="B59" s="2" t="s">
        <v>2208</v>
      </c>
      <c r="C59" s="9" t="s">
        <v>13</v>
      </c>
      <c r="D59" s="2" t="s">
        <v>85</v>
      </c>
      <c r="E59" s="2" t="s">
        <v>2209</v>
      </c>
      <c r="F59" s="12">
        <v>251842</v>
      </c>
      <c r="G59" s="12">
        <v>5841.98</v>
      </c>
      <c r="H59" s="12">
        <v>1.06</v>
      </c>
    </row>
    <row r="60" spans="2:8">
      <c r="B60" s="2" t="s">
        <v>2212</v>
      </c>
      <c r="C60" s="9" t="s">
        <v>13</v>
      </c>
      <c r="D60" s="2" t="s">
        <v>84</v>
      </c>
      <c r="E60" s="2" t="s">
        <v>2213</v>
      </c>
      <c r="F60" s="12">
        <v>600000</v>
      </c>
      <c r="G60" s="12">
        <v>5811</v>
      </c>
      <c r="H60" s="12">
        <v>1.06</v>
      </c>
    </row>
    <row r="61" spans="2:8">
      <c r="B61" s="2" t="s">
        <v>2478</v>
      </c>
      <c r="C61" s="9" t="s">
        <v>13</v>
      </c>
      <c r="D61" s="2" t="s">
        <v>836</v>
      </c>
      <c r="E61" s="2" t="s">
        <v>2479</v>
      </c>
      <c r="F61" s="12">
        <v>191737</v>
      </c>
      <c r="G61" s="12">
        <v>5795.44</v>
      </c>
      <c r="H61" s="12">
        <v>1.05</v>
      </c>
    </row>
    <row r="62" spans="2:8">
      <c r="B62" s="2" t="s">
        <v>1408</v>
      </c>
      <c r="C62" s="9" t="s">
        <v>13</v>
      </c>
      <c r="D62" s="2" t="s">
        <v>89</v>
      </c>
      <c r="E62" s="2" t="s">
        <v>1409</v>
      </c>
      <c r="F62" s="12">
        <v>300000</v>
      </c>
      <c r="G62" s="12">
        <v>5560.5</v>
      </c>
      <c r="H62" s="12">
        <v>1.01</v>
      </c>
    </row>
    <row r="63" spans="2:8">
      <c r="B63" s="2" t="s">
        <v>1402</v>
      </c>
      <c r="C63" s="9" t="s">
        <v>13</v>
      </c>
      <c r="D63" s="2" t="s">
        <v>85</v>
      </c>
      <c r="E63" s="2" t="s">
        <v>1403</v>
      </c>
      <c r="F63" s="12">
        <v>14790</v>
      </c>
      <c r="G63" s="12">
        <v>5330.32</v>
      </c>
      <c r="H63" s="12">
        <v>0.97</v>
      </c>
    </row>
    <row r="64" spans="2:8">
      <c r="B64" s="2" t="s">
        <v>134</v>
      </c>
      <c r="C64" s="9" t="s">
        <v>13</v>
      </c>
      <c r="D64" s="2" t="s">
        <v>135</v>
      </c>
      <c r="E64" s="2" t="s">
        <v>136</v>
      </c>
      <c r="F64" s="12">
        <v>500000</v>
      </c>
      <c r="G64" s="12">
        <v>5269</v>
      </c>
      <c r="H64" s="12">
        <v>0.96</v>
      </c>
    </row>
    <row r="65" spans="2:8">
      <c r="B65" s="2" t="s">
        <v>799</v>
      </c>
      <c r="C65" s="9" t="s">
        <v>13</v>
      </c>
      <c r="D65" s="2" t="s">
        <v>84</v>
      </c>
      <c r="E65" s="2" t="s">
        <v>800</v>
      </c>
      <c r="F65" s="12">
        <v>405429</v>
      </c>
      <c r="G65" s="12">
        <v>4893.93</v>
      </c>
      <c r="H65" s="12">
        <v>0.89</v>
      </c>
    </row>
    <row r="66" spans="2:8">
      <c r="B66" s="2" t="s">
        <v>117</v>
      </c>
      <c r="C66" s="9" t="s">
        <v>13</v>
      </c>
      <c r="D66" s="2" t="s">
        <v>82</v>
      </c>
      <c r="E66" s="2" t="s">
        <v>118</v>
      </c>
      <c r="F66" s="12">
        <v>615450</v>
      </c>
      <c r="G66" s="12">
        <v>4711.58</v>
      </c>
      <c r="H66" s="12">
        <v>0.86</v>
      </c>
    </row>
    <row r="67" spans="2:8">
      <c r="B67" s="2" t="s">
        <v>2251</v>
      </c>
      <c r="C67" s="9" t="s">
        <v>13</v>
      </c>
      <c r="D67" s="2" t="s">
        <v>110</v>
      </c>
      <c r="E67" s="2" t="s">
        <v>2252</v>
      </c>
      <c r="F67" s="12">
        <v>479100</v>
      </c>
      <c r="G67" s="12">
        <v>4515.04</v>
      </c>
      <c r="H67" s="12">
        <v>0.82</v>
      </c>
    </row>
    <row r="68" spans="2:8">
      <c r="B68" s="2" t="s">
        <v>2383</v>
      </c>
      <c r="C68" s="9" t="s">
        <v>13</v>
      </c>
      <c r="D68" s="2" t="s">
        <v>2384</v>
      </c>
      <c r="E68" s="2" t="s">
        <v>2385</v>
      </c>
      <c r="F68" s="12">
        <v>262341</v>
      </c>
      <c r="G68" s="12">
        <v>4084.91</v>
      </c>
      <c r="H68" s="12">
        <v>0.74</v>
      </c>
    </row>
    <row r="69" spans="2:8">
      <c r="B69" s="2" t="s">
        <v>2418</v>
      </c>
      <c r="C69" s="9" t="s">
        <v>13</v>
      </c>
      <c r="D69" s="2" t="s">
        <v>755</v>
      </c>
      <c r="E69" s="2" t="s">
        <v>2419</v>
      </c>
      <c r="F69" s="12">
        <v>1100000</v>
      </c>
      <c r="G69" s="12">
        <v>3958.35</v>
      </c>
      <c r="H69" s="12">
        <v>0.72</v>
      </c>
    </row>
    <row r="70" spans="2:8">
      <c r="B70" s="2" t="s">
        <v>1454</v>
      </c>
      <c r="C70" s="9" t="s">
        <v>13</v>
      </c>
      <c r="D70" s="2" t="s">
        <v>79</v>
      </c>
      <c r="E70" s="2" t="s">
        <v>1455</v>
      </c>
      <c r="F70" s="12">
        <v>1000000</v>
      </c>
      <c r="G70" s="12">
        <v>3862.5</v>
      </c>
      <c r="H70" s="12">
        <v>0.7</v>
      </c>
    </row>
    <row r="71" spans="2:8">
      <c r="B71" s="2" t="s">
        <v>2607</v>
      </c>
      <c r="C71" s="9" t="s">
        <v>13</v>
      </c>
      <c r="D71" s="2" t="s">
        <v>797</v>
      </c>
      <c r="E71" s="2" t="s">
        <v>2608</v>
      </c>
      <c r="F71" s="12">
        <v>380400</v>
      </c>
      <c r="G71" s="12">
        <v>3799.05</v>
      </c>
      <c r="H71" s="12">
        <v>0.69</v>
      </c>
    </row>
    <row r="72" spans="2:8">
      <c r="B72" s="2" t="s">
        <v>2572</v>
      </c>
      <c r="C72" s="9" t="s">
        <v>13</v>
      </c>
      <c r="D72" s="2" t="s">
        <v>831</v>
      </c>
      <c r="E72" s="2" t="s">
        <v>2573</v>
      </c>
      <c r="F72" s="12">
        <v>10514</v>
      </c>
      <c r="G72" s="12">
        <v>3691.99</v>
      </c>
      <c r="H72" s="12">
        <v>0.67</v>
      </c>
    </row>
    <row r="73" spans="2:8">
      <c r="B73" s="2" t="s">
        <v>109</v>
      </c>
      <c r="C73" s="9" t="s">
        <v>13</v>
      </c>
      <c r="D73" s="2" t="s">
        <v>110</v>
      </c>
      <c r="E73" s="2" t="s">
        <v>111</v>
      </c>
      <c r="F73" s="12">
        <v>10000</v>
      </c>
      <c r="G73" s="12">
        <v>3604.5</v>
      </c>
      <c r="H73" s="12">
        <v>0.66</v>
      </c>
    </row>
    <row r="74" spans="2:8">
      <c r="B74" s="2" t="s">
        <v>2576</v>
      </c>
      <c r="C74" s="9" t="s">
        <v>13</v>
      </c>
      <c r="D74" s="2" t="s">
        <v>82</v>
      </c>
      <c r="E74" s="2" t="s">
        <v>2577</v>
      </c>
      <c r="F74" s="12">
        <v>60000</v>
      </c>
      <c r="G74" s="12">
        <v>3573.3</v>
      </c>
      <c r="H74" s="12">
        <v>0.65</v>
      </c>
    </row>
    <row r="75" spans="2:8">
      <c r="B75" s="2" t="s">
        <v>2566</v>
      </c>
      <c r="C75" s="9" t="s">
        <v>13</v>
      </c>
      <c r="D75" s="2" t="s">
        <v>792</v>
      </c>
      <c r="E75" s="2" t="s">
        <v>2567</v>
      </c>
      <c r="F75" s="12">
        <v>400000</v>
      </c>
      <c r="G75" s="12">
        <v>3423.6</v>
      </c>
      <c r="H75" s="12">
        <v>0.62</v>
      </c>
    </row>
    <row r="76" spans="2:8">
      <c r="B76" s="2" t="s">
        <v>2760</v>
      </c>
      <c r="C76" s="9" t="s">
        <v>13</v>
      </c>
      <c r="D76" s="2" t="s">
        <v>1268</v>
      </c>
      <c r="E76" s="2" t="s">
        <v>2761</v>
      </c>
      <c r="F76" s="12">
        <v>1031250</v>
      </c>
      <c r="G76" s="12">
        <v>3264.94</v>
      </c>
      <c r="H76" s="12">
        <v>0.59</v>
      </c>
    </row>
    <row r="77" spans="2:8">
      <c r="B77" s="2" t="s">
        <v>2764</v>
      </c>
      <c r="C77" s="9" t="s">
        <v>13</v>
      </c>
      <c r="D77" s="2" t="s">
        <v>792</v>
      </c>
      <c r="E77" s="2" t="s">
        <v>2765</v>
      </c>
      <c r="F77" s="12">
        <v>105000</v>
      </c>
      <c r="G77" s="12">
        <v>2730.84</v>
      </c>
      <c r="H77" s="12">
        <v>0.5</v>
      </c>
    </row>
    <row r="78" spans="2:8">
      <c r="B78" s="2" t="s">
        <v>1425</v>
      </c>
      <c r="C78" s="9" t="s">
        <v>13</v>
      </c>
      <c r="D78" s="2" t="s">
        <v>107</v>
      </c>
      <c r="E78" s="2" t="s">
        <v>1426</v>
      </c>
      <c r="F78" s="12">
        <v>200000</v>
      </c>
      <c r="G78" s="12">
        <v>2613.4</v>
      </c>
      <c r="H78" s="12">
        <v>0.48</v>
      </c>
    </row>
    <row r="79" spans="2:8">
      <c r="B79" s="2" t="s">
        <v>2446</v>
      </c>
      <c r="C79" s="9" t="s">
        <v>13</v>
      </c>
      <c r="D79" s="2" t="s">
        <v>79</v>
      </c>
      <c r="E79" s="2" t="s">
        <v>2447</v>
      </c>
      <c r="F79" s="12">
        <v>1119110</v>
      </c>
      <c r="G79" s="12">
        <v>2016.86</v>
      </c>
      <c r="H79" s="12">
        <v>0.37</v>
      </c>
    </row>
    <row r="80" spans="2:8">
      <c r="B80" s="2" t="s">
        <v>816</v>
      </c>
      <c r="C80" s="9" t="s">
        <v>13</v>
      </c>
      <c r="D80" s="2" t="s">
        <v>761</v>
      </c>
      <c r="E80" s="2" t="s">
        <v>817</v>
      </c>
      <c r="F80" s="12">
        <v>1105436</v>
      </c>
      <c r="G80" s="12">
        <v>1726.36</v>
      </c>
      <c r="H80" s="12">
        <v>0.31</v>
      </c>
    </row>
    <row r="81" spans="2:8" ht="13">
      <c r="B81" s="6" t="s">
        <v>1180</v>
      </c>
      <c r="C81" s="9" t="s">
        <v>13</v>
      </c>
      <c r="D81" s="2" t="s">
        <v>784</v>
      </c>
      <c r="E81" s="2" t="s">
        <v>821</v>
      </c>
      <c r="F81" s="12">
        <v>1072500</v>
      </c>
      <c r="G81" s="12">
        <v>10712.13</v>
      </c>
      <c r="H81" s="12">
        <v>1.95</v>
      </c>
    </row>
    <row r="82" spans="2:8" ht="13">
      <c r="B82" s="6" t="s">
        <v>95</v>
      </c>
      <c r="C82" s="11"/>
      <c r="D82" s="6"/>
      <c r="E82" s="6"/>
      <c r="F82" s="14"/>
      <c r="G82" s="14">
        <f>SUM(G12:G81)</f>
        <v>527057.22</v>
      </c>
      <c r="H82" s="14">
        <f>SUM(H12:H81)</f>
        <v>95.880000000000024</v>
      </c>
    </row>
    <row r="83" spans="2:8" ht="13">
      <c r="B83" s="6" t="s">
        <v>2154</v>
      </c>
      <c r="C83" s="11"/>
      <c r="D83" s="6"/>
      <c r="E83" s="6"/>
      <c r="F83" s="14"/>
      <c r="G83" s="14">
        <v>21082.89</v>
      </c>
      <c r="H83" s="14">
        <v>3.84</v>
      </c>
    </row>
    <row r="84" spans="2:8" ht="13">
      <c r="B84" s="6" t="s">
        <v>15</v>
      </c>
      <c r="C84" s="11"/>
      <c r="D84" s="6"/>
      <c r="E84" s="6"/>
      <c r="F84" s="14"/>
      <c r="G84" s="14">
        <v>548140.11</v>
      </c>
      <c r="H84" s="14">
        <v>99.72</v>
      </c>
    </row>
    <row r="85" spans="2:8" ht="13">
      <c r="B85" s="6" t="s">
        <v>16</v>
      </c>
      <c r="C85" s="11"/>
      <c r="D85" s="6"/>
      <c r="E85" s="6"/>
      <c r="F85" s="14"/>
      <c r="G85" s="14">
        <v>1587.3324250000442</v>
      </c>
      <c r="H85" s="14">
        <v>0.28000000000000114</v>
      </c>
    </row>
    <row r="86" spans="2:8" ht="13">
      <c r="B86" s="6" t="s">
        <v>17</v>
      </c>
      <c r="C86" s="11"/>
      <c r="D86" s="6"/>
      <c r="E86" s="6"/>
      <c r="F86" s="14"/>
      <c r="G86" s="14">
        <v>549727.44242500002</v>
      </c>
      <c r="H86" s="14">
        <v>100</v>
      </c>
    </row>
    <row r="87" spans="2:8">
      <c r="B87" s="2" t="s">
        <v>18</v>
      </c>
    </row>
    <row r="88" spans="2:8" ht="13">
      <c r="B88" s="6" t="s">
        <v>19</v>
      </c>
    </row>
    <row r="89" spans="2:8" ht="13">
      <c r="B89" s="6" t="s">
        <v>20</v>
      </c>
      <c r="C89" s="9" t="s">
        <v>355</v>
      </c>
    </row>
    <row r="90" spans="2:8" ht="13">
      <c r="B90" s="6" t="s">
        <v>23</v>
      </c>
      <c r="C90" s="9" t="s">
        <v>22</v>
      </c>
    </row>
    <row r="91" spans="2:8" ht="13">
      <c r="B91" s="6" t="s">
        <v>147</v>
      </c>
      <c r="C91" s="9" t="s">
        <v>22</v>
      </c>
    </row>
    <row r="92" spans="2:8" ht="13">
      <c r="B92" s="6" t="s">
        <v>24</v>
      </c>
      <c r="C92" s="9" t="s">
        <v>25</v>
      </c>
    </row>
    <row r="93" spans="2:8" ht="13">
      <c r="B93" s="6" t="s">
        <v>2844</v>
      </c>
      <c r="C93" s="11"/>
    </row>
    <row r="94" spans="2:8" ht="13">
      <c r="B94" s="6" t="s">
        <v>2845</v>
      </c>
      <c r="C94" s="11"/>
    </row>
    <row r="95" spans="2:8" ht="13">
      <c r="B95" s="6" t="s">
        <v>2846</v>
      </c>
      <c r="C95" s="11"/>
    </row>
    <row r="96" spans="2:8" ht="13">
      <c r="B96" s="6" t="s">
        <v>2847</v>
      </c>
      <c r="C96" s="11"/>
    </row>
    <row r="97" spans="2:3" ht="13">
      <c r="B97" s="6" t="s">
        <v>2848</v>
      </c>
      <c r="C97" s="11"/>
    </row>
    <row r="98" spans="2:3" ht="13">
      <c r="B98" s="6" t="s">
        <v>2849</v>
      </c>
      <c r="C98" s="11"/>
    </row>
    <row r="99" spans="2:3" ht="13">
      <c r="B99" s="6" t="s">
        <v>2850</v>
      </c>
      <c r="C99" s="11"/>
    </row>
    <row r="100" spans="2:3" ht="13">
      <c r="B100" s="6" t="s">
        <v>2851</v>
      </c>
      <c r="C100" s="11"/>
    </row>
    <row r="101" spans="2:3" ht="13">
      <c r="B101" s="6" t="s">
        <v>3088</v>
      </c>
      <c r="C101" s="11"/>
    </row>
    <row r="102" spans="2:3">
      <c r="B102" s="2" t="s">
        <v>26</v>
      </c>
    </row>
    <row r="103" spans="2:3">
      <c r="B103" s="2" t="s">
        <v>1230</v>
      </c>
    </row>
    <row r="106" spans="2:3" ht="14.5">
      <c r="B106" s="44" t="s">
        <v>1231</v>
      </c>
      <c r="C106" s="62"/>
    </row>
    <row r="107" spans="2:3" ht="14.5">
      <c r="B107" s="44" t="s">
        <v>4074</v>
      </c>
      <c r="C107" s="63" t="s">
        <v>1232</v>
      </c>
    </row>
    <row r="108" spans="2:3" ht="14.5">
      <c r="B108" s="4" t="s">
        <v>1233</v>
      </c>
      <c r="C108" s="5">
        <v>4500</v>
      </c>
    </row>
    <row r="109" spans="2:3" ht="14.5">
      <c r="B109" s="4" t="s">
        <v>1235</v>
      </c>
      <c r="C109" s="5">
        <v>0</v>
      </c>
    </row>
    <row r="110" spans="2:3" ht="14.5">
      <c r="B110" s="4" t="s">
        <v>1236</v>
      </c>
      <c r="C110" s="5">
        <v>0</v>
      </c>
    </row>
    <row r="111" spans="2:3" ht="14.5">
      <c r="B111" s="4" t="s">
        <v>1237</v>
      </c>
      <c r="C111" s="5">
        <v>0</v>
      </c>
    </row>
    <row r="112" spans="2:3" ht="14.5">
      <c r="B112" s="4" t="s">
        <v>1238</v>
      </c>
      <c r="C112" s="5">
        <v>0</v>
      </c>
    </row>
    <row r="113" spans="2:7" ht="14.5">
      <c r="B113" s="4" t="s">
        <v>1239</v>
      </c>
      <c r="C113" s="5">
        <v>0</v>
      </c>
    </row>
    <row r="114" spans="2:7" ht="14.5">
      <c r="B114" s="44" t="s">
        <v>1240</v>
      </c>
      <c r="C114" s="62">
        <v>4500</v>
      </c>
    </row>
    <row r="116" spans="2:7" ht="14.5">
      <c r="B116" s="4" t="s">
        <v>35</v>
      </c>
      <c r="C116" s="5"/>
      <c r="D116" s="4"/>
    </row>
    <row r="117" spans="2:7" ht="29">
      <c r="B117" s="20" t="s">
        <v>36</v>
      </c>
      <c r="C117" s="18" t="s">
        <v>37</v>
      </c>
      <c r="D117" s="20" t="s">
        <v>38</v>
      </c>
    </row>
    <row r="118" spans="2:7" ht="14.5">
      <c r="B118" s="4" t="s">
        <v>22</v>
      </c>
      <c r="C118" s="5" t="s">
        <v>22</v>
      </c>
      <c r="D118" s="4" t="s">
        <v>22</v>
      </c>
    </row>
    <row r="120" spans="2:7" ht="13">
      <c r="B120" s="6" t="s">
        <v>39</v>
      </c>
      <c r="C120" s="46">
        <v>46022</v>
      </c>
    </row>
    <row r="121" spans="2:7" ht="13">
      <c r="B121" s="24" t="s">
        <v>40</v>
      </c>
      <c r="C121" s="26" t="s">
        <v>41</v>
      </c>
      <c r="D121" s="24" t="s">
        <v>42</v>
      </c>
      <c r="E121" s="27" t="s">
        <v>43</v>
      </c>
      <c r="F121" s="47" t="s">
        <v>44</v>
      </c>
      <c r="G121" s="14"/>
    </row>
    <row r="122" spans="2:7">
      <c r="B122" s="16" t="s">
        <v>1241</v>
      </c>
      <c r="C122" s="17">
        <v>1072500</v>
      </c>
      <c r="D122" s="16">
        <v>960.4</v>
      </c>
      <c r="E122" s="15">
        <v>998.8</v>
      </c>
      <c r="F122" s="21">
        <f>C114</f>
        <v>4500</v>
      </c>
    </row>
    <row r="125" spans="2:7" ht="13">
      <c r="B125" s="6" t="s">
        <v>45</v>
      </c>
    </row>
    <row r="126" spans="2:7" ht="13">
      <c r="B126" s="6"/>
    </row>
    <row r="127" spans="2:7" ht="13">
      <c r="B127" s="6" t="s">
        <v>372</v>
      </c>
    </row>
    <row r="128" spans="2:7" ht="13">
      <c r="B128" s="27" t="s">
        <v>46</v>
      </c>
      <c r="C128" s="26" t="s">
        <v>47</v>
      </c>
      <c r="D128" s="6"/>
    </row>
    <row r="129" spans="2:3">
      <c r="B129" s="15" t="s">
        <v>1243</v>
      </c>
      <c r="C129" s="17">
        <v>1300</v>
      </c>
    </row>
    <row r="131" spans="2:3" ht="13">
      <c r="B131" s="27" t="s">
        <v>48</v>
      </c>
      <c r="C131" s="26" t="s">
        <v>47</v>
      </c>
    </row>
    <row r="132" spans="2:3">
      <c r="B132" s="15" t="s">
        <v>1243</v>
      </c>
      <c r="C132" s="17">
        <v>1300</v>
      </c>
    </row>
    <row r="135" spans="2:3" ht="13">
      <c r="B135" s="27" t="s">
        <v>49</v>
      </c>
      <c r="C135" s="26" t="s">
        <v>50</v>
      </c>
    </row>
    <row r="136" spans="2:3">
      <c r="B136" s="15" t="s">
        <v>1243</v>
      </c>
      <c r="C136" s="17">
        <v>1023279627.0700001</v>
      </c>
    </row>
    <row r="137" spans="2:3" ht="13">
      <c r="C137" s="26">
        <f>SUM(C135:C136)</f>
        <v>1023279627.0700001</v>
      </c>
    </row>
    <row r="139" spans="2:3" ht="13">
      <c r="B139" s="27" t="s">
        <v>51</v>
      </c>
      <c r="C139" s="26" t="s">
        <v>50</v>
      </c>
    </row>
    <row r="140" spans="2:3">
      <c r="B140" s="15" t="s">
        <v>1243</v>
      </c>
      <c r="C140" s="17">
        <v>1151495799.1400001</v>
      </c>
    </row>
    <row r="141" spans="2:3" ht="13">
      <c r="C141" s="26">
        <f>SUM(C139:C140)</f>
        <v>1151495799.1400001</v>
      </c>
    </row>
    <row r="144" spans="2:3" ht="13">
      <c r="B144" s="24" t="s">
        <v>52</v>
      </c>
      <c r="C144" s="26">
        <f xml:space="preserve"> C141-C137</f>
        <v>128216172.07000005</v>
      </c>
    </row>
    <row r="146" spans="2:7" ht="13">
      <c r="B146" s="24" t="s">
        <v>53</v>
      </c>
      <c r="C146" s="25">
        <v>46022</v>
      </c>
      <c r="D146" s="16"/>
      <c r="E146" s="15"/>
      <c r="F146" s="30"/>
    </row>
    <row r="147" spans="2:7" ht="13">
      <c r="B147" s="24" t="s">
        <v>40</v>
      </c>
      <c r="C147" s="26" t="s">
        <v>41</v>
      </c>
      <c r="D147" s="24" t="s">
        <v>42</v>
      </c>
      <c r="E147" s="27" t="s">
        <v>43</v>
      </c>
      <c r="F147" s="29" t="s">
        <v>44</v>
      </c>
      <c r="G147" s="14"/>
    </row>
    <row r="148" spans="2:7">
      <c r="B148" s="22" t="s">
        <v>22</v>
      </c>
      <c r="C148" s="23" t="s">
        <v>22</v>
      </c>
      <c r="D148" s="22" t="s">
        <v>22</v>
      </c>
      <c r="E148" s="19" t="s">
        <v>22</v>
      </c>
      <c r="F148" s="28" t="s">
        <v>22</v>
      </c>
    </row>
    <row r="149" spans="2:7" ht="13">
      <c r="B149" s="6" t="s">
        <v>45</v>
      </c>
    </row>
    <row r="150" spans="2:7" ht="13">
      <c r="B150" s="6"/>
    </row>
    <row r="151" spans="2:7" ht="13">
      <c r="B151" s="6" t="s">
        <v>372</v>
      </c>
    </row>
    <row r="152" spans="2:7" ht="13">
      <c r="B152" s="24" t="s">
        <v>46</v>
      </c>
      <c r="C152" s="26" t="s">
        <v>47</v>
      </c>
      <c r="D152" s="6"/>
    </row>
    <row r="153" spans="2:7">
      <c r="B153" s="16" t="s">
        <v>22</v>
      </c>
      <c r="C153" s="17" t="s">
        <v>22</v>
      </c>
    </row>
    <row r="155" spans="2:7" ht="13">
      <c r="B155" s="24" t="s">
        <v>48</v>
      </c>
      <c r="C155" s="26" t="s">
        <v>47</v>
      </c>
    </row>
    <row r="156" spans="2:7">
      <c r="B156" s="16" t="s">
        <v>22</v>
      </c>
      <c r="C156" s="17" t="s">
        <v>22</v>
      </c>
    </row>
    <row r="158" spans="2:7" ht="13">
      <c r="B158" s="24" t="s">
        <v>49</v>
      </c>
      <c r="C158" s="26" t="s">
        <v>50</v>
      </c>
    </row>
    <row r="159" spans="2:7">
      <c r="B159" s="16" t="s">
        <v>22</v>
      </c>
      <c r="C159" s="17" t="s">
        <v>22</v>
      </c>
    </row>
    <row r="161" spans="2:80" ht="13">
      <c r="B161" s="27" t="s">
        <v>51</v>
      </c>
      <c r="C161" s="26" t="s">
        <v>50</v>
      </c>
    </row>
    <row r="162" spans="2:80">
      <c r="B162" s="15" t="s">
        <v>22</v>
      </c>
      <c r="C162" s="17" t="s">
        <v>22</v>
      </c>
    </row>
    <row r="164" spans="2:80" ht="13">
      <c r="B164" s="24" t="s">
        <v>52</v>
      </c>
      <c r="C164" s="26" t="s">
        <v>22</v>
      </c>
    </row>
    <row r="167" spans="2:80" ht="13">
      <c r="B167" s="6" t="s">
        <v>373</v>
      </c>
    </row>
    <row r="169" spans="2:80" ht="13">
      <c r="B169" s="24" t="s">
        <v>40</v>
      </c>
      <c r="C169" s="26" t="s">
        <v>54</v>
      </c>
      <c r="D169" s="24" t="s">
        <v>55</v>
      </c>
      <c r="E169" s="24" t="s">
        <v>56</v>
      </c>
      <c r="F169" s="14"/>
    </row>
    <row r="170" spans="2:80">
      <c r="B170" s="16" t="s">
        <v>22</v>
      </c>
      <c r="C170" s="17" t="s">
        <v>22</v>
      </c>
      <c r="D170" s="16" t="s">
        <v>22</v>
      </c>
      <c r="E170" s="16" t="s">
        <v>22</v>
      </c>
    </row>
    <row r="173" spans="2:80" ht="13">
      <c r="B173" s="6" t="s">
        <v>57</v>
      </c>
      <c r="C173" s="11" t="s">
        <v>22</v>
      </c>
      <c r="D173" s="6"/>
      <c r="E173" s="6"/>
      <c r="F173" s="14"/>
      <c r="G173" s="14"/>
      <c r="H173" s="14"/>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row>
    <row r="175" spans="2:80" ht="13">
      <c r="B175" s="6" t="s">
        <v>374</v>
      </c>
    </row>
    <row r="177" spans="2:7" ht="13">
      <c r="B177" s="24" t="s">
        <v>58</v>
      </c>
      <c r="C177" s="26" t="s">
        <v>47</v>
      </c>
      <c r="D177" s="6"/>
    </row>
    <row r="178" spans="2:7">
      <c r="B178" s="16" t="s">
        <v>22</v>
      </c>
      <c r="C178" s="17" t="s">
        <v>22</v>
      </c>
    </row>
    <row r="181" spans="2:7" ht="13">
      <c r="B181" s="24" t="s">
        <v>59</v>
      </c>
      <c r="C181" s="26" t="s">
        <v>60</v>
      </c>
      <c r="D181" s="6"/>
    </row>
    <row r="182" spans="2:7">
      <c r="B182" s="16" t="s">
        <v>22</v>
      </c>
      <c r="C182" s="17" t="s">
        <v>22</v>
      </c>
    </row>
    <row r="185" spans="2:7" ht="13">
      <c r="B185" s="6" t="s">
        <v>61</v>
      </c>
    </row>
    <row r="188" spans="2:7" ht="13">
      <c r="B188" s="6" t="s">
        <v>375</v>
      </c>
    </row>
    <row r="190" spans="2:7" ht="13">
      <c r="B190" s="24" t="s">
        <v>40</v>
      </c>
      <c r="C190" s="26" t="s">
        <v>62</v>
      </c>
      <c r="D190" s="24" t="s">
        <v>54</v>
      </c>
      <c r="E190" s="24" t="s">
        <v>55</v>
      </c>
      <c r="F190" s="29" t="s">
        <v>56</v>
      </c>
      <c r="G190" s="14"/>
    </row>
    <row r="191" spans="2:7">
      <c r="B191" s="16" t="s">
        <v>22</v>
      </c>
      <c r="C191" s="17" t="s">
        <v>22</v>
      </c>
      <c r="D191" s="16" t="s">
        <v>22</v>
      </c>
      <c r="E191" s="16" t="s">
        <v>22</v>
      </c>
      <c r="F191" s="21" t="s">
        <v>22</v>
      </c>
    </row>
    <row r="194" spans="2:80" ht="13">
      <c r="B194" s="6" t="s">
        <v>57</v>
      </c>
      <c r="C194" s="11" t="s">
        <v>22</v>
      </c>
      <c r="D194" s="6"/>
      <c r="E194" s="6"/>
      <c r="F194" s="14"/>
      <c r="G194" s="14"/>
      <c r="H194" s="14"/>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row>
    <row r="196" spans="2:80" ht="13">
      <c r="B196" s="6" t="s">
        <v>374</v>
      </c>
    </row>
    <row r="198" spans="2:80" ht="13">
      <c r="B198" s="24" t="s">
        <v>58</v>
      </c>
      <c r="C198" s="26" t="s">
        <v>47</v>
      </c>
      <c r="D198" s="6"/>
    </row>
    <row r="199" spans="2:80">
      <c r="B199" s="16" t="s">
        <v>22</v>
      </c>
      <c r="C199" s="17" t="s">
        <v>22</v>
      </c>
    </row>
    <row r="202" spans="2:80" ht="13">
      <c r="B202" s="24" t="s">
        <v>59</v>
      </c>
      <c r="C202" s="26" t="s">
        <v>60</v>
      </c>
      <c r="D202" s="6"/>
    </row>
    <row r="203" spans="2:80">
      <c r="B203" s="16" t="s">
        <v>22</v>
      </c>
      <c r="C203" s="17" t="s">
        <v>22</v>
      </c>
    </row>
    <row r="206" spans="2:80" ht="13">
      <c r="B206" s="6" t="s">
        <v>61</v>
      </c>
    </row>
    <row r="209" spans="2:7" ht="13">
      <c r="B209" s="6" t="s">
        <v>376</v>
      </c>
    </row>
    <row r="210" spans="2:7" ht="13">
      <c r="B210" s="24" t="s">
        <v>40</v>
      </c>
      <c r="C210" s="26" t="s">
        <v>63</v>
      </c>
      <c r="D210" s="24" t="s">
        <v>64</v>
      </c>
      <c r="E210" s="24" t="s">
        <v>65</v>
      </c>
      <c r="F210" s="29" t="s">
        <v>66</v>
      </c>
      <c r="G210" s="14"/>
    </row>
    <row r="211" spans="2:7">
      <c r="B211" s="16" t="s">
        <v>22</v>
      </c>
      <c r="C211" s="17" t="s">
        <v>22</v>
      </c>
      <c r="D211" s="16" t="s">
        <v>22</v>
      </c>
      <c r="E211" s="16" t="s">
        <v>22</v>
      </c>
      <c r="F211" s="21" t="s">
        <v>22</v>
      </c>
    </row>
    <row r="212" spans="2:7">
      <c r="B212" s="2" t="s">
        <v>67</v>
      </c>
    </row>
  </sheetData>
  <mergeCells count="3">
    <mergeCell ref="B1:E1"/>
    <mergeCell ref="C3:C7"/>
    <mergeCell ref="D3:D7"/>
  </mergeCells>
  <hyperlinks>
    <hyperlink ref="A1" location="Index!A1" display="Index" xr:uid="{98918688-4B6A-4CE9-BBC4-5A1AFC293554}"/>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438FD-475E-47D3-89A5-A124AB08A3FF}">
  <sheetPr codeName="Sheet38"/>
  <dimension ref="A1:CB188"/>
  <sheetViews>
    <sheetView workbookViewId="0"/>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2819</v>
      </c>
      <c r="C1" s="226"/>
      <c r="D1" s="226"/>
      <c r="E1" s="226"/>
    </row>
    <row r="3" spans="1:9" ht="14.5">
      <c r="B3" s="31" t="s">
        <v>2820</v>
      </c>
      <c r="C3" s="235"/>
      <c r="D3" s="228"/>
      <c r="E3" s="1"/>
    </row>
    <row r="4" spans="1:9" ht="14.5">
      <c r="B4" s="35" t="s">
        <v>2821</v>
      </c>
      <c r="C4" s="235"/>
      <c r="D4" s="228"/>
      <c r="E4" s="1"/>
    </row>
    <row r="5" spans="1:9" ht="14.5">
      <c r="B5" s="64" t="s">
        <v>151</v>
      </c>
      <c r="C5" s="235"/>
      <c r="D5" s="228"/>
      <c r="E5" s="1"/>
    </row>
    <row r="6" spans="1:9" ht="14.5">
      <c r="B6" s="64" t="s">
        <v>2280</v>
      </c>
      <c r="C6" s="235"/>
      <c r="D6" s="228"/>
      <c r="E6" s="1"/>
    </row>
    <row r="7" spans="1:9" ht="14.5">
      <c r="B7" s="35" t="s">
        <v>2822</v>
      </c>
      <c r="C7" s="235"/>
      <c r="D7" s="228"/>
      <c r="E7" s="1"/>
    </row>
    <row r="8" spans="1:9" ht="29">
      <c r="B8" s="35" t="s">
        <v>154</v>
      </c>
      <c r="C8" s="61" t="s">
        <v>155</v>
      </c>
      <c r="D8" s="61" t="s">
        <v>156</v>
      </c>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73</v>
      </c>
      <c r="C15" s="9" t="s">
        <v>13</v>
      </c>
      <c r="D15" s="2" t="s">
        <v>74</v>
      </c>
      <c r="E15" s="2" t="s">
        <v>75</v>
      </c>
      <c r="F15" s="12">
        <v>2571900</v>
      </c>
      <c r="G15" s="12">
        <v>25492.67</v>
      </c>
      <c r="H15" s="12">
        <v>8.98</v>
      </c>
    </row>
    <row r="16" spans="1:9">
      <c r="B16" s="2" t="s">
        <v>747</v>
      </c>
      <c r="C16" s="9" t="s">
        <v>13</v>
      </c>
      <c r="D16" s="2" t="s">
        <v>748</v>
      </c>
      <c r="E16" s="2" t="s">
        <v>749</v>
      </c>
      <c r="F16" s="12">
        <v>1050000</v>
      </c>
      <c r="G16" s="12">
        <v>16489.2</v>
      </c>
      <c r="H16" s="12">
        <v>5.81</v>
      </c>
    </row>
    <row r="17" spans="2:8">
      <c r="B17" s="2" t="s">
        <v>779</v>
      </c>
      <c r="C17" s="9" t="s">
        <v>13</v>
      </c>
      <c r="D17" s="2" t="s">
        <v>74</v>
      </c>
      <c r="E17" s="2" t="s">
        <v>780</v>
      </c>
      <c r="F17" s="12">
        <v>599000</v>
      </c>
      <c r="G17" s="12">
        <v>13184.59</v>
      </c>
      <c r="H17" s="12">
        <v>4.6399999999999997</v>
      </c>
    </row>
    <row r="18" spans="2:8">
      <c r="B18" s="2" t="s">
        <v>1128</v>
      </c>
      <c r="C18" s="9" t="s">
        <v>13</v>
      </c>
      <c r="D18" s="2" t="s">
        <v>74</v>
      </c>
      <c r="E18" s="2" t="s">
        <v>1129</v>
      </c>
      <c r="F18" s="12">
        <v>920000</v>
      </c>
      <c r="G18" s="12">
        <v>11678.48</v>
      </c>
      <c r="H18" s="12">
        <v>4.1100000000000003</v>
      </c>
    </row>
    <row r="19" spans="2:8">
      <c r="B19" s="2" t="s">
        <v>80</v>
      </c>
      <c r="C19" s="9" t="s">
        <v>13</v>
      </c>
      <c r="D19" s="2" t="s">
        <v>74</v>
      </c>
      <c r="E19" s="2" t="s">
        <v>81</v>
      </c>
      <c r="F19" s="12">
        <v>865300</v>
      </c>
      <c r="G19" s="12">
        <v>11620.11</v>
      </c>
      <c r="H19" s="12">
        <v>4.09</v>
      </c>
    </row>
    <row r="20" spans="2:8">
      <c r="B20" s="2" t="s">
        <v>796</v>
      </c>
      <c r="C20" s="9" t="s">
        <v>13</v>
      </c>
      <c r="D20" s="2" t="s">
        <v>797</v>
      </c>
      <c r="E20" s="2" t="s">
        <v>798</v>
      </c>
      <c r="F20" s="12">
        <v>270784</v>
      </c>
      <c r="G20" s="12">
        <v>11057.46</v>
      </c>
      <c r="H20" s="12">
        <v>3.89</v>
      </c>
    </row>
    <row r="21" spans="2:8">
      <c r="B21" s="2" t="s">
        <v>1120</v>
      </c>
      <c r="C21" s="9" t="s">
        <v>13</v>
      </c>
      <c r="D21" s="2" t="s">
        <v>755</v>
      </c>
      <c r="E21" s="2" t="s">
        <v>1121</v>
      </c>
      <c r="F21" s="12">
        <v>678248</v>
      </c>
      <c r="G21" s="12">
        <v>10956.42</v>
      </c>
      <c r="H21" s="12">
        <v>3.86</v>
      </c>
    </row>
    <row r="22" spans="2:8">
      <c r="B22" s="2" t="s">
        <v>1147</v>
      </c>
      <c r="C22" s="9" t="s">
        <v>13</v>
      </c>
      <c r="D22" s="2" t="s">
        <v>91</v>
      </c>
      <c r="E22" s="2" t="s">
        <v>1148</v>
      </c>
      <c r="F22" s="12">
        <v>65000</v>
      </c>
      <c r="G22" s="12">
        <v>10853.05</v>
      </c>
      <c r="H22" s="12">
        <v>3.82</v>
      </c>
    </row>
    <row r="23" spans="2:8">
      <c r="B23" s="2" t="s">
        <v>112</v>
      </c>
      <c r="C23" s="9" t="s">
        <v>13</v>
      </c>
      <c r="D23" s="2" t="s">
        <v>91</v>
      </c>
      <c r="E23" s="2" t="s">
        <v>113</v>
      </c>
      <c r="F23" s="12">
        <v>272000</v>
      </c>
      <c r="G23" s="12">
        <v>10089.02</v>
      </c>
      <c r="H23" s="12">
        <v>3.55</v>
      </c>
    </row>
    <row r="24" spans="2:8">
      <c r="B24" s="2" t="s">
        <v>754</v>
      </c>
      <c r="C24" s="9" t="s">
        <v>13</v>
      </c>
      <c r="D24" s="2" t="s">
        <v>755</v>
      </c>
      <c r="E24" s="2" t="s">
        <v>756</v>
      </c>
      <c r="F24" s="12">
        <v>301873</v>
      </c>
      <c r="G24" s="12">
        <v>9678.65</v>
      </c>
      <c r="H24" s="12">
        <v>3.41</v>
      </c>
    </row>
    <row r="25" spans="2:8">
      <c r="B25" s="2" t="s">
        <v>1352</v>
      </c>
      <c r="C25" s="9" t="s">
        <v>13</v>
      </c>
      <c r="D25" s="2" t="s">
        <v>784</v>
      </c>
      <c r="E25" s="2" t="s">
        <v>1353</v>
      </c>
      <c r="F25" s="12">
        <v>900000</v>
      </c>
      <c r="G25" s="12">
        <v>8881.2000000000007</v>
      </c>
      <c r="H25" s="12">
        <v>3.13</v>
      </c>
    </row>
    <row r="26" spans="2:8">
      <c r="B26" s="2" t="s">
        <v>1122</v>
      </c>
      <c r="C26" s="9" t="s">
        <v>13</v>
      </c>
      <c r="D26" s="2" t="s">
        <v>74</v>
      </c>
      <c r="E26" s="2" t="s">
        <v>1123</v>
      </c>
      <c r="F26" s="12">
        <v>821000</v>
      </c>
      <c r="G26" s="12">
        <v>8063.86</v>
      </c>
      <c r="H26" s="12">
        <v>2.84</v>
      </c>
    </row>
    <row r="27" spans="2:8">
      <c r="B27" s="2" t="s">
        <v>1140</v>
      </c>
      <c r="C27" s="9" t="s">
        <v>13</v>
      </c>
      <c r="D27" s="2" t="s">
        <v>77</v>
      </c>
      <c r="E27" s="2" t="s">
        <v>1141</v>
      </c>
      <c r="F27" s="12">
        <v>314814</v>
      </c>
      <c r="G27" s="12">
        <v>7290.78</v>
      </c>
      <c r="H27" s="12">
        <v>2.57</v>
      </c>
    </row>
    <row r="28" spans="2:8">
      <c r="B28" s="2" t="s">
        <v>132</v>
      </c>
      <c r="C28" s="9" t="s">
        <v>13</v>
      </c>
      <c r="D28" s="2" t="s">
        <v>126</v>
      </c>
      <c r="E28" s="2" t="s">
        <v>133</v>
      </c>
      <c r="F28" s="12">
        <v>325000</v>
      </c>
      <c r="G28" s="12">
        <v>6843.2</v>
      </c>
      <c r="H28" s="12">
        <v>2.41</v>
      </c>
    </row>
    <row r="29" spans="2:8">
      <c r="B29" s="2" t="s">
        <v>1164</v>
      </c>
      <c r="C29" s="9" t="s">
        <v>13</v>
      </c>
      <c r="D29" s="2" t="s">
        <v>85</v>
      </c>
      <c r="E29" s="2" t="s">
        <v>1165</v>
      </c>
      <c r="F29" s="12">
        <v>5250000</v>
      </c>
      <c r="G29" s="12">
        <v>6296.85</v>
      </c>
      <c r="H29" s="12">
        <v>2.2200000000000002</v>
      </c>
    </row>
    <row r="30" spans="2:8">
      <c r="B30" s="2" t="s">
        <v>1118</v>
      </c>
      <c r="C30" s="9" t="s">
        <v>13</v>
      </c>
      <c r="D30" s="2" t="s">
        <v>74</v>
      </c>
      <c r="E30" s="2" t="s">
        <v>1119</v>
      </c>
      <c r="F30" s="12">
        <v>1964809</v>
      </c>
      <c r="G30" s="12">
        <v>6204.87</v>
      </c>
      <c r="H30" s="12">
        <v>2.19</v>
      </c>
    </row>
    <row r="31" spans="2:8">
      <c r="B31" s="2" t="s">
        <v>1252</v>
      </c>
      <c r="C31" s="9" t="s">
        <v>13</v>
      </c>
      <c r="D31" s="2" t="s">
        <v>135</v>
      </c>
      <c r="E31" s="2" t="s">
        <v>1253</v>
      </c>
      <c r="F31" s="12">
        <v>530000</v>
      </c>
      <c r="G31" s="12">
        <v>6173.44</v>
      </c>
      <c r="H31" s="12">
        <v>2.17</v>
      </c>
    </row>
    <row r="32" spans="2:8">
      <c r="B32" s="2" t="s">
        <v>1376</v>
      </c>
      <c r="C32" s="9" t="s">
        <v>13</v>
      </c>
      <c r="D32" s="2" t="s">
        <v>755</v>
      </c>
      <c r="E32" s="2" t="s">
        <v>1377</v>
      </c>
      <c r="F32" s="12">
        <v>380000</v>
      </c>
      <c r="G32" s="12">
        <v>6045.42</v>
      </c>
      <c r="H32" s="12">
        <v>2.13</v>
      </c>
    </row>
    <row r="33" spans="2:8">
      <c r="B33" s="2" t="s">
        <v>1294</v>
      </c>
      <c r="C33" s="9" t="s">
        <v>13</v>
      </c>
      <c r="D33" s="2" t="s">
        <v>135</v>
      </c>
      <c r="E33" s="2" t="s">
        <v>1295</v>
      </c>
      <c r="F33" s="12">
        <v>3350000</v>
      </c>
      <c r="G33" s="12">
        <v>6032.68</v>
      </c>
      <c r="H33" s="12">
        <v>2.12</v>
      </c>
    </row>
    <row r="34" spans="2:8">
      <c r="B34" s="2" t="s">
        <v>812</v>
      </c>
      <c r="C34" s="9" t="s">
        <v>13</v>
      </c>
      <c r="D34" s="2" t="s">
        <v>758</v>
      </c>
      <c r="E34" s="2" t="s">
        <v>813</v>
      </c>
      <c r="F34" s="12">
        <v>415000</v>
      </c>
      <c r="G34" s="12">
        <v>5991.36</v>
      </c>
      <c r="H34" s="12">
        <v>2.11</v>
      </c>
    </row>
    <row r="35" spans="2:8">
      <c r="B35" s="2" t="s">
        <v>92</v>
      </c>
      <c r="C35" s="9" t="s">
        <v>13</v>
      </c>
      <c r="D35" s="2" t="s">
        <v>93</v>
      </c>
      <c r="E35" s="2" t="s">
        <v>94</v>
      </c>
      <c r="F35" s="12">
        <v>750000</v>
      </c>
      <c r="G35" s="12">
        <v>5623.88</v>
      </c>
      <c r="H35" s="12">
        <v>1.98</v>
      </c>
    </row>
    <row r="36" spans="2:8">
      <c r="B36" s="2" t="s">
        <v>1158</v>
      </c>
      <c r="C36" s="9" t="s">
        <v>13</v>
      </c>
      <c r="D36" s="2" t="s">
        <v>107</v>
      </c>
      <c r="E36" s="2" t="s">
        <v>1159</v>
      </c>
      <c r="F36" s="12">
        <v>458193</v>
      </c>
      <c r="G36" s="12">
        <v>4707.25</v>
      </c>
      <c r="H36" s="12">
        <v>1.66</v>
      </c>
    </row>
    <row r="37" spans="2:8">
      <c r="B37" s="2" t="s">
        <v>114</v>
      </c>
      <c r="C37" s="9" t="s">
        <v>13</v>
      </c>
      <c r="D37" s="2" t="s">
        <v>115</v>
      </c>
      <c r="E37" s="2" t="s">
        <v>116</v>
      </c>
      <c r="F37" s="12">
        <v>797765</v>
      </c>
      <c r="G37" s="12">
        <v>4438.37</v>
      </c>
      <c r="H37" s="12">
        <v>1.56</v>
      </c>
    </row>
    <row r="38" spans="2:8">
      <c r="B38" s="2" t="s">
        <v>1154</v>
      </c>
      <c r="C38" s="9" t="s">
        <v>13</v>
      </c>
      <c r="D38" s="2" t="s">
        <v>761</v>
      </c>
      <c r="E38" s="2" t="s">
        <v>1155</v>
      </c>
      <c r="F38" s="12">
        <v>163794</v>
      </c>
      <c r="G38" s="12">
        <v>4358.72</v>
      </c>
      <c r="H38" s="12">
        <v>1.53</v>
      </c>
    </row>
    <row r="39" spans="2:8">
      <c r="B39" s="2" t="s">
        <v>106</v>
      </c>
      <c r="C39" s="9" t="s">
        <v>13</v>
      </c>
      <c r="D39" s="2" t="s">
        <v>107</v>
      </c>
      <c r="E39" s="2" t="s">
        <v>108</v>
      </c>
      <c r="F39" s="12">
        <v>1305000</v>
      </c>
      <c r="G39" s="12">
        <v>4300.63</v>
      </c>
      <c r="H39" s="12">
        <v>1.51</v>
      </c>
    </row>
    <row r="40" spans="2:8">
      <c r="B40" s="2" t="s">
        <v>1433</v>
      </c>
      <c r="C40" s="9" t="s">
        <v>13</v>
      </c>
      <c r="D40" s="2" t="s">
        <v>85</v>
      </c>
      <c r="E40" s="2" t="s">
        <v>1434</v>
      </c>
      <c r="F40" s="12">
        <v>284800</v>
      </c>
      <c r="G40" s="12">
        <v>4187.7</v>
      </c>
      <c r="H40" s="12">
        <v>1.47</v>
      </c>
    </row>
    <row r="41" spans="2:8">
      <c r="B41" s="2" t="s">
        <v>1152</v>
      </c>
      <c r="C41" s="9" t="s">
        <v>13</v>
      </c>
      <c r="D41" s="2" t="s">
        <v>115</v>
      </c>
      <c r="E41" s="2" t="s">
        <v>1153</v>
      </c>
      <c r="F41" s="12">
        <v>3424408</v>
      </c>
      <c r="G41" s="12">
        <v>4070.25</v>
      </c>
      <c r="H41" s="12">
        <v>1.43</v>
      </c>
    </row>
    <row r="42" spans="2:8">
      <c r="B42" s="2" t="s">
        <v>1162</v>
      </c>
      <c r="C42" s="9" t="s">
        <v>13</v>
      </c>
      <c r="D42" s="2" t="s">
        <v>91</v>
      </c>
      <c r="E42" s="2" t="s">
        <v>1163</v>
      </c>
      <c r="F42" s="12">
        <v>70000</v>
      </c>
      <c r="G42" s="12">
        <v>4039.7</v>
      </c>
      <c r="H42" s="12">
        <v>1.42</v>
      </c>
    </row>
    <row r="43" spans="2:8">
      <c r="B43" s="2" t="s">
        <v>2210</v>
      </c>
      <c r="C43" s="9" t="s">
        <v>13</v>
      </c>
      <c r="D43" s="2" t="s">
        <v>91</v>
      </c>
      <c r="E43" s="2" t="s">
        <v>2211</v>
      </c>
      <c r="F43" s="12">
        <v>169648</v>
      </c>
      <c r="G43" s="12">
        <v>3898.51</v>
      </c>
      <c r="H43" s="12">
        <v>1.37</v>
      </c>
    </row>
    <row r="44" spans="2:8">
      <c r="B44" s="2" t="s">
        <v>801</v>
      </c>
      <c r="C44" s="9" t="s">
        <v>13</v>
      </c>
      <c r="D44" s="2" t="s">
        <v>802</v>
      </c>
      <c r="E44" s="2" t="s">
        <v>803</v>
      </c>
      <c r="F44" s="12">
        <v>245000</v>
      </c>
      <c r="G44" s="12">
        <v>3601.01</v>
      </c>
      <c r="H44" s="12">
        <v>1.27</v>
      </c>
    </row>
    <row r="45" spans="2:8">
      <c r="B45" s="2" t="s">
        <v>1366</v>
      </c>
      <c r="C45" s="9" t="s">
        <v>13</v>
      </c>
      <c r="D45" s="2" t="s">
        <v>107</v>
      </c>
      <c r="E45" s="2" t="s">
        <v>1367</v>
      </c>
      <c r="F45" s="12">
        <v>1333333</v>
      </c>
      <c r="G45" s="12">
        <v>3528</v>
      </c>
      <c r="H45" s="12">
        <v>1.24</v>
      </c>
    </row>
    <row r="46" spans="2:8">
      <c r="B46" s="2" t="s">
        <v>2823</v>
      </c>
      <c r="C46" s="9" t="s">
        <v>13</v>
      </c>
      <c r="D46" s="2" t="s">
        <v>1311</v>
      </c>
      <c r="E46" s="2" t="s">
        <v>2824</v>
      </c>
      <c r="F46" s="12">
        <v>602938</v>
      </c>
      <c r="G46" s="12">
        <v>3379.77</v>
      </c>
      <c r="H46" s="12">
        <v>1.19</v>
      </c>
    </row>
    <row r="47" spans="2:8">
      <c r="B47" s="2" t="s">
        <v>1138</v>
      </c>
      <c r="C47" s="9" t="s">
        <v>13</v>
      </c>
      <c r="D47" s="2" t="s">
        <v>1136</v>
      </c>
      <c r="E47" s="2" t="s">
        <v>1139</v>
      </c>
      <c r="F47" s="12">
        <v>533136</v>
      </c>
      <c r="G47" s="12">
        <v>3190.82</v>
      </c>
      <c r="H47" s="12">
        <v>1.1200000000000001</v>
      </c>
    </row>
    <row r="48" spans="2:8">
      <c r="B48" s="2" t="s">
        <v>1298</v>
      </c>
      <c r="C48" s="9" t="s">
        <v>13</v>
      </c>
      <c r="D48" s="2" t="s">
        <v>126</v>
      </c>
      <c r="E48" s="2" t="s">
        <v>1299</v>
      </c>
      <c r="F48" s="12">
        <v>750000</v>
      </c>
      <c r="G48" s="12">
        <v>3140.63</v>
      </c>
      <c r="H48" s="12">
        <v>1.1100000000000001</v>
      </c>
    </row>
    <row r="49" spans="2:8">
      <c r="B49" s="2" t="s">
        <v>2240</v>
      </c>
      <c r="C49" s="9" t="s">
        <v>13</v>
      </c>
      <c r="D49" s="2" t="s">
        <v>84</v>
      </c>
      <c r="E49" s="2" t="s">
        <v>2241</v>
      </c>
      <c r="F49" s="12">
        <v>335460</v>
      </c>
      <c r="G49" s="12">
        <v>3016.12</v>
      </c>
      <c r="H49" s="12">
        <v>1.06</v>
      </c>
    </row>
    <row r="50" spans="2:8">
      <c r="B50" s="2" t="s">
        <v>1406</v>
      </c>
      <c r="C50" s="9" t="s">
        <v>13</v>
      </c>
      <c r="D50" s="2" t="s">
        <v>773</v>
      </c>
      <c r="E50" s="2" t="s">
        <v>1407</v>
      </c>
      <c r="F50" s="12">
        <v>49718</v>
      </c>
      <c r="G50" s="12">
        <v>2998.49</v>
      </c>
      <c r="H50" s="12">
        <v>1.06</v>
      </c>
    </row>
    <row r="51" spans="2:8">
      <c r="B51" s="2" t="s">
        <v>1338</v>
      </c>
      <c r="C51" s="9" t="s">
        <v>13</v>
      </c>
      <c r="D51" s="2" t="s">
        <v>836</v>
      </c>
      <c r="E51" s="2" t="s">
        <v>1339</v>
      </c>
      <c r="F51" s="12">
        <v>1000000</v>
      </c>
      <c r="G51" s="12">
        <v>2874.5</v>
      </c>
      <c r="H51" s="12">
        <v>1.01</v>
      </c>
    </row>
    <row r="52" spans="2:8">
      <c r="B52" s="2" t="s">
        <v>1249</v>
      </c>
      <c r="C52" s="9" t="s">
        <v>13</v>
      </c>
      <c r="D52" s="2" t="s">
        <v>1250</v>
      </c>
      <c r="E52" s="2" t="s">
        <v>1251</v>
      </c>
      <c r="F52" s="12">
        <v>300000</v>
      </c>
      <c r="G52" s="12">
        <v>2660.1</v>
      </c>
      <c r="H52" s="12">
        <v>0.94</v>
      </c>
    </row>
    <row r="53" spans="2:8">
      <c r="B53" s="2" t="s">
        <v>2507</v>
      </c>
      <c r="C53" s="9" t="s">
        <v>13</v>
      </c>
      <c r="D53" s="2" t="s">
        <v>84</v>
      </c>
      <c r="E53" s="2" t="s">
        <v>2508</v>
      </c>
      <c r="F53" s="12">
        <v>150000</v>
      </c>
      <c r="G53" s="12">
        <v>2282.1</v>
      </c>
      <c r="H53" s="12">
        <v>0.8</v>
      </c>
    </row>
    <row r="54" spans="2:8">
      <c r="B54" s="2" t="s">
        <v>2416</v>
      </c>
      <c r="C54" s="9" t="s">
        <v>13</v>
      </c>
      <c r="D54" s="2" t="s">
        <v>2044</v>
      </c>
      <c r="E54" s="2" t="s">
        <v>2417</v>
      </c>
      <c r="F54" s="12">
        <v>200000</v>
      </c>
      <c r="G54" s="12">
        <v>2235.6</v>
      </c>
      <c r="H54" s="12">
        <v>0.79</v>
      </c>
    </row>
    <row r="55" spans="2:8">
      <c r="B55" s="2" t="s">
        <v>2540</v>
      </c>
      <c r="C55" s="9" t="s">
        <v>13</v>
      </c>
      <c r="D55" s="2" t="s">
        <v>836</v>
      </c>
      <c r="E55" s="2" t="s">
        <v>2541</v>
      </c>
      <c r="F55" s="12">
        <v>57512</v>
      </c>
      <c r="G55" s="12">
        <v>1761.77</v>
      </c>
      <c r="H55" s="12">
        <v>0.62</v>
      </c>
    </row>
    <row r="56" spans="2:8">
      <c r="B56" s="2" t="s">
        <v>2766</v>
      </c>
      <c r="C56" s="9" t="s">
        <v>13</v>
      </c>
      <c r="D56" s="2" t="s">
        <v>1150</v>
      </c>
      <c r="E56" s="2" t="s">
        <v>2767</v>
      </c>
      <c r="F56" s="12">
        <v>4500</v>
      </c>
      <c r="G56" s="12">
        <v>1476.23</v>
      </c>
      <c r="H56" s="12">
        <v>0.52</v>
      </c>
    </row>
    <row r="57" spans="2:8">
      <c r="B57" s="2" t="s">
        <v>1179</v>
      </c>
      <c r="C57" s="9" t="s">
        <v>13</v>
      </c>
      <c r="D57" s="2" t="s">
        <v>77</v>
      </c>
      <c r="F57" s="12">
        <v>314814</v>
      </c>
      <c r="G57" s="12">
        <v>389.11</v>
      </c>
      <c r="H57" s="12">
        <v>0.14000000000000001</v>
      </c>
    </row>
    <row r="58" spans="2:8" ht="13">
      <c r="B58" s="6" t="s">
        <v>95</v>
      </c>
      <c r="C58" s="11"/>
      <c r="D58" s="6"/>
      <c r="E58" s="6"/>
      <c r="F58" s="14"/>
      <c r="G58" s="14">
        <f>SUM(G12:G57)</f>
        <v>275082.56999999995</v>
      </c>
      <c r="H58" s="14">
        <f>SUM(H12:H57)</f>
        <v>96.850000000000023</v>
      </c>
    </row>
    <row r="59" spans="2:8" ht="13">
      <c r="B59" s="6" t="s">
        <v>2154</v>
      </c>
      <c r="C59" s="11"/>
      <c r="D59" s="6"/>
      <c r="E59" s="6"/>
      <c r="F59" s="14"/>
      <c r="G59" s="14">
        <v>3907.74</v>
      </c>
      <c r="H59" s="14">
        <v>1.38</v>
      </c>
    </row>
    <row r="60" spans="2:8" ht="13">
      <c r="B60" s="6" t="s">
        <v>15</v>
      </c>
      <c r="C60" s="11"/>
      <c r="D60" s="6"/>
      <c r="E60" s="6"/>
      <c r="F60" s="14"/>
      <c r="G60" s="14">
        <v>278990.31</v>
      </c>
      <c r="H60" s="14">
        <v>98.23</v>
      </c>
    </row>
    <row r="61" spans="2:8" ht="13">
      <c r="B61" s="6" t="s">
        <v>16</v>
      </c>
      <c r="C61" s="11"/>
      <c r="D61" s="6"/>
      <c r="E61" s="6"/>
      <c r="F61" s="14"/>
      <c r="G61" s="14">
        <v>4966.3063547999973</v>
      </c>
      <c r="H61" s="14">
        <v>1.769999999999996</v>
      </c>
    </row>
    <row r="62" spans="2:8" ht="13">
      <c r="B62" s="6" t="s">
        <v>17</v>
      </c>
      <c r="C62" s="11"/>
      <c r="D62" s="6"/>
      <c r="E62" s="6"/>
      <c r="F62" s="14"/>
      <c r="G62" s="14">
        <v>283956.6163548</v>
      </c>
      <c r="H62" s="14">
        <v>100</v>
      </c>
    </row>
    <row r="63" spans="2:8">
      <c r="B63" s="2" t="s">
        <v>18</v>
      </c>
    </row>
    <row r="64" spans="2:8" ht="13">
      <c r="B64" s="6" t="s">
        <v>19</v>
      </c>
    </row>
    <row r="65" spans="2:3" ht="13">
      <c r="B65" s="6" t="s">
        <v>20</v>
      </c>
      <c r="C65" s="9" t="s">
        <v>355</v>
      </c>
    </row>
    <row r="66" spans="2:3" ht="13">
      <c r="B66" s="6" t="s">
        <v>23</v>
      </c>
      <c r="C66" s="9" t="s">
        <v>22</v>
      </c>
    </row>
    <row r="67" spans="2:3" ht="13">
      <c r="B67" s="6" t="s">
        <v>147</v>
      </c>
      <c r="C67" s="9" t="s">
        <v>22</v>
      </c>
    </row>
    <row r="68" spans="2:3" ht="13">
      <c r="B68" s="6" t="s">
        <v>24</v>
      </c>
      <c r="C68" s="9" t="s">
        <v>25</v>
      </c>
    </row>
    <row r="69" spans="2:3" ht="13">
      <c r="B69" s="6" t="s">
        <v>2825</v>
      </c>
      <c r="C69" s="11"/>
    </row>
    <row r="70" spans="2:3" ht="13">
      <c r="B70" s="6" t="s">
        <v>2826</v>
      </c>
      <c r="C70" s="11"/>
    </row>
    <row r="71" spans="2:3" ht="13">
      <c r="B71" s="6" t="s">
        <v>2827</v>
      </c>
      <c r="C71" s="11"/>
    </row>
    <row r="72" spans="2:3" ht="13">
      <c r="B72" s="6" t="s">
        <v>2828</v>
      </c>
      <c r="C72" s="11"/>
    </row>
    <row r="73" spans="2:3" ht="13">
      <c r="B73" s="6" t="s">
        <v>2829</v>
      </c>
      <c r="C73" s="11"/>
    </row>
    <row r="74" spans="2:3" ht="13">
      <c r="B74" s="6" t="s">
        <v>2830</v>
      </c>
      <c r="C74" s="11"/>
    </row>
    <row r="75" spans="2:3" ht="13">
      <c r="B75" s="6" t="s">
        <v>2831</v>
      </c>
      <c r="C75" s="11"/>
    </row>
    <row r="76" spans="2:3" ht="13">
      <c r="B76" s="6" t="s">
        <v>2832</v>
      </c>
      <c r="C76" s="11"/>
    </row>
    <row r="77" spans="2:3" ht="13">
      <c r="B77" s="6" t="s">
        <v>4091</v>
      </c>
      <c r="C77" s="11"/>
    </row>
    <row r="78" spans="2:3">
      <c r="B78" s="2" t="s">
        <v>26</v>
      </c>
    </row>
    <row r="79" spans="2:3">
      <c r="B79" s="2" t="s">
        <v>1230</v>
      </c>
    </row>
    <row r="82" spans="2:6" ht="14.5">
      <c r="B82" s="44" t="s">
        <v>1231</v>
      </c>
      <c r="C82" s="62"/>
    </row>
    <row r="83" spans="2:6" ht="14.5">
      <c r="B83" s="44" t="s">
        <v>4074</v>
      </c>
      <c r="C83" s="63" t="s">
        <v>1232</v>
      </c>
    </row>
    <row r="84" spans="2:6" ht="14.5">
      <c r="B84" s="4" t="s">
        <v>1233</v>
      </c>
      <c r="C84" s="5">
        <v>2000</v>
      </c>
    </row>
    <row r="85" spans="2:6" ht="14.5">
      <c r="B85" s="4" t="s">
        <v>1235</v>
      </c>
      <c r="C85" s="5">
        <v>0</v>
      </c>
    </row>
    <row r="86" spans="2:6" ht="14.5">
      <c r="B86" s="4" t="s">
        <v>1236</v>
      </c>
      <c r="C86" s="5">
        <v>0</v>
      </c>
    </row>
    <row r="87" spans="2:6" ht="14.5">
      <c r="B87" s="4" t="s">
        <v>1237</v>
      </c>
      <c r="C87" s="5">
        <v>0</v>
      </c>
    </row>
    <row r="88" spans="2:6" ht="14.5">
      <c r="B88" s="4" t="s">
        <v>1238</v>
      </c>
      <c r="C88" s="5">
        <v>0</v>
      </c>
    </row>
    <row r="89" spans="2:6" ht="14.5">
      <c r="B89" s="4" t="s">
        <v>1239</v>
      </c>
      <c r="C89" s="5">
        <v>0</v>
      </c>
    </row>
    <row r="90" spans="2:6" ht="14.5">
      <c r="B90" s="44" t="s">
        <v>1240</v>
      </c>
      <c r="C90" s="62">
        <v>2000</v>
      </c>
    </row>
    <row r="92" spans="2:6" ht="14.5">
      <c r="B92" s="4" t="s">
        <v>35</v>
      </c>
      <c r="C92" s="5"/>
      <c r="D92" s="4"/>
    </row>
    <row r="93" spans="2:6" ht="29">
      <c r="B93" s="20" t="s">
        <v>36</v>
      </c>
      <c r="C93" s="18" t="s">
        <v>37</v>
      </c>
      <c r="D93" s="20" t="s">
        <v>38</v>
      </c>
    </row>
    <row r="94" spans="2:6" ht="14.5">
      <c r="B94" s="4" t="s">
        <v>22</v>
      </c>
      <c r="C94" s="5" t="s">
        <v>22</v>
      </c>
      <c r="D94" s="4" t="s">
        <v>22</v>
      </c>
    </row>
    <row r="96" spans="2:6" ht="13">
      <c r="B96" s="24" t="s">
        <v>39</v>
      </c>
      <c r="C96" s="25">
        <v>46022</v>
      </c>
      <c r="D96" s="16"/>
      <c r="E96" s="15"/>
      <c r="F96" s="30"/>
    </row>
    <row r="97" spans="2:7" ht="13">
      <c r="B97" s="24" t="s">
        <v>40</v>
      </c>
      <c r="C97" s="26" t="s">
        <v>41</v>
      </c>
      <c r="D97" s="24" t="s">
        <v>42</v>
      </c>
      <c r="E97" s="27" t="s">
        <v>43</v>
      </c>
      <c r="F97" s="29" t="s">
        <v>44</v>
      </c>
      <c r="G97" s="14"/>
    </row>
    <row r="98" spans="2:7">
      <c r="B98" s="22" t="s">
        <v>22</v>
      </c>
      <c r="C98" s="23" t="s">
        <v>22</v>
      </c>
      <c r="D98" s="22" t="s">
        <v>22</v>
      </c>
      <c r="E98" s="19" t="s">
        <v>22</v>
      </c>
      <c r="F98" s="28" t="s">
        <v>22</v>
      </c>
    </row>
    <row r="101" spans="2:7" ht="13">
      <c r="B101" s="6" t="s">
        <v>45</v>
      </c>
    </row>
    <row r="102" spans="2:7" ht="13">
      <c r="B102" s="6"/>
    </row>
    <row r="103" spans="2:7" ht="13">
      <c r="B103" s="6" t="s">
        <v>372</v>
      </c>
    </row>
    <row r="104" spans="2:7" ht="13">
      <c r="B104" s="27" t="s">
        <v>46</v>
      </c>
      <c r="C104" s="26" t="s">
        <v>47</v>
      </c>
      <c r="D104" s="6"/>
    </row>
    <row r="105" spans="2:7">
      <c r="B105" s="15" t="s">
        <v>1243</v>
      </c>
      <c r="C105" s="17">
        <v>600</v>
      </c>
    </row>
    <row r="107" spans="2:7" ht="13">
      <c r="B107" s="27" t="s">
        <v>48</v>
      </c>
      <c r="C107" s="26" t="s">
        <v>47</v>
      </c>
    </row>
    <row r="108" spans="2:7">
      <c r="B108" s="15" t="s">
        <v>1243</v>
      </c>
      <c r="C108" s="17">
        <v>600</v>
      </c>
    </row>
    <row r="111" spans="2:7" ht="13">
      <c r="B111" s="27" t="s">
        <v>49</v>
      </c>
      <c r="C111" s="26" t="s">
        <v>50</v>
      </c>
    </row>
    <row r="112" spans="2:7">
      <c r="B112" s="15" t="s">
        <v>1243</v>
      </c>
      <c r="C112" s="17">
        <v>455196431.25</v>
      </c>
    </row>
    <row r="113" spans="2:7" ht="13">
      <c r="C113" s="26">
        <f>SUM(C111:C112)</f>
        <v>455196431.25</v>
      </c>
    </row>
    <row r="115" spans="2:7" ht="13">
      <c r="B115" s="27" t="s">
        <v>51</v>
      </c>
      <c r="C115" s="26" t="s">
        <v>50</v>
      </c>
    </row>
    <row r="116" spans="2:7">
      <c r="B116" s="15" t="s">
        <v>1243</v>
      </c>
      <c r="C116" s="17">
        <v>496606720.5</v>
      </c>
    </row>
    <row r="117" spans="2:7" ht="13">
      <c r="C117" s="26">
        <f>SUM(C115:C116)</f>
        <v>496606720.5</v>
      </c>
    </row>
    <row r="120" spans="2:7" ht="13">
      <c r="B120" s="24" t="s">
        <v>52</v>
      </c>
      <c r="C120" s="26">
        <f xml:space="preserve"> C117-C113</f>
        <v>41410289.25</v>
      </c>
    </row>
    <row r="122" spans="2:7" ht="13">
      <c r="B122" s="24" t="s">
        <v>53</v>
      </c>
      <c r="C122" s="25">
        <v>46022</v>
      </c>
      <c r="D122" s="16"/>
      <c r="E122" s="15"/>
      <c r="F122" s="30"/>
    </row>
    <row r="123" spans="2:7" ht="13">
      <c r="B123" s="24" t="s">
        <v>40</v>
      </c>
      <c r="C123" s="26" t="s">
        <v>41</v>
      </c>
      <c r="D123" s="24" t="s">
        <v>42</v>
      </c>
      <c r="E123" s="27" t="s">
        <v>43</v>
      </c>
      <c r="F123" s="29" t="s">
        <v>44</v>
      </c>
      <c r="G123" s="14"/>
    </row>
    <row r="124" spans="2:7">
      <c r="B124" s="22" t="s">
        <v>22</v>
      </c>
      <c r="C124" s="23" t="s">
        <v>22</v>
      </c>
      <c r="D124" s="22" t="s">
        <v>22</v>
      </c>
      <c r="E124" s="19" t="s">
        <v>22</v>
      </c>
      <c r="F124" s="28" t="s">
        <v>22</v>
      </c>
    </row>
    <row r="125" spans="2:7" ht="13">
      <c r="B125" s="6" t="s">
        <v>45</v>
      </c>
    </row>
    <row r="126" spans="2:7" ht="13">
      <c r="B126" s="6"/>
    </row>
    <row r="127" spans="2:7" ht="13">
      <c r="B127" s="6" t="s">
        <v>372</v>
      </c>
    </row>
    <row r="128" spans="2:7" ht="13">
      <c r="B128" s="24" t="s">
        <v>46</v>
      </c>
      <c r="C128" s="26" t="s">
        <v>47</v>
      </c>
      <c r="D128" s="6"/>
    </row>
    <row r="129" spans="2:3">
      <c r="B129" s="16" t="s">
        <v>22</v>
      </c>
      <c r="C129" s="17" t="s">
        <v>22</v>
      </c>
    </row>
    <row r="131" spans="2:3" ht="13">
      <c r="B131" s="24" t="s">
        <v>48</v>
      </c>
      <c r="C131" s="26" t="s">
        <v>47</v>
      </c>
    </row>
    <row r="132" spans="2:3">
      <c r="B132" s="16" t="s">
        <v>22</v>
      </c>
      <c r="C132" s="17" t="s">
        <v>22</v>
      </c>
    </row>
    <row r="134" spans="2:3" ht="13">
      <c r="B134" s="24" t="s">
        <v>49</v>
      </c>
      <c r="C134" s="26" t="s">
        <v>50</v>
      </c>
    </row>
    <row r="135" spans="2:3">
      <c r="B135" s="16" t="s">
        <v>22</v>
      </c>
      <c r="C135" s="17" t="s">
        <v>22</v>
      </c>
    </row>
    <row r="137" spans="2:3" ht="13">
      <c r="B137" s="27" t="s">
        <v>51</v>
      </c>
      <c r="C137" s="26" t="s">
        <v>50</v>
      </c>
    </row>
    <row r="138" spans="2:3">
      <c r="B138" s="15" t="s">
        <v>22</v>
      </c>
      <c r="C138" s="17" t="s">
        <v>22</v>
      </c>
    </row>
    <row r="140" spans="2:3" ht="13">
      <c r="B140" s="24" t="s">
        <v>52</v>
      </c>
      <c r="C140" s="26" t="s">
        <v>22</v>
      </c>
    </row>
    <row r="143" spans="2:3" ht="13">
      <c r="B143" s="6" t="s">
        <v>373</v>
      </c>
    </row>
    <row r="145" spans="2:80" ht="13">
      <c r="B145" s="24" t="s">
        <v>40</v>
      </c>
      <c r="C145" s="26" t="s">
        <v>54</v>
      </c>
      <c r="D145" s="24" t="s">
        <v>55</v>
      </c>
      <c r="E145" s="24" t="s">
        <v>56</v>
      </c>
      <c r="F145" s="14"/>
    </row>
    <row r="146" spans="2:80">
      <c r="B146" s="16" t="s">
        <v>22</v>
      </c>
      <c r="C146" s="17" t="s">
        <v>22</v>
      </c>
      <c r="D146" s="16" t="s">
        <v>22</v>
      </c>
      <c r="E146" s="16" t="s">
        <v>22</v>
      </c>
    </row>
    <row r="149" spans="2:80" ht="13">
      <c r="B149" s="6" t="s">
        <v>57</v>
      </c>
      <c r="C149" s="11" t="s">
        <v>22</v>
      </c>
      <c r="D149" s="6"/>
      <c r="E149" s="6"/>
      <c r="F149" s="14"/>
      <c r="G149" s="14"/>
      <c r="H149" s="14"/>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row>
    <row r="151" spans="2:80" ht="13">
      <c r="B151" s="6" t="s">
        <v>374</v>
      </c>
    </row>
    <row r="153" spans="2:80" ht="13">
      <c r="B153" s="24" t="s">
        <v>58</v>
      </c>
      <c r="C153" s="26" t="s">
        <v>47</v>
      </c>
      <c r="D153" s="6"/>
    </row>
    <row r="154" spans="2:80">
      <c r="B154" s="16" t="s">
        <v>22</v>
      </c>
      <c r="C154" s="17" t="s">
        <v>22</v>
      </c>
    </row>
    <row r="157" spans="2:80" ht="13">
      <c r="B157" s="24" t="s">
        <v>59</v>
      </c>
      <c r="C157" s="26" t="s">
        <v>60</v>
      </c>
      <c r="D157" s="6"/>
    </row>
    <row r="158" spans="2:80">
      <c r="B158" s="16" t="s">
        <v>22</v>
      </c>
      <c r="C158" s="17" t="s">
        <v>22</v>
      </c>
    </row>
    <row r="161" spans="2:80" ht="13">
      <c r="B161" s="6" t="s">
        <v>61</v>
      </c>
    </row>
    <row r="164" spans="2:80" ht="13">
      <c r="B164" s="6" t="s">
        <v>375</v>
      </c>
    </row>
    <row r="166" spans="2:80" ht="13">
      <c r="B166" s="24" t="s">
        <v>40</v>
      </c>
      <c r="C166" s="26" t="s">
        <v>62</v>
      </c>
      <c r="D166" s="24" t="s">
        <v>54</v>
      </c>
      <c r="E166" s="24" t="s">
        <v>55</v>
      </c>
      <c r="F166" s="29" t="s">
        <v>56</v>
      </c>
      <c r="G166" s="14"/>
    </row>
    <row r="167" spans="2:80">
      <c r="B167" s="16" t="s">
        <v>22</v>
      </c>
      <c r="C167" s="17" t="s">
        <v>22</v>
      </c>
      <c r="D167" s="16" t="s">
        <v>22</v>
      </c>
      <c r="E167" s="16" t="s">
        <v>22</v>
      </c>
      <c r="F167" s="21" t="s">
        <v>22</v>
      </c>
    </row>
    <row r="170" spans="2:80" ht="13">
      <c r="B170" s="6" t="s">
        <v>57</v>
      </c>
      <c r="C170" s="11" t="s">
        <v>22</v>
      </c>
      <c r="D170" s="6"/>
      <c r="E170" s="6"/>
      <c r="F170" s="14"/>
      <c r="G170" s="14"/>
      <c r="H170" s="14"/>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row>
    <row r="172" spans="2:80" ht="13">
      <c r="B172" s="6" t="s">
        <v>374</v>
      </c>
    </row>
    <row r="174" spans="2:80" ht="13">
      <c r="B174" s="24" t="s">
        <v>58</v>
      </c>
      <c r="C174" s="26" t="s">
        <v>47</v>
      </c>
      <c r="D174" s="6"/>
    </row>
    <row r="175" spans="2:80">
      <c r="B175" s="16" t="s">
        <v>22</v>
      </c>
      <c r="C175" s="17" t="s">
        <v>22</v>
      </c>
    </row>
    <row r="178" spans="2:7" ht="13">
      <c r="B178" s="24" t="s">
        <v>59</v>
      </c>
      <c r="C178" s="26" t="s">
        <v>60</v>
      </c>
      <c r="D178" s="6"/>
    </row>
    <row r="179" spans="2:7">
      <c r="B179" s="16" t="s">
        <v>22</v>
      </c>
      <c r="C179" s="17" t="s">
        <v>22</v>
      </c>
    </row>
    <row r="182" spans="2:7" ht="13">
      <c r="B182" s="6" t="s">
        <v>61</v>
      </c>
    </row>
    <row r="185" spans="2:7" ht="13">
      <c r="B185" s="6" t="s">
        <v>376</v>
      </c>
    </row>
    <row r="186" spans="2:7" ht="13">
      <c r="B186" s="24" t="s">
        <v>40</v>
      </c>
      <c r="C186" s="26" t="s">
        <v>63</v>
      </c>
      <c r="D186" s="24" t="s">
        <v>64</v>
      </c>
      <c r="E186" s="24" t="s">
        <v>65</v>
      </c>
      <c r="F186" s="29" t="s">
        <v>66</v>
      </c>
      <c r="G186" s="14"/>
    </row>
    <row r="187" spans="2:7">
      <c r="B187" s="16" t="s">
        <v>22</v>
      </c>
      <c r="C187" s="17" t="s">
        <v>22</v>
      </c>
      <c r="D187" s="16" t="s">
        <v>22</v>
      </c>
      <c r="E187" s="16" t="s">
        <v>22</v>
      </c>
      <c r="F187" s="21" t="s">
        <v>22</v>
      </c>
    </row>
    <row r="188" spans="2:7">
      <c r="B188" s="2" t="s">
        <v>67</v>
      </c>
    </row>
  </sheetData>
  <mergeCells count="3">
    <mergeCell ref="B1:E1"/>
    <mergeCell ref="C3:C7"/>
    <mergeCell ref="D3:D7"/>
  </mergeCells>
  <hyperlinks>
    <hyperlink ref="A1" location="Index!A1" display="Index" xr:uid="{0EC52C20-8DA5-4D00-AEF0-6F71E5A734E9}"/>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F598F-350D-4C37-9795-D813CB4CADD4}">
  <sheetPr codeName="Sheet37"/>
  <dimension ref="A1:CB194"/>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2791</v>
      </c>
      <c r="C1" s="226"/>
      <c r="D1" s="226"/>
      <c r="E1" s="226"/>
    </row>
    <row r="3" spans="1:9" ht="14.5">
      <c r="B3" s="31" t="s">
        <v>2792</v>
      </c>
      <c r="C3" s="227"/>
      <c r="D3" s="228"/>
      <c r="E3" s="1"/>
    </row>
    <row r="4" spans="1:9" ht="14.5">
      <c r="B4" s="35" t="s">
        <v>2793</v>
      </c>
      <c r="C4" s="227"/>
      <c r="D4" s="228"/>
      <c r="E4" s="1"/>
    </row>
    <row r="5" spans="1:9" ht="14.5">
      <c r="B5" s="64" t="s">
        <v>151</v>
      </c>
      <c r="C5" s="227"/>
      <c r="D5" s="228"/>
      <c r="E5" s="1"/>
    </row>
    <row r="6" spans="1:9" ht="14.5">
      <c r="B6" s="35" t="s">
        <v>2280</v>
      </c>
      <c r="C6" s="227"/>
      <c r="D6" s="228"/>
      <c r="E6" s="1"/>
    </row>
    <row r="7" spans="1:9" ht="29">
      <c r="B7" s="35" t="s">
        <v>2794</v>
      </c>
      <c r="C7" s="227"/>
      <c r="D7" s="228"/>
      <c r="E7" s="1"/>
    </row>
    <row r="8" spans="1:9" ht="29">
      <c r="B8" s="35" t="s">
        <v>154</v>
      </c>
      <c r="C8" s="61" t="s">
        <v>155</v>
      </c>
      <c r="D8" s="61" t="s">
        <v>156</v>
      </c>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73</v>
      </c>
      <c r="C15" s="9" t="s">
        <v>13</v>
      </c>
      <c r="D15" s="2" t="s">
        <v>74</v>
      </c>
      <c r="E15" s="2" t="s">
        <v>75</v>
      </c>
      <c r="F15" s="12">
        <v>8600000</v>
      </c>
      <c r="G15" s="12">
        <v>85243.199999999997</v>
      </c>
      <c r="H15" s="12">
        <v>9.82</v>
      </c>
    </row>
    <row r="16" spans="1:9">
      <c r="B16" s="2" t="s">
        <v>747</v>
      </c>
      <c r="C16" s="9" t="s">
        <v>13</v>
      </c>
      <c r="D16" s="2" t="s">
        <v>748</v>
      </c>
      <c r="E16" s="2" t="s">
        <v>749</v>
      </c>
      <c r="F16" s="12">
        <v>2800000</v>
      </c>
      <c r="G16" s="12">
        <v>43971.199999999997</v>
      </c>
      <c r="H16" s="12">
        <v>5.0599999999999996</v>
      </c>
    </row>
    <row r="17" spans="2:8">
      <c r="B17" s="2" t="s">
        <v>1122</v>
      </c>
      <c r="C17" s="9" t="s">
        <v>13</v>
      </c>
      <c r="D17" s="2" t="s">
        <v>74</v>
      </c>
      <c r="E17" s="2" t="s">
        <v>1123</v>
      </c>
      <c r="F17" s="12">
        <v>4350000</v>
      </c>
      <c r="G17" s="12">
        <v>42725.7</v>
      </c>
      <c r="H17" s="12">
        <v>4.92</v>
      </c>
    </row>
    <row r="18" spans="2:8">
      <c r="B18" s="2" t="s">
        <v>818</v>
      </c>
      <c r="C18" s="9" t="s">
        <v>13</v>
      </c>
      <c r="D18" s="2" t="s">
        <v>74</v>
      </c>
      <c r="E18" s="2" t="s">
        <v>819</v>
      </c>
      <c r="F18" s="12">
        <v>48250000</v>
      </c>
      <c r="G18" s="12">
        <v>41306.83</v>
      </c>
      <c r="H18" s="12">
        <v>4.76</v>
      </c>
    </row>
    <row r="19" spans="2:8">
      <c r="B19" s="2" t="s">
        <v>1132</v>
      </c>
      <c r="C19" s="9" t="s">
        <v>13</v>
      </c>
      <c r="D19" s="2" t="s">
        <v>1133</v>
      </c>
      <c r="E19" s="2" t="s">
        <v>1134</v>
      </c>
      <c r="F19" s="12">
        <v>1059175</v>
      </c>
      <c r="G19" s="12">
        <v>34298.199999999997</v>
      </c>
      <c r="H19" s="12">
        <v>3.95</v>
      </c>
    </row>
    <row r="20" spans="2:8">
      <c r="B20" s="2" t="s">
        <v>1126</v>
      </c>
      <c r="C20" s="9" t="s">
        <v>13</v>
      </c>
      <c r="D20" s="2" t="s">
        <v>758</v>
      </c>
      <c r="E20" s="2" t="s">
        <v>1127</v>
      </c>
      <c r="F20" s="12">
        <v>7000000</v>
      </c>
      <c r="G20" s="12">
        <v>34289.5</v>
      </c>
      <c r="H20" s="12">
        <v>3.95</v>
      </c>
    </row>
    <row r="21" spans="2:8">
      <c r="B21" s="2" t="s">
        <v>804</v>
      </c>
      <c r="C21" s="9" t="s">
        <v>13</v>
      </c>
      <c r="D21" s="2" t="s">
        <v>89</v>
      </c>
      <c r="E21" s="2" t="s">
        <v>805</v>
      </c>
      <c r="F21" s="12">
        <v>1700000</v>
      </c>
      <c r="G21" s="12">
        <v>34074.800000000003</v>
      </c>
      <c r="H21" s="12">
        <v>3.92</v>
      </c>
    </row>
    <row r="22" spans="2:8">
      <c r="B22" s="2" t="s">
        <v>132</v>
      </c>
      <c r="C22" s="9" t="s">
        <v>13</v>
      </c>
      <c r="D22" s="2" t="s">
        <v>126</v>
      </c>
      <c r="E22" s="2" t="s">
        <v>133</v>
      </c>
      <c r="F22" s="12">
        <v>1573632</v>
      </c>
      <c r="G22" s="12">
        <v>33134.400000000001</v>
      </c>
      <c r="H22" s="12">
        <v>3.82</v>
      </c>
    </row>
    <row r="23" spans="2:8">
      <c r="B23" s="2" t="s">
        <v>2136</v>
      </c>
      <c r="C23" s="9" t="s">
        <v>13</v>
      </c>
      <c r="D23" s="2" t="s">
        <v>784</v>
      </c>
      <c r="E23" s="2" t="s">
        <v>2137</v>
      </c>
      <c r="F23" s="12">
        <v>3651635</v>
      </c>
      <c r="G23" s="12">
        <v>31466.14</v>
      </c>
      <c r="H23" s="12">
        <v>3.62</v>
      </c>
    </row>
    <row r="24" spans="2:8">
      <c r="B24" s="2" t="s">
        <v>80</v>
      </c>
      <c r="C24" s="9" t="s">
        <v>13</v>
      </c>
      <c r="D24" s="2" t="s">
        <v>74</v>
      </c>
      <c r="E24" s="2" t="s">
        <v>81</v>
      </c>
      <c r="F24" s="12">
        <v>2299020</v>
      </c>
      <c r="G24" s="12">
        <v>30873.54</v>
      </c>
      <c r="H24" s="12">
        <v>3.56</v>
      </c>
    </row>
    <row r="25" spans="2:8">
      <c r="B25" s="2" t="s">
        <v>1160</v>
      </c>
      <c r="C25" s="9" t="s">
        <v>13</v>
      </c>
      <c r="D25" s="2" t="s">
        <v>792</v>
      </c>
      <c r="E25" s="2" t="s">
        <v>1161</v>
      </c>
      <c r="F25" s="12">
        <v>630000</v>
      </c>
      <c r="G25" s="12">
        <v>27936.720000000001</v>
      </c>
      <c r="H25" s="12">
        <v>3.22</v>
      </c>
    </row>
    <row r="26" spans="2:8">
      <c r="B26" s="2" t="s">
        <v>1149</v>
      </c>
      <c r="C26" s="9" t="s">
        <v>13</v>
      </c>
      <c r="D26" s="2" t="s">
        <v>1150</v>
      </c>
      <c r="E26" s="2" t="s">
        <v>1151</v>
      </c>
      <c r="F26" s="12">
        <v>1200000</v>
      </c>
      <c r="G26" s="12">
        <v>23408.400000000001</v>
      </c>
      <c r="H26" s="12">
        <v>2.7</v>
      </c>
    </row>
    <row r="27" spans="2:8">
      <c r="B27" s="2" t="s">
        <v>2795</v>
      </c>
      <c r="C27" s="9" t="s">
        <v>13</v>
      </c>
      <c r="D27" s="2" t="s">
        <v>784</v>
      </c>
      <c r="E27" s="2" t="s">
        <v>2796</v>
      </c>
      <c r="F27" s="12">
        <v>5750000</v>
      </c>
      <c r="G27" s="12">
        <v>23172.5</v>
      </c>
      <c r="H27" s="12">
        <v>2.67</v>
      </c>
    </row>
    <row r="28" spans="2:8">
      <c r="B28" s="2" t="s">
        <v>125</v>
      </c>
      <c r="C28" s="9" t="s">
        <v>13</v>
      </c>
      <c r="D28" s="2" t="s">
        <v>126</v>
      </c>
      <c r="E28" s="2" t="s">
        <v>127</v>
      </c>
      <c r="F28" s="12">
        <v>1150000</v>
      </c>
      <c r="G28" s="12">
        <v>20990.95</v>
      </c>
      <c r="H28" s="12">
        <v>2.42</v>
      </c>
    </row>
    <row r="29" spans="2:8">
      <c r="B29" s="2" t="s">
        <v>2059</v>
      </c>
      <c r="C29" s="9" t="s">
        <v>13</v>
      </c>
      <c r="D29" s="2" t="s">
        <v>115</v>
      </c>
      <c r="E29" s="2" t="s">
        <v>2060</v>
      </c>
      <c r="F29" s="12">
        <v>1070000</v>
      </c>
      <c r="G29" s="12">
        <v>18593.39</v>
      </c>
      <c r="H29" s="12">
        <v>2.14</v>
      </c>
    </row>
    <row r="30" spans="2:8">
      <c r="B30" s="2" t="s">
        <v>1158</v>
      </c>
      <c r="C30" s="9" t="s">
        <v>13</v>
      </c>
      <c r="D30" s="2" t="s">
        <v>107</v>
      </c>
      <c r="E30" s="2" t="s">
        <v>1159</v>
      </c>
      <c r="F30" s="12">
        <v>1700000</v>
      </c>
      <c r="G30" s="12">
        <v>17464.95</v>
      </c>
      <c r="H30" s="12">
        <v>2.0099999999999998</v>
      </c>
    </row>
    <row r="31" spans="2:8">
      <c r="B31" s="2" t="s">
        <v>2244</v>
      </c>
      <c r="C31" s="9" t="s">
        <v>13</v>
      </c>
      <c r="D31" s="2" t="s">
        <v>758</v>
      </c>
      <c r="E31" s="2" t="s">
        <v>2245</v>
      </c>
      <c r="F31" s="12">
        <v>1050000</v>
      </c>
      <c r="G31" s="12">
        <v>17027.849999999999</v>
      </c>
      <c r="H31" s="12">
        <v>1.96</v>
      </c>
    </row>
    <row r="32" spans="2:8">
      <c r="B32" s="2" t="s">
        <v>830</v>
      </c>
      <c r="C32" s="9" t="s">
        <v>13</v>
      </c>
      <c r="D32" s="2" t="s">
        <v>831</v>
      </c>
      <c r="E32" s="2" t="s">
        <v>832</v>
      </c>
      <c r="F32" s="12">
        <v>1510002</v>
      </c>
      <c r="G32" s="12">
        <v>15136.26</v>
      </c>
      <c r="H32" s="12">
        <v>1.74</v>
      </c>
    </row>
    <row r="33" spans="2:8">
      <c r="B33" s="2" t="s">
        <v>114</v>
      </c>
      <c r="C33" s="9" t="s">
        <v>13</v>
      </c>
      <c r="D33" s="2" t="s">
        <v>115</v>
      </c>
      <c r="E33" s="2" t="s">
        <v>116</v>
      </c>
      <c r="F33" s="12">
        <v>2700000</v>
      </c>
      <c r="G33" s="12">
        <v>15021.45</v>
      </c>
      <c r="H33" s="12">
        <v>1.73</v>
      </c>
    </row>
    <row r="34" spans="2:8">
      <c r="B34" s="2" t="s">
        <v>796</v>
      </c>
      <c r="C34" s="9" t="s">
        <v>13</v>
      </c>
      <c r="D34" s="2" t="s">
        <v>797</v>
      </c>
      <c r="E34" s="2" t="s">
        <v>798</v>
      </c>
      <c r="F34" s="12">
        <v>363164</v>
      </c>
      <c r="G34" s="12">
        <v>14829.8</v>
      </c>
      <c r="H34" s="12">
        <v>1.71</v>
      </c>
    </row>
    <row r="35" spans="2:8">
      <c r="B35" s="2" t="s">
        <v>2684</v>
      </c>
      <c r="C35" s="9" t="s">
        <v>13</v>
      </c>
      <c r="D35" s="2" t="s">
        <v>1136</v>
      </c>
      <c r="E35" s="2" t="s">
        <v>2685</v>
      </c>
      <c r="F35" s="12">
        <v>978826</v>
      </c>
      <c r="G35" s="12">
        <v>14155.78</v>
      </c>
      <c r="H35" s="12">
        <v>1.63</v>
      </c>
    </row>
    <row r="36" spans="2:8">
      <c r="B36" s="2" t="s">
        <v>2568</v>
      </c>
      <c r="C36" s="9" t="s">
        <v>13</v>
      </c>
      <c r="D36" s="2" t="s">
        <v>85</v>
      </c>
      <c r="E36" s="2" t="s">
        <v>2569</v>
      </c>
      <c r="F36" s="12">
        <v>1456877</v>
      </c>
      <c r="G36" s="12">
        <v>13616.7</v>
      </c>
      <c r="H36" s="12">
        <v>1.57</v>
      </c>
    </row>
    <row r="37" spans="2:8">
      <c r="B37" s="2" t="s">
        <v>1322</v>
      </c>
      <c r="C37" s="9" t="s">
        <v>13</v>
      </c>
      <c r="D37" s="2" t="s">
        <v>784</v>
      </c>
      <c r="E37" s="2" t="s">
        <v>1323</v>
      </c>
      <c r="F37" s="12">
        <v>2200000</v>
      </c>
      <c r="G37" s="12">
        <v>11870.1</v>
      </c>
      <c r="H37" s="12">
        <v>1.37</v>
      </c>
    </row>
    <row r="38" spans="2:8">
      <c r="B38" s="2" t="s">
        <v>1433</v>
      </c>
      <c r="C38" s="9" t="s">
        <v>13</v>
      </c>
      <c r="D38" s="2" t="s">
        <v>85</v>
      </c>
      <c r="E38" s="2" t="s">
        <v>1434</v>
      </c>
      <c r="F38" s="12">
        <v>800000</v>
      </c>
      <c r="G38" s="12">
        <v>11763.2</v>
      </c>
      <c r="H38" s="12">
        <v>1.35</v>
      </c>
    </row>
    <row r="39" spans="2:8">
      <c r="B39" s="2" t="s">
        <v>2339</v>
      </c>
      <c r="C39" s="9" t="s">
        <v>13</v>
      </c>
      <c r="D39" s="2" t="s">
        <v>115</v>
      </c>
      <c r="E39" s="2" t="s">
        <v>2340</v>
      </c>
      <c r="F39" s="12">
        <v>1100000</v>
      </c>
      <c r="G39" s="12">
        <v>11622.6</v>
      </c>
      <c r="H39" s="12">
        <v>1.34</v>
      </c>
    </row>
    <row r="40" spans="2:8">
      <c r="B40" s="2" t="s">
        <v>2797</v>
      </c>
      <c r="C40" s="9" t="s">
        <v>13</v>
      </c>
      <c r="D40" s="2" t="s">
        <v>82</v>
      </c>
      <c r="E40" s="2" t="s">
        <v>2798</v>
      </c>
      <c r="F40" s="12">
        <v>263657</v>
      </c>
      <c r="G40" s="12">
        <v>10436.07</v>
      </c>
      <c r="H40" s="12">
        <v>1.2</v>
      </c>
    </row>
    <row r="41" spans="2:8">
      <c r="B41" s="2" t="s">
        <v>2799</v>
      </c>
      <c r="C41" s="9" t="s">
        <v>13</v>
      </c>
      <c r="D41" s="2" t="s">
        <v>82</v>
      </c>
      <c r="E41" s="2" t="s">
        <v>2800</v>
      </c>
      <c r="F41" s="12">
        <v>1080011</v>
      </c>
      <c r="G41" s="12">
        <v>10235.26</v>
      </c>
      <c r="H41" s="12">
        <v>1.18</v>
      </c>
    </row>
    <row r="42" spans="2:8">
      <c r="B42" s="2" t="s">
        <v>754</v>
      </c>
      <c r="C42" s="9" t="s">
        <v>13</v>
      </c>
      <c r="D42" s="2" t="s">
        <v>755</v>
      </c>
      <c r="E42" s="2" t="s">
        <v>756</v>
      </c>
      <c r="F42" s="12">
        <v>314205</v>
      </c>
      <c r="G42" s="12">
        <v>10074.040000000001</v>
      </c>
      <c r="H42" s="12">
        <v>1.1599999999999999</v>
      </c>
    </row>
    <row r="43" spans="2:8">
      <c r="B43" s="2" t="s">
        <v>76</v>
      </c>
      <c r="C43" s="9" t="s">
        <v>13</v>
      </c>
      <c r="D43" s="2" t="s">
        <v>77</v>
      </c>
      <c r="E43" s="2" t="s">
        <v>78</v>
      </c>
      <c r="F43" s="12">
        <v>2303000</v>
      </c>
      <c r="G43" s="12">
        <v>9281.09</v>
      </c>
      <c r="H43" s="12">
        <v>1.07</v>
      </c>
    </row>
    <row r="44" spans="2:8">
      <c r="B44" s="2" t="s">
        <v>2801</v>
      </c>
      <c r="C44" s="9" t="s">
        <v>13</v>
      </c>
      <c r="D44" s="2" t="s">
        <v>82</v>
      </c>
      <c r="E44" s="2" t="s">
        <v>2802</v>
      </c>
      <c r="F44" s="12">
        <v>94264</v>
      </c>
      <c r="G44" s="12">
        <v>9024.32</v>
      </c>
      <c r="H44" s="12">
        <v>1.04</v>
      </c>
    </row>
    <row r="45" spans="2:8">
      <c r="B45" s="2" t="s">
        <v>1398</v>
      </c>
      <c r="C45" s="9" t="s">
        <v>13</v>
      </c>
      <c r="D45" s="2" t="s">
        <v>90</v>
      </c>
      <c r="E45" s="2" t="s">
        <v>1399</v>
      </c>
      <c r="F45" s="12">
        <v>998350</v>
      </c>
      <c r="G45" s="12">
        <v>8825.41</v>
      </c>
      <c r="H45" s="12">
        <v>1.02</v>
      </c>
    </row>
    <row r="46" spans="2:8">
      <c r="B46" s="2" t="s">
        <v>2511</v>
      </c>
      <c r="C46" s="9" t="s">
        <v>13</v>
      </c>
      <c r="D46" s="2" t="s">
        <v>2512</v>
      </c>
      <c r="E46" s="2" t="s">
        <v>2513</v>
      </c>
      <c r="F46" s="12">
        <v>2100000</v>
      </c>
      <c r="G46" s="12">
        <v>8725.5</v>
      </c>
      <c r="H46" s="12">
        <v>1</v>
      </c>
    </row>
    <row r="47" spans="2:8">
      <c r="B47" s="2" t="s">
        <v>1439</v>
      </c>
      <c r="C47" s="9" t="s">
        <v>13</v>
      </c>
      <c r="D47" s="2" t="s">
        <v>1136</v>
      </c>
      <c r="E47" s="2" t="s">
        <v>1440</v>
      </c>
      <c r="F47" s="12">
        <v>400000</v>
      </c>
      <c r="G47" s="12">
        <v>8438</v>
      </c>
      <c r="H47" s="12">
        <v>0.97</v>
      </c>
    </row>
    <row r="48" spans="2:8">
      <c r="B48" s="2" t="s">
        <v>137</v>
      </c>
      <c r="C48" s="9" t="s">
        <v>13</v>
      </c>
      <c r="D48" s="2" t="s">
        <v>91</v>
      </c>
      <c r="E48" s="2" t="s">
        <v>138</v>
      </c>
      <c r="F48" s="12">
        <v>2100000</v>
      </c>
      <c r="G48" s="12">
        <v>7714.35</v>
      </c>
      <c r="H48" s="12">
        <v>0.89</v>
      </c>
    </row>
    <row r="49" spans="2:8">
      <c r="B49" s="2" t="s">
        <v>2236</v>
      </c>
      <c r="C49" s="9" t="s">
        <v>13</v>
      </c>
      <c r="D49" s="2" t="s">
        <v>1311</v>
      </c>
      <c r="E49" s="2" t="s">
        <v>2237</v>
      </c>
      <c r="F49" s="12">
        <v>5203000</v>
      </c>
      <c r="G49" s="12">
        <v>7697.84</v>
      </c>
      <c r="H49" s="12">
        <v>0.89</v>
      </c>
    </row>
    <row r="50" spans="2:8">
      <c r="B50" s="2" t="s">
        <v>1120</v>
      </c>
      <c r="C50" s="9" t="s">
        <v>13</v>
      </c>
      <c r="D50" s="2" t="s">
        <v>755</v>
      </c>
      <c r="E50" s="2" t="s">
        <v>1121</v>
      </c>
      <c r="F50" s="12">
        <v>459518</v>
      </c>
      <c r="G50" s="12">
        <v>7423.05</v>
      </c>
      <c r="H50" s="12">
        <v>0.85</v>
      </c>
    </row>
    <row r="51" spans="2:8">
      <c r="B51" s="2" t="s">
        <v>1124</v>
      </c>
      <c r="C51" s="9" t="s">
        <v>13</v>
      </c>
      <c r="D51" s="2" t="s">
        <v>115</v>
      </c>
      <c r="E51" s="2" t="s">
        <v>1125</v>
      </c>
      <c r="F51" s="12">
        <v>56000</v>
      </c>
      <c r="G51" s="12">
        <v>6599.04</v>
      </c>
      <c r="H51" s="12">
        <v>0.76</v>
      </c>
    </row>
    <row r="52" spans="2:8">
      <c r="B52" s="2" t="s">
        <v>779</v>
      </c>
      <c r="C52" s="9" t="s">
        <v>13</v>
      </c>
      <c r="D52" s="2" t="s">
        <v>74</v>
      </c>
      <c r="E52" s="2" t="s">
        <v>780</v>
      </c>
      <c r="F52" s="12">
        <v>290000</v>
      </c>
      <c r="G52" s="12">
        <v>6383.19</v>
      </c>
      <c r="H52" s="12">
        <v>0.74</v>
      </c>
    </row>
    <row r="53" spans="2:8">
      <c r="B53" s="2" t="s">
        <v>2803</v>
      </c>
      <c r="C53" s="9" t="s">
        <v>13</v>
      </c>
      <c r="D53" s="2" t="s">
        <v>2044</v>
      </c>
      <c r="E53" s="2" t="s">
        <v>2804</v>
      </c>
      <c r="F53" s="12">
        <v>430000</v>
      </c>
      <c r="G53" s="12">
        <v>6012.26</v>
      </c>
      <c r="H53" s="12">
        <v>0.69</v>
      </c>
    </row>
    <row r="54" spans="2:8">
      <c r="B54" s="2" t="s">
        <v>2582</v>
      </c>
      <c r="C54" s="9" t="s">
        <v>13</v>
      </c>
      <c r="D54" s="2" t="s">
        <v>789</v>
      </c>
      <c r="E54" s="2" t="s">
        <v>2583</v>
      </c>
      <c r="F54" s="12">
        <v>1950000</v>
      </c>
      <c r="G54" s="12">
        <v>5971.88</v>
      </c>
      <c r="H54" s="12">
        <v>0.69</v>
      </c>
    </row>
    <row r="55" spans="2:8">
      <c r="B55" s="2" t="s">
        <v>2257</v>
      </c>
      <c r="C55" s="9" t="s">
        <v>13</v>
      </c>
      <c r="D55" s="2" t="s">
        <v>84</v>
      </c>
      <c r="E55" s="2" t="s">
        <v>2258</v>
      </c>
      <c r="F55" s="12">
        <v>181800</v>
      </c>
      <c r="G55" s="12">
        <v>5776.33</v>
      </c>
      <c r="H55" s="12">
        <v>0.67</v>
      </c>
    </row>
    <row r="56" spans="2:8">
      <c r="B56" s="2" t="s">
        <v>2478</v>
      </c>
      <c r="C56" s="9" t="s">
        <v>13</v>
      </c>
      <c r="D56" s="2" t="s">
        <v>836</v>
      </c>
      <c r="E56" s="2" t="s">
        <v>2479</v>
      </c>
      <c r="F56" s="12">
        <v>180000</v>
      </c>
      <c r="G56" s="12">
        <v>5440.68</v>
      </c>
      <c r="H56" s="12">
        <v>0.63</v>
      </c>
    </row>
    <row r="57" spans="2:8">
      <c r="B57" s="2" t="s">
        <v>2286</v>
      </c>
      <c r="C57" s="9" t="s">
        <v>13</v>
      </c>
      <c r="D57" s="2" t="s">
        <v>1136</v>
      </c>
      <c r="E57" s="2" t="s">
        <v>2287</v>
      </c>
      <c r="F57" s="12">
        <v>17000</v>
      </c>
      <c r="G57" s="12">
        <v>4934.25</v>
      </c>
      <c r="H57" s="12">
        <v>0.56999999999999995</v>
      </c>
    </row>
    <row r="58" spans="2:8">
      <c r="B58" s="2" t="s">
        <v>2805</v>
      </c>
      <c r="C58" s="9" t="s">
        <v>13</v>
      </c>
      <c r="D58" s="2" t="s">
        <v>2384</v>
      </c>
      <c r="E58" s="2" t="s">
        <v>2806</v>
      </c>
      <c r="F58" s="12">
        <v>2378531</v>
      </c>
      <c r="G58" s="12">
        <v>4890.0200000000004</v>
      </c>
      <c r="H58" s="12">
        <v>0.56000000000000005</v>
      </c>
    </row>
    <row r="59" spans="2:8">
      <c r="B59" s="2" t="s">
        <v>1130</v>
      </c>
      <c r="C59" s="9" t="s">
        <v>13</v>
      </c>
      <c r="D59" s="2" t="s">
        <v>83</v>
      </c>
      <c r="E59" s="2" t="s">
        <v>1131</v>
      </c>
      <c r="F59" s="12">
        <v>888831</v>
      </c>
      <c r="G59" s="12">
        <v>4848.57</v>
      </c>
      <c r="H59" s="12">
        <v>0.56000000000000005</v>
      </c>
    </row>
    <row r="60" spans="2:8">
      <c r="B60" s="2" t="s">
        <v>2288</v>
      </c>
      <c r="C60" s="9" t="s">
        <v>13</v>
      </c>
      <c r="D60" s="2" t="s">
        <v>755</v>
      </c>
      <c r="E60" s="2" t="s">
        <v>2289</v>
      </c>
      <c r="F60" s="12">
        <v>50000</v>
      </c>
      <c r="G60" s="12">
        <v>3843.5</v>
      </c>
      <c r="H60" s="12">
        <v>0.44</v>
      </c>
    </row>
    <row r="61" spans="2:8">
      <c r="B61" s="2" t="s">
        <v>1431</v>
      </c>
      <c r="C61" s="9" t="s">
        <v>13</v>
      </c>
      <c r="D61" s="2" t="s">
        <v>1136</v>
      </c>
      <c r="E61" s="2" t="s">
        <v>1432</v>
      </c>
      <c r="F61" s="12">
        <v>62937</v>
      </c>
      <c r="G61" s="12">
        <v>3465.63</v>
      </c>
      <c r="H61" s="12">
        <v>0.4</v>
      </c>
    </row>
    <row r="62" spans="2:8">
      <c r="B62" s="2" t="s">
        <v>1370</v>
      </c>
      <c r="C62" s="9" t="s">
        <v>13</v>
      </c>
      <c r="D62" s="2" t="s">
        <v>85</v>
      </c>
      <c r="E62" s="2" t="s">
        <v>1371</v>
      </c>
      <c r="F62" s="12">
        <v>127832</v>
      </c>
      <c r="G62" s="12">
        <v>3341.66</v>
      </c>
      <c r="H62" s="12">
        <v>0.38</v>
      </c>
    </row>
    <row r="63" spans="2:8">
      <c r="B63" s="2" t="s">
        <v>2807</v>
      </c>
      <c r="C63" s="9" t="s">
        <v>13</v>
      </c>
      <c r="D63" s="2" t="s">
        <v>2044</v>
      </c>
      <c r="E63" s="2" t="s">
        <v>2808</v>
      </c>
      <c r="F63" s="12">
        <v>2378531</v>
      </c>
      <c r="G63" s="12">
        <v>3142.04</v>
      </c>
      <c r="H63" s="12">
        <v>0.36</v>
      </c>
    </row>
    <row r="64" spans="2:8">
      <c r="B64" s="2" t="s">
        <v>1265</v>
      </c>
      <c r="C64" s="9" t="s">
        <v>13</v>
      </c>
      <c r="D64" s="2" t="s">
        <v>126</v>
      </c>
      <c r="E64" s="2" t="s">
        <v>1266</v>
      </c>
      <c r="F64" s="12">
        <v>103571</v>
      </c>
      <c r="G64" s="12">
        <v>1751.44</v>
      </c>
      <c r="H64" s="12">
        <v>0.2</v>
      </c>
    </row>
    <row r="65" spans="2:8">
      <c r="B65" s="2" t="s">
        <v>1400</v>
      </c>
      <c r="C65" s="9" t="s">
        <v>13</v>
      </c>
      <c r="D65" s="2" t="s">
        <v>1136</v>
      </c>
      <c r="E65" s="2" t="s">
        <v>1401</v>
      </c>
      <c r="F65" s="12">
        <v>27375</v>
      </c>
      <c r="G65" s="12">
        <v>1749.95</v>
      </c>
      <c r="H65" s="12">
        <v>0.2</v>
      </c>
    </row>
    <row r="66" spans="2:8">
      <c r="B66" s="2" t="s">
        <v>2809</v>
      </c>
      <c r="C66" s="9" t="s">
        <v>13</v>
      </c>
      <c r="D66" s="2" t="s">
        <v>2384</v>
      </c>
      <c r="E66" s="2" t="s">
        <v>2810</v>
      </c>
      <c r="F66" s="12">
        <v>2378531</v>
      </c>
      <c r="G66" s="12">
        <v>1582.2</v>
      </c>
      <c r="H66" s="12">
        <v>0.18</v>
      </c>
    </row>
    <row r="67" spans="2:8">
      <c r="B67" s="2" t="s">
        <v>2206</v>
      </c>
      <c r="C67" s="9" t="s">
        <v>13</v>
      </c>
      <c r="D67" s="2" t="s">
        <v>1311</v>
      </c>
      <c r="E67" s="2" t="s">
        <v>2207</v>
      </c>
      <c r="F67" s="12">
        <v>230300</v>
      </c>
      <c r="G67" s="12">
        <v>454.68</v>
      </c>
      <c r="H67" s="12">
        <v>0.05</v>
      </c>
    </row>
    <row r="68" spans="2:8" ht="13">
      <c r="B68" s="6" t="s">
        <v>95</v>
      </c>
      <c r="C68" s="11"/>
      <c r="D68" s="6"/>
      <c r="E68" s="6"/>
      <c r="F68" s="14"/>
      <c r="G68" s="14">
        <f>SUM(G12:G67)</f>
        <v>836056.40999999968</v>
      </c>
      <c r="H68" s="14">
        <f>SUM(H12:H67)</f>
        <v>96.289999999999978</v>
      </c>
    </row>
    <row r="69" spans="2:8" ht="13">
      <c r="B69" s="6" t="s">
        <v>2154</v>
      </c>
      <c r="C69" s="11"/>
      <c r="D69" s="6"/>
      <c r="E69" s="6"/>
      <c r="F69" s="14"/>
      <c r="G69" s="14">
        <v>15338.84</v>
      </c>
      <c r="H69" s="14">
        <v>1.77</v>
      </c>
    </row>
    <row r="70" spans="2:8" ht="13">
      <c r="B70" s="6" t="s">
        <v>15</v>
      </c>
      <c r="C70" s="11"/>
      <c r="D70" s="6"/>
      <c r="E70" s="6"/>
      <c r="F70" s="14"/>
      <c r="G70" s="14">
        <v>851395.25</v>
      </c>
      <c r="H70" s="14">
        <v>98.06</v>
      </c>
    </row>
    <row r="71" spans="2:8" ht="13">
      <c r="B71" s="6" t="s">
        <v>16</v>
      </c>
      <c r="C71" s="11"/>
      <c r="D71" s="6"/>
      <c r="E71" s="6"/>
      <c r="F71" s="14"/>
      <c r="G71" s="14">
        <v>16923.848853799947</v>
      </c>
      <c r="H71" s="14">
        <v>1.9399999999999977</v>
      </c>
    </row>
    <row r="72" spans="2:8" ht="13">
      <c r="B72" s="6" t="s">
        <v>17</v>
      </c>
      <c r="C72" s="11"/>
      <c r="D72" s="6"/>
      <c r="E72" s="6"/>
      <c r="F72" s="14"/>
      <c r="G72" s="14">
        <v>868319.09885379998</v>
      </c>
      <c r="H72" s="14">
        <v>100</v>
      </c>
    </row>
    <row r="73" spans="2:8">
      <c r="B73" s="2" t="s">
        <v>18</v>
      </c>
    </row>
    <row r="74" spans="2:8" ht="13">
      <c r="B74" s="6" t="s">
        <v>19</v>
      </c>
    </row>
    <row r="75" spans="2:8" ht="13">
      <c r="B75" s="6" t="s">
        <v>20</v>
      </c>
      <c r="C75" s="9" t="s">
        <v>355</v>
      </c>
    </row>
    <row r="76" spans="2:8" ht="13">
      <c r="B76" s="6" t="s">
        <v>23</v>
      </c>
      <c r="C76" s="9" t="s">
        <v>22</v>
      </c>
    </row>
    <row r="77" spans="2:8" ht="13">
      <c r="B77" s="6" t="s">
        <v>147</v>
      </c>
      <c r="C77" s="9" t="s">
        <v>22</v>
      </c>
    </row>
    <row r="78" spans="2:8" ht="13">
      <c r="B78" s="6" t="s">
        <v>24</v>
      </c>
      <c r="C78" s="9" t="s">
        <v>25</v>
      </c>
    </row>
    <row r="79" spans="2:8" ht="13">
      <c r="B79" s="6" t="s">
        <v>2811</v>
      </c>
      <c r="C79" s="11"/>
    </row>
    <row r="80" spans="2:8" ht="13">
      <c r="B80" s="6" t="s">
        <v>2812</v>
      </c>
      <c r="C80" s="11"/>
    </row>
    <row r="81" spans="2:3" ht="13">
      <c r="B81" s="6" t="s">
        <v>2813</v>
      </c>
      <c r="C81" s="11"/>
    </row>
    <row r="82" spans="2:3" ht="13">
      <c r="B82" s="6" t="s">
        <v>2814</v>
      </c>
      <c r="C82" s="11"/>
    </row>
    <row r="83" spans="2:3" ht="13">
      <c r="B83" s="6" t="s">
        <v>2815</v>
      </c>
      <c r="C83" s="11"/>
    </row>
    <row r="84" spans="2:3" ht="13">
      <c r="B84" s="6" t="s">
        <v>2816</v>
      </c>
      <c r="C84" s="11"/>
    </row>
    <row r="85" spans="2:3" ht="13">
      <c r="B85" s="6" t="s">
        <v>2817</v>
      </c>
      <c r="C85" s="11"/>
    </row>
    <row r="86" spans="2:3" ht="13">
      <c r="B86" s="6" t="s">
        <v>2818</v>
      </c>
      <c r="C86" s="11"/>
    </row>
    <row r="87" spans="2:3" ht="13">
      <c r="B87" s="6" t="s">
        <v>4095</v>
      </c>
      <c r="C87" s="11"/>
    </row>
    <row r="88" spans="2:3">
      <c r="B88" s="2" t="s">
        <v>26</v>
      </c>
    </row>
    <row r="89" spans="2:3">
      <c r="B89" s="2" t="s">
        <v>1230</v>
      </c>
    </row>
    <row r="92" spans="2:3" ht="14.5">
      <c r="B92" s="44" t="s">
        <v>1231</v>
      </c>
      <c r="C92" s="62"/>
    </row>
    <row r="93" spans="2:3" ht="14.5">
      <c r="B93" s="44" t="s">
        <v>4074</v>
      </c>
      <c r="C93" s="63" t="s">
        <v>1232</v>
      </c>
    </row>
    <row r="94" spans="2:3" ht="14.5">
      <c r="B94" s="4" t="s">
        <v>1233</v>
      </c>
      <c r="C94" s="5" t="s">
        <v>1234</v>
      </c>
    </row>
    <row r="95" spans="2:3" ht="14.5">
      <c r="B95" s="4" t="s">
        <v>1235</v>
      </c>
      <c r="C95" s="5" t="s">
        <v>1234</v>
      </c>
    </row>
    <row r="96" spans="2:3" ht="14.5">
      <c r="B96" s="4" t="s">
        <v>1236</v>
      </c>
      <c r="C96" s="5" t="s">
        <v>1234</v>
      </c>
    </row>
    <row r="97" spans="2:7" ht="14.5">
      <c r="B97" s="4" t="s">
        <v>1237</v>
      </c>
      <c r="C97" s="5" t="s">
        <v>1234</v>
      </c>
    </row>
    <row r="98" spans="2:7" ht="14.5">
      <c r="B98" s="4" t="s">
        <v>1238</v>
      </c>
      <c r="C98" s="5" t="s">
        <v>1234</v>
      </c>
    </row>
    <row r="99" spans="2:7" ht="14.5">
      <c r="B99" s="4" t="s">
        <v>1239</v>
      </c>
      <c r="C99" s="5" t="s">
        <v>1234</v>
      </c>
    </row>
    <row r="100" spans="2:7" ht="14.5">
      <c r="B100" s="44" t="s">
        <v>1240</v>
      </c>
      <c r="C100" s="62" t="s">
        <v>1234</v>
      </c>
    </row>
    <row r="102" spans="2:7" ht="14.5">
      <c r="B102" s="4" t="s">
        <v>35</v>
      </c>
      <c r="C102" s="5"/>
      <c r="D102" s="4"/>
    </row>
    <row r="103" spans="2:7" ht="29">
      <c r="B103" s="20" t="s">
        <v>36</v>
      </c>
      <c r="C103" s="18" t="s">
        <v>37</v>
      </c>
      <c r="D103" s="20" t="s">
        <v>38</v>
      </c>
    </row>
    <row r="104" spans="2:7" ht="14.5">
      <c r="B104" s="4" t="s">
        <v>22</v>
      </c>
      <c r="C104" s="5" t="s">
        <v>22</v>
      </c>
      <c r="D104" s="4" t="s">
        <v>22</v>
      </c>
    </row>
    <row r="106" spans="2:7" ht="13">
      <c r="B106" s="24" t="s">
        <v>39</v>
      </c>
      <c r="C106" s="25">
        <v>46022</v>
      </c>
      <c r="D106" s="16"/>
      <c r="E106" s="15"/>
      <c r="F106" s="30"/>
    </row>
    <row r="107" spans="2:7" ht="13">
      <c r="B107" s="24" t="s">
        <v>40</v>
      </c>
      <c r="C107" s="26" t="s">
        <v>41</v>
      </c>
      <c r="D107" s="24" t="s">
        <v>42</v>
      </c>
      <c r="E107" s="27" t="s">
        <v>43</v>
      </c>
      <c r="F107" s="29" t="s">
        <v>44</v>
      </c>
      <c r="G107" s="14"/>
    </row>
    <row r="108" spans="2:7">
      <c r="B108" s="22" t="s">
        <v>22</v>
      </c>
      <c r="C108" s="23" t="s">
        <v>22</v>
      </c>
      <c r="D108" s="22" t="s">
        <v>22</v>
      </c>
      <c r="E108" s="19" t="s">
        <v>22</v>
      </c>
      <c r="F108" s="28" t="s">
        <v>22</v>
      </c>
    </row>
    <row r="111" spans="2:7" ht="13">
      <c r="B111" s="6" t="s">
        <v>45</v>
      </c>
    </row>
    <row r="112" spans="2:7" ht="13">
      <c r="B112" s="6"/>
    </row>
    <row r="113" spans="2:6" ht="13">
      <c r="B113" s="6" t="s">
        <v>372</v>
      </c>
    </row>
    <row r="114" spans="2:6" ht="13">
      <c r="B114" s="24" t="s">
        <v>46</v>
      </c>
      <c r="C114" s="26" t="s">
        <v>47</v>
      </c>
      <c r="D114" s="6"/>
    </row>
    <row r="115" spans="2:6">
      <c r="B115" s="16" t="s">
        <v>22</v>
      </c>
      <c r="C115" s="17" t="s">
        <v>22</v>
      </c>
    </row>
    <row r="117" spans="2:6" ht="13">
      <c r="B117" s="24" t="s">
        <v>48</v>
      </c>
      <c r="C117" s="26" t="s">
        <v>47</v>
      </c>
    </row>
    <row r="118" spans="2:6">
      <c r="B118" s="16" t="s">
        <v>22</v>
      </c>
      <c r="C118" s="17" t="s">
        <v>22</v>
      </c>
    </row>
    <row r="120" spans="2:6" ht="13">
      <c r="B120" s="24" t="s">
        <v>49</v>
      </c>
      <c r="C120" s="26" t="s">
        <v>50</v>
      </c>
    </row>
    <row r="121" spans="2:6">
      <c r="B121" s="16" t="s">
        <v>22</v>
      </c>
      <c r="C121" s="17" t="s">
        <v>22</v>
      </c>
    </row>
    <row r="123" spans="2:6" ht="13">
      <c r="B123" s="27" t="s">
        <v>51</v>
      </c>
      <c r="C123" s="26" t="s">
        <v>50</v>
      </c>
    </row>
    <row r="124" spans="2:6">
      <c r="B124" s="15" t="s">
        <v>22</v>
      </c>
      <c r="C124" s="17" t="s">
        <v>22</v>
      </c>
    </row>
    <row r="126" spans="2:6" ht="13">
      <c r="B126" s="24" t="s">
        <v>52</v>
      </c>
      <c r="C126" s="26" t="s">
        <v>22</v>
      </c>
    </row>
    <row r="128" spans="2:6" ht="13">
      <c r="B128" s="24" t="s">
        <v>53</v>
      </c>
      <c r="C128" s="25">
        <v>46022</v>
      </c>
      <c r="D128" s="16"/>
      <c r="E128" s="15"/>
      <c r="F128" s="30"/>
    </row>
    <row r="129" spans="2:7" ht="13">
      <c r="B129" s="24" t="s">
        <v>40</v>
      </c>
      <c r="C129" s="26" t="s">
        <v>41</v>
      </c>
      <c r="D129" s="24" t="s">
        <v>42</v>
      </c>
      <c r="E129" s="27" t="s">
        <v>43</v>
      </c>
      <c r="F129" s="29" t="s">
        <v>44</v>
      </c>
      <c r="G129" s="14"/>
    </row>
    <row r="130" spans="2:7">
      <c r="B130" s="22" t="s">
        <v>22</v>
      </c>
      <c r="C130" s="23" t="s">
        <v>22</v>
      </c>
      <c r="D130" s="22" t="s">
        <v>22</v>
      </c>
      <c r="E130" s="19" t="s">
        <v>22</v>
      </c>
      <c r="F130" s="28" t="s">
        <v>22</v>
      </c>
    </row>
    <row r="131" spans="2:7" ht="13">
      <c r="B131" s="6" t="s">
        <v>45</v>
      </c>
    </row>
    <row r="132" spans="2:7" ht="13">
      <c r="B132" s="6"/>
    </row>
    <row r="133" spans="2:7" ht="13">
      <c r="B133" s="6" t="s">
        <v>372</v>
      </c>
    </row>
    <row r="134" spans="2:7" ht="13">
      <c r="B134" s="24" t="s">
        <v>46</v>
      </c>
      <c r="C134" s="26" t="s">
        <v>47</v>
      </c>
      <c r="D134" s="6"/>
    </row>
    <row r="135" spans="2:7">
      <c r="B135" s="16" t="s">
        <v>22</v>
      </c>
      <c r="C135" s="17" t="s">
        <v>22</v>
      </c>
    </row>
    <row r="137" spans="2:7" ht="13">
      <c r="B137" s="24" t="s">
        <v>48</v>
      </c>
      <c r="C137" s="26" t="s">
        <v>47</v>
      </c>
    </row>
    <row r="138" spans="2:7">
      <c r="B138" s="16" t="s">
        <v>22</v>
      </c>
      <c r="C138" s="17" t="s">
        <v>22</v>
      </c>
    </row>
    <row r="140" spans="2:7" ht="13">
      <c r="B140" s="24" t="s">
        <v>49</v>
      </c>
      <c r="C140" s="26" t="s">
        <v>50</v>
      </c>
    </row>
    <row r="141" spans="2:7">
      <c r="B141" s="16" t="s">
        <v>22</v>
      </c>
      <c r="C141" s="17" t="s">
        <v>22</v>
      </c>
    </row>
    <row r="143" spans="2:7" ht="13">
      <c r="B143" s="27" t="s">
        <v>51</v>
      </c>
      <c r="C143" s="26" t="s">
        <v>50</v>
      </c>
    </row>
    <row r="144" spans="2:7">
      <c r="B144" s="15" t="s">
        <v>22</v>
      </c>
      <c r="C144" s="17" t="s">
        <v>22</v>
      </c>
    </row>
    <row r="146" spans="2:80" ht="13">
      <c r="B146" s="24" t="s">
        <v>52</v>
      </c>
      <c r="C146" s="26" t="s">
        <v>22</v>
      </c>
    </row>
    <row r="149" spans="2:80" ht="13">
      <c r="B149" s="6" t="s">
        <v>373</v>
      </c>
    </row>
    <row r="151" spans="2:80" ht="13">
      <c r="B151" s="24" t="s">
        <v>40</v>
      </c>
      <c r="C151" s="26" t="s">
        <v>54</v>
      </c>
      <c r="D151" s="24" t="s">
        <v>55</v>
      </c>
      <c r="E151" s="24" t="s">
        <v>56</v>
      </c>
      <c r="F151" s="14"/>
    </row>
    <row r="152" spans="2:80">
      <c r="B152" s="16" t="s">
        <v>22</v>
      </c>
      <c r="C152" s="17" t="s">
        <v>22</v>
      </c>
      <c r="D152" s="16" t="s">
        <v>22</v>
      </c>
      <c r="E152" s="16" t="s">
        <v>22</v>
      </c>
    </row>
    <row r="155" spans="2:80" ht="13">
      <c r="B155" s="6" t="s">
        <v>57</v>
      </c>
      <c r="C155" s="11" t="s">
        <v>22</v>
      </c>
      <c r="D155" s="6"/>
      <c r="E155" s="6"/>
      <c r="F155" s="14"/>
      <c r="G155" s="14"/>
      <c r="H155" s="14"/>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row>
    <row r="157" spans="2:80" ht="13">
      <c r="B157" s="6" t="s">
        <v>374</v>
      </c>
    </row>
    <row r="159" spans="2:80" ht="13">
      <c r="B159" s="24" t="s">
        <v>58</v>
      </c>
      <c r="C159" s="26" t="s">
        <v>47</v>
      </c>
      <c r="D159" s="6"/>
    </row>
    <row r="160" spans="2:80">
      <c r="B160" s="16" t="s">
        <v>22</v>
      </c>
      <c r="C160" s="17" t="s">
        <v>22</v>
      </c>
    </row>
    <row r="163" spans="2:80" ht="13">
      <c r="B163" s="24" t="s">
        <v>59</v>
      </c>
      <c r="C163" s="26" t="s">
        <v>60</v>
      </c>
      <c r="D163" s="6"/>
    </row>
    <row r="164" spans="2:80">
      <c r="B164" s="16" t="s">
        <v>22</v>
      </c>
      <c r="C164" s="17" t="s">
        <v>22</v>
      </c>
    </row>
    <row r="167" spans="2:80" ht="13">
      <c r="B167" s="6" t="s">
        <v>61</v>
      </c>
    </row>
    <row r="170" spans="2:80" ht="13">
      <c r="B170" s="6" t="s">
        <v>375</v>
      </c>
    </row>
    <row r="172" spans="2:80" ht="13">
      <c r="B172" s="24" t="s">
        <v>40</v>
      </c>
      <c r="C172" s="26" t="s">
        <v>62</v>
      </c>
      <c r="D172" s="24" t="s">
        <v>54</v>
      </c>
      <c r="E172" s="24" t="s">
        <v>55</v>
      </c>
      <c r="F172" s="29" t="s">
        <v>56</v>
      </c>
      <c r="G172" s="14"/>
    </row>
    <row r="173" spans="2:80">
      <c r="B173" s="16" t="s">
        <v>22</v>
      </c>
      <c r="C173" s="17" t="s">
        <v>22</v>
      </c>
      <c r="D173" s="16" t="s">
        <v>22</v>
      </c>
      <c r="E173" s="16" t="s">
        <v>22</v>
      </c>
      <c r="F173" s="21" t="s">
        <v>22</v>
      </c>
    </row>
    <row r="176" spans="2:80" ht="13">
      <c r="B176" s="6" t="s">
        <v>57</v>
      </c>
      <c r="C176" s="11" t="s">
        <v>22</v>
      </c>
      <c r="D176" s="6"/>
      <c r="E176" s="6"/>
      <c r="F176" s="14"/>
      <c r="G176" s="14"/>
      <c r="H176" s="14"/>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row>
    <row r="178" spans="2:7" ht="13">
      <c r="B178" s="6" t="s">
        <v>374</v>
      </c>
    </row>
    <row r="180" spans="2:7" ht="13">
      <c r="B180" s="24" t="s">
        <v>58</v>
      </c>
      <c r="C180" s="26" t="s">
        <v>47</v>
      </c>
      <c r="D180" s="6"/>
    </row>
    <row r="181" spans="2:7">
      <c r="B181" s="16" t="s">
        <v>22</v>
      </c>
      <c r="C181" s="17" t="s">
        <v>22</v>
      </c>
    </row>
    <row r="184" spans="2:7" ht="13">
      <c r="B184" s="24" t="s">
        <v>59</v>
      </c>
      <c r="C184" s="26" t="s">
        <v>60</v>
      </c>
      <c r="D184" s="6"/>
    </row>
    <row r="185" spans="2:7">
      <c r="B185" s="16" t="s">
        <v>22</v>
      </c>
      <c r="C185" s="17" t="s">
        <v>22</v>
      </c>
    </row>
    <row r="188" spans="2:7" ht="13">
      <c r="B188" s="6" t="s">
        <v>61</v>
      </c>
    </row>
    <row r="191" spans="2:7" ht="13">
      <c r="B191" s="6" t="s">
        <v>376</v>
      </c>
    </row>
    <row r="192" spans="2:7" ht="13">
      <c r="B192" s="24" t="s">
        <v>40</v>
      </c>
      <c r="C192" s="26" t="s">
        <v>63</v>
      </c>
      <c r="D192" s="24" t="s">
        <v>64</v>
      </c>
      <c r="E192" s="24" t="s">
        <v>65</v>
      </c>
      <c r="F192" s="29" t="s">
        <v>66</v>
      </c>
      <c r="G192" s="14"/>
    </row>
    <row r="193" spans="2:6">
      <c r="B193" s="16" t="s">
        <v>22</v>
      </c>
      <c r="C193" s="17" t="s">
        <v>22</v>
      </c>
      <c r="D193" s="16" t="s">
        <v>22</v>
      </c>
      <c r="E193" s="16" t="s">
        <v>22</v>
      </c>
      <c r="F193" s="21" t="s">
        <v>22</v>
      </c>
    </row>
    <row r="194" spans="2:6">
      <c r="B194" s="2" t="s">
        <v>67</v>
      </c>
    </row>
  </sheetData>
  <mergeCells count="3">
    <mergeCell ref="B1:E1"/>
    <mergeCell ref="C3:C7"/>
    <mergeCell ref="D3:D7"/>
  </mergeCells>
  <hyperlinks>
    <hyperlink ref="A1" location="Index!A1" display="Index" xr:uid="{BF05FCCA-23B1-4476-AFA5-8C875FB8A504}"/>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68822-F85C-4398-A777-969D982D106E}">
  <sheetPr codeName="Sheet36"/>
  <dimension ref="A1:CB204"/>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2734</v>
      </c>
      <c r="C1" s="226"/>
      <c r="D1" s="226"/>
      <c r="E1" s="226"/>
    </row>
    <row r="3" spans="1:9" ht="14.5">
      <c r="B3" s="31" t="s">
        <v>2735</v>
      </c>
      <c r="C3" s="227"/>
      <c r="D3" s="228"/>
      <c r="E3" s="1"/>
    </row>
    <row r="4" spans="1:9" ht="14.5">
      <c r="B4" s="35" t="s">
        <v>2736</v>
      </c>
      <c r="C4" s="227"/>
      <c r="D4" s="228"/>
      <c r="E4" s="1"/>
    </row>
    <row r="5" spans="1:9" ht="14.5">
      <c r="B5" s="35" t="s">
        <v>151</v>
      </c>
      <c r="C5" s="227"/>
      <c r="D5" s="228"/>
      <c r="E5" s="1"/>
    </row>
    <row r="6" spans="1:9" ht="14.5">
      <c r="B6" s="64" t="s">
        <v>1116</v>
      </c>
      <c r="C6" s="227"/>
      <c r="D6" s="228"/>
      <c r="E6" s="1"/>
    </row>
    <row r="7" spans="1:9" ht="29">
      <c r="B7" s="35" t="s">
        <v>2737</v>
      </c>
      <c r="C7" s="227"/>
      <c r="D7" s="228"/>
      <c r="E7" s="1"/>
    </row>
    <row r="8" spans="1:9" ht="29">
      <c r="B8" s="35" t="s">
        <v>154</v>
      </c>
      <c r="C8" s="61" t="s">
        <v>155</v>
      </c>
      <c r="D8" s="61" t="s">
        <v>156</v>
      </c>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796</v>
      </c>
      <c r="C15" s="9" t="s">
        <v>13</v>
      </c>
      <c r="D15" s="2" t="s">
        <v>797</v>
      </c>
      <c r="E15" s="2" t="s">
        <v>798</v>
      </c>
      <c r="F15" s="12">
        <v>349889</v>
      </c>
      <c r="G15" s="12">
        <v>14287.72</v>
      </c>
      <c r="H15" s="12">
        <v>7.09</v>
      </c>
    </row>
    <row r="16" spans="1:9">
      <c r="B16" s="2" t="s">
        <v>106</v>
      </c>
      <c r="C16" s="9" t="s">
        <v>13</v>
      </c>
      <c r="D16" s="2" t="s">
        <v>107</v>
      </c>
      <c r="E16" s="2" t="s">
        <v>108</v>
      </c>
      <c r="F16" s="12">
        <v>2325000</v>
      </c>
      <c r="G16" s="12">
        <v>7662.04</v>
      </c>
      <c r="H16" s="12">
        <v>3.8</v>
      </c>
    </row>
    <row r="17" spans="2:8">
      <c r="B17" s="2" t="s">
        <v>2339</v>
      </c>
      <c r="C17" s="9" t="s">
        <v>13</v>
      </c>
      <c r="D17" s="2" t="s">
        <v>115</v>
      </c>
      <c r="E17" s="2" t="s">
        <v>2340</v>
      </c>
      <c r="F17" s="12">
        <v>696000</v>
      </c>
      <c r="G17" s="12">
        <v>7353.94</v>
      </c>
      <c r="H17" s="12">
        <v>3.65</v>
      </c>
    </row>
    <row r="18" spans="2:8">
      <c r="B18" s="2" t="s">
        <v>801</v>
      </c>
      <c r="C18" s="9" t="s">
        <v>13</v>
      </c>
      <c r="D18" s="2" t="s">
        <v>802</v>
      </c>
      <c r="E18" s="2" t="s">
        <v>803</v>
      </c>
      <c r="F18" s="12">
        <v>460000</v>
      </c>
      <c r="G18" s="12">
        <v>6761.08</v>
      </c>
      <c r="H18" s="12">
        <v>3.35</v>
      </c>
    </row>
    <row r="19" spans="2:8">
      <c r="B19" s="2" t="s">
        <v>1160</v>
      </c>
      <c r="C19" s="9" t="s">
        <v>13</v>
      </c>
      <c r="D19" s="2" t="s">
        <v>792</v>
      </c>
      <c r="E19" s="2" t="s">
        <v>1161</v>
      </c>
      <c r="F19" s="12">
        <v>136168</v>
      </c>
      <c r="G19" s="12">
        <v>6038.23</v>
      </c>
      <c r="H19" s="12">
        <v>2.99</v>
      </c>
    </row>
    <row r="20" spans="2:8">
      <c r="B20" s="2" t="s">
        <v>1124</v>
      </c>
      <c r="C20" s="9" t="s">
        <v>13</v>
      </c>
      <c r="D20" s="2" t="s">
        <v>115</v>
      </c>
      <c r="E20" s="2" t="s">
        <v>1125</v>
      </c>
      <c r="F20" s="12">
        <v>47300</v>
      </c>
      <c r="G20" s="12">
        <v>5573.83</v>
      </c>
      <c r="H20" s="12">
        <v>2.76</v>
      </c>
    </row>
    <row r="21" spans="2:8">
      <c r="B21" s="2" t="s">
        <v>1158</v>
      </c>
      <c r="C21" s="9" t="s">
        <v>13</v>
      </c>
      <c r="D21" s="2" t="s">
        <v>107</v>
      </c>
      <c r="E21" s="2" t="s">
        <v>1159</v>
      </c>
      <c r="F21" s="12">
        <v>522143</v>
      </c>
      <c r="G21" s="12">
        <v>5364.24</v>
      </c>
      <c r="H21" s="12">
        <v>2.66</v>
      </c>
    </row>
    <row r="22" spans="2:8">
      <c r="B22" s="2" t="s">
        <v>1338</v>
      </c>
      <c r="C22" s="9" t="s">
        <v>13</v>
      </c>
      <c r="D22" s="2" t="s">
        <v>836</v>
      </c>
      <c r="E22" s="2" t="s">
        <v>1339</v>
      </c>
      <c r="F22" s="12">
        <v>1575000</v>
      </c>
      <c r="G22" s="12">
        <v>4527.34</v>
      </c>
      <c r="H22" s="12">
        <v>2.25</v>
      </c>
    </row>
    <row r="23" spans="2:8">
      <c r="B23" s="2" t="s">
        <v>2184</v>
      </c>
      <c r="C23" s="9" t="s">
        <v>13</v>
      </c>
      <c r="D23" s="2" t="s">
        <v>85</v>
      </c>
      <c r="E23" s="2" t="s">
        <v>2185</v>
      </c>
      <c r="F23" s="12">
        <v>29700</v>
      </c>
      <c r="G23" s="12">
        <v>4418.7700000000004</v>
      </c>
      <c r="H23" s="12">
        <v>2.19</v>
      </c>
    </row>
    <row r="24" spans="2:8">
      <c r="B24" s="2" t="s">
        <v>1263</v>
      </c>
      <c r="C24" s="9" t="s">
        <v>13</v>
      </c>
      <c r="D24" s="2" t="s">
        <v>89</v>
      </c>
      <c r="E24" s="2" t="s">
        <v>1264</v>
      </c>
      <c r="F24" s="12">
        <v>640000</v>
      </c>
      <c r="G24" s="12">
        <v>4399.3599999999997</v>
      </c>
      <c r="H24" s="12">
        <v>2.1800000000000002</v>
      </c>
    </row>
    <row r="25" spans="2:8">
      <c r="B25" s="2" t="s">
        <v>2311</v>
      </c>
      <c r="C25" s="9" t="s">
        <v>13</v>
      </c>
      <c r="D25" s="2" t="s">
        <v>107</v>
      </c>
      <c r="E25" s="2" t="s">
        <v>2312</v>
      </c>
      <c r="F25" s="12">
        <v>3000000</v>
      </c>
      <c r="G25" s="12">
        <v>4289.7</v>
      </c>
      <c r="H25" s="12">
        <v>2.13</v>
      </c>
    </row>
    <row r="26" spans="2:8">
      <c r="B26" s="2" t="s">
        <v>1425</v>
      </c>
      <c r="C26" s="9" t="s">
        <v>13</v>
      </c>
      <c r="D26" s="2" t="s">
        <v>107</v>
      </c>
      <c r="E26" s="2" t="s">
        <v>1426</v>
      </c>
      <c r="F26" s="12">
        <v>320000</v>
      </c>
      <c r="G26" s="12">
        <v>4181.4399999999996</v>
      </c>
      <c r="H26" s="12">
        <v>2.0699999999999998</v>
      </c>
    </row>
    <row r="27" spans="2:8">
      <c r="B27" s="2" t="s">
        <v>114</v>
      </c>
      <c r="C27" s="9" t="s">
        <v>13</v>
      </c>
      <c r="D27" s="2" t="s">
        <v>115</v>
      </c>
      <c r="E27" s="2" t="s">
        <v>116</v>
      </c>
      <c r="F27" s="12">
        <v>750000</v>
      </c>
      <c r="G27" s="12">
        <v>4172.63</v>
      </c>
      <c r="H27" s="12">
        <v>2.0699999999999998</v>
      </c>
    </row>
    <row r="28" spans="2:8">
      <c r="B28" s="2" t="s">
        <v>2341</v>
      </c>
      <c r="C28" s="9" t="s">
        <v>13</v>
      </c>
      <c r="D28" s="2" t="s">
        <v>115</v>
      </c>
      <c r="E28" s="2" t="s">
        <v>2342</v>
      </c>
      <c r="F28" s="12">
        <v>1093548</v>
      </c>
      <c r="G28" s="12">
        <v>3892.48</v>
      </c>
      <c r="H28" s="12">
        <v>1.93</v>
      </c>
    </row>
    <row r="29" spans="2:8">
      <c r="B29" s="2" t="s">
        <v>1298</v>
      </c>
      <c r="C29" s="9" t="s">
        <v>13</v>
      </c>
      <c r="D29" s="2" t="s">
        <v>126</v>
      </c>
      <c r="E29" s="2" t="s">
        <v>1299</v>
      </c>
      <c r="F29" s="12">
        <v>903458</v>
      </c>
      <c r="G29" s="12">
        <v>3783.23</v>
      </c>
      <c r="H29" s="12">
        <v>1.88</v>
      </c>
    </row>
    <row r="30" spans="2:8">
      <c r="B30" s="2" t="s">
        <v>2607</v>
      </c>
      <c r="C30" s="9" t="s">
        <v>13</v>
      </c>
      <c r="D30" s="2" t="s">
        <v>797</v>
      </c>
      <c r="E30" s="2" t="s">
        <v>2608</v>
      </c>
      <c r="F30" s="12">
        <v>377647</v>
      </c>
      <c r="G30" s="12">
        <v>3771.56</v>
      </c>
      <c r="H30" s="12">
        <v>1.87</v>
      </c>
    </row>
    <row r="31" spans="2:8">
      <c r="B31" s="2" t="s">
        <v>2218</v>
      </c>
      <c r="C31" s="9" t="s">
        <v>13</v>
      </c>
      <c r="D31" s="2" t="s">
        <v>85</v>
      </c>
      <c r="E31" s="2" t="s">
        <v>2219</v>
      </c>
      <c r="F31" s="12">
        <v>92500</v>
      </c>
      <c r="G31" s="12">
        <v>3588.08</v>
      </c>
      <c r="H31" s="12">
        <v>1.78</v>
      </c>
    </row>
    <row r="32" spans="2:8">
      <c r="B32" s="2" t="s">
        <v>2738</v>
      </c>
      <c r="C32" s="9" t="s">
        <v>13</v>
      </c>
      <c r="D32" s="2" t="s">
        <v>792</v>
      </c>
      <c r="E32" s="2" t="s">
        <v>2739</v>
      </c>
      <c r="F32" s="12">
        <v>87041</v>
      </c>
      <c r="G32" s="12">
        <v>3496.87</v>
      </c>
      <c r="H32" s="12">
        <v>1.73</v>
      </c>
    </row>
    <row r="33" spans="2:8">
      <c r="B33" s="2" t="s">
        <v>1366</v>
      </c>
      <c r="C33" s="9" t="s">
        <v>13</v>
      </c>
      <c r="D33" s="2" t="s">
        <v>107</v>
      </c>
      <c r="E33" s="2" t="s">
        <v>1367</v>
      </c>
      <c r="F33" s="12">
        <v>1293333</v>
      </c>
      <c r="G33" s="12">
        <v>3422.16</v>
      </c>
      <c r="H33" s="12">
        <v>1.7</v>
      </c>
    </row>
    <row r="34" spans="2:8">
      <c r="B34" s="2" t="s">
        <v>1408</v>
      </c>
      <c r="C34" s="9" t="s">
        <v>13</v>
      </c>
      <c r="D34" s="2" t="s">
        <v>89</v>
      </c>
      <c r="E34" s="2" t="s">
        <v>1409</v>
      </c>
      <c r="F34" s="12">
        <v>182000</v>
      </c>
      <c r="G34" s="12">
        <v>3373.37</v>
      </c>
      <c r="H34" s="12">
        <v>1.67</v>
      </c>
    </row>
    <row r="35" spans="2:8">
      <c r="B35" s="2" t="s">
        <v>2740</v>
      </c>
      <c r="C35" s="9" t="s">
        <v>13</v>
      </c>
      <c r="D35" s="2" t="s">
        <v>792</v>
      </c>
      <c r="E35" s="2" t="s">
        <v>2741</v>
      </c>
      <c r="F35" s="12">
        <v>427755</v>
      </c>
      <c r="G35" s="12">
        <v>3228.48</v>
      </c>
      <c r="H35" s="12">
        <v>1.6</v>
      </c>
    </row>
    <row r="36" spans="2:8">
      <c r="B36" s="2" t="s">
        <v>1451</v>
      </c>
      <c r="C36" s="9" t="s">
        <v>13</v>
      </c>
      <c r="D36" s="2" t="s">
        <v>836</v>
      </c>
      <c r="E36" s="2" t="s">
        <v>1452</v>
      </c>
      <c r="F36" s="12">
        <v>61500</v>
      </c>
      <c r="G36" s="12">
        <v>3179.55</v>
      </c>
      <c r="H36" s="12">
        <v>1.58</v>
      </c>
    </row>
    <row r="37" spans="2:8">
      <c r="B37" s="2" t="s">
        <v>2742</v>
      </c>
      <c r="C37" s="9" t="s">
        <v>13</v>
      </c>
      <c r="D37" s="2" t="s">
        <v>802</v>
      </c>
      <c r="E37" s="2" t="s">
        <v>2743</v>
      </c>
      <c r="F37" s="12">
        <v>1724690</v>
      </c>
      <c r="G37" s="12">
        <v>3139.45</v>
      </c>
      <c r="H37" s="12">
        <v>1.56</v>
      </c>
    </row>
    <row r="38" spans="2:8">
      <c r="B38" s="2" t="s">
        <v>1382</v>
      </c>
      <c r="C38" s="9" t="s">
        <v>13</v>
      </c>
      <c r="D38" s="2" t="s">
        <v>107</v>
      </c>
      <c r="E38" s="2" t="s">
        <v>1383</v>
      </c>
      <c r="F38" s="12">
        <v>775000</v>
      </c>
      <c r="G38" s="12">
        <v>2941.9</v>
      </c>
      <c r="H38" s="12">
        <v>1.46</v>
      </c>
    </row>
    <row r="39" spans="2:8">
      <c r="B39" s="2" t="s">
        <v>2744</v>
      </c>
      <c r="C39" s="9" t="s">
        <v>13</v>
      </c>
      <c r="D39" s="2" t="s">
        <v>797</v>
      </c>
      <c r="E39" s="2" t="s">
        <v>2745</v>
      </c>
      <c r="F39" s="12">
        <v>747556</v>
      </c>
      <c r="G39" s="12">
        <v>2892.29</v>
      </c>
      <c r="H39" s="12">
        <v>1.43</v>
      </c>
    </row>
    <row r="40" spans="2:8">
      <c r="B40" s="2" t="s">
        <v>2572</v>
      </c>
      <c r="C40" s="9" t="s">
        <v>13</v>
      </c>
      <c r="D40" s="2" t="s">
        <v>831</v>
      </c>
      <c r="E40" s="2" t="s">
        <v>2573</v>
      </c>
      <c r="F40" s="12">
        <v>8170</v>
      </c>
      <c r="G40" s="12">
        <v>2868.9</v>
      </c>
      <c r="H40" s="12">
        <v>1.42</v>
      </c>
    </row>
    <row r="41" spans="2:8">
      <c r="B41" s="2" t="s">
        <v>2204</v>
      </c>
      <c r="C41" s="9" t="s">
        <v>13</v>
      </c>
      <c r="D41" s="2" t="s">
        <v>89</v>
      </c>
      <c r="E41" s="2" t="s">
        <v>2205</v>
      </c>
      <c r="F41" s="12">
        <v>167000</v>
      </c>
      <c r="G41" s="12">
        <v>2789.9</v>
      </c>
      <c r="H41" s="12">
        <v>1.38</v>
      </c>
    </row>
    <row r="42" spans="2:8">
      <c r="B42" s="2" t="s">
        <v>2746</v>
      </c>
      <c r="C42" s="9" t="s">
        <v>13</v>
      </c>
      <c r="D42" s="2" t="s">
        <v>792</v>
      </c>
      <c r="E42" s="2" t="s">
        <v>2747</v>
      </c>
      <c r="F42" s="12">
        <v>176700</v>
      </c>
      <c r="G42" s="12">
        <v>2763.76</v>
      </c>
      <c r="H42" s="12">
        <v>1.37</v>
      </c>
    </row>
    <row r="43" spans="2:8">
      <c r="B43" s="2" t="s">
        <v>2748</v>
      </c>
      <c r="C43" s="9" t="s">
        <v>13</v>
      </c>
      <c r="D43" s="2" t="s">
        <v>792</v>
      </c>
      <c r="E43" s="2" t="s">
        <v>2749</v>
      </c>
      <c r="F43" s="12">
        <v>115496</v>
      </c>
      <c r="G43" s="12">
        <v>2749.38</v>
      </c>
      <c r="H43" s="12">
        <v>1.36</v>
      </c>
    </row>
    <row r="44" spans="2:8">
      <c r="B44" s="2" t="s">
        <v>2059</v>
      </c>
      <c r="C44" s="9" t="s">
        <v>13</v>
      </c>
      <c r="D44" s="2" t="s">
        <v>115</v>
      </c>
      <c r="E44" s="2" t="s">
        <v>2060</v>
      </c>
      <c r="F44" s="12">
        <v>158000</v>
      </c>
      <c r="G44" s="12">
        <v>2745.57</v>
      </c>
      <c r="H44" s="12">
        <v>1.36</v>
      </c>
    </row>
    <row r="45" spans="2:8">
      <c r="B45" s="2" t="s">
        <v>1169</v>
      </c>
      <c r="C45" s="9" t="s">
        <v>13</v>
      </c>
      <c r="D45" s="2" t="s">
        <v>797</v>
      </c>
      <c r="E45" s="2" t="s">
        <v>1170</v>
      </c>
      <c r="F45" s="12">
        <v>1040462</v>
      </c>
      <c r="G45" s="12">
        <v>2618.63</v>
      </c>
      <c r="H45" s="12">
        <v>1.3</v>
      </c>
    </row>
    <row r="46" spans="2:8">
      <c r="B46" s="2" t="s">
        <v>2648</v>
      </c>
      <c r="C46" s="9" t="s">
        <v>13</v>
      </c>
      <c r="D46" s="2" t="s">
        <v>792</v>
      </c>
      <c r="E46" s="2" t="s">
        <v>2649</v>
      </c>
      <c r="F46" s="12">
        <v>186700</v>
      </c>
      <c r="G46" s="12">
        <v>2592.33</v>
      </c>
      <c r="H46" s="12">
        <v>1.29</v>
      </c>
    </row>
    <row r="47" spans="2:8">
      <c r="B47" s="2" t="s">
        <v>2750</v>
      </c>
      <c r="C47" s="9" t="s">
        <v>13</v>
      </c>
      <c r="D47" s="2" t="s">
        <v>836</v>
      </c>
      <c r="E47" s="2" t="s">
        <v>2751</v>
      </c>
      <c r="F47" s="12">
        <v>14048</v>
      </c>
      <c r="G47" s="12">
        <v>2572.19</v>
      </c>
      <c r="H47" s="12">
        <v>1.28</v>
      </c>
    </row>
    <row r="48" spans="2:8">
      <c r="B48" s="2" t="s">
        <v>2752</v>
      </c>
      <c r="C48" s="9" t="s">
        <v>13</v>
      </c>
      <c r="D48" s="2" t="s">
        <v>797</v>
      </c>
      <c r="E48" s="2" t="s">
        <v>2753</v>
      </c>
      <c r="F48" s="12">
        <v>208159</v>
      </c>
      <c r="G48" s="12">
        <v>2502.9</v>
      </c>
      <c r="H48" s="12">
        <v>1.24</v>
      </c>
    </row>
    <row r="49" spans="2:8">
      <c r="B49" s="2" t="s">
        <v>2754</v>
      </c>
      <c r="C49" s="9" t="s">
        <v>13</v>
      </c>
      <c r="D49" s="2" t="s">
        <v>1255</v>
      </c>
      <c r="E49" s="2" t="s">
        <v>2755</v>
      </c>
      <c r="F49" s="12">
        <v>92970</v>
      </c>
      <c r="G49" s="12">
        <v>2441.9499999999998</v>
      </c>
      <c r="H49" s="12">
        <v>1.21</v>
      </c>
    </row>
    <row r="50" spans="2:8">
      <c r="B50" s="2" t="s">
        <v>2540</v>
      </c>
      <c r="C50" s="9" t="s">
        <v>13</v>
      </c>
      <c r="D50" s="2" t="s">
        <v>836</v>
      </c>
      <c r="E50" s="2" t="s">
        <v>2541</v>
      </c>
      <c r="F50" s="12">
        <v>78880</v>
      </c>
      <c r="G50" s="12">
        <v>2416.33</v>
      </c>
      <c r="H50" s="12">
        <v>1.2</v>
      </c>
    </row>
    <row r="51" spans="2:8">
      <c r="B51" s="2" t="s">
        <v>2756</v>
      </c>
      <c r="C51" s="9" t="s">
        <v>13</v>
      </c>
      <c r="D51" s="2" t="s">
        <v>792</v>
      </c>
      <c r="E51" s="2" t="s">
        <v>2757</v>
      </c>
      <c r="F51" s="12">
        <v>80323</v>
      </c>
      <c r="G51" s="12">
        <v>2412.1799999999998</v>
      </c>
      <c r="H51" s="12">
        <v>1.2</v>
      </c>
    </row>
    <row r="52" spans="2:8">
      <c r="B52" s="2" t="s">
        <v>2646</v>
      </c>
      <c r="C52" s="9" t="s">
        <v>13</v>
      </c>
      <c r="D52" s="2" t="s">
        <v>89</v>
      </c>
      <c r="E52" s="2" t="s">
        <v>2647</v>
      </c>
      <c r="F52" s="12">
        <v>1409174</v>
      </c>
      <c r="G52" s="12">
        <v>2407.0100000000002</v>
      </c>
      <c r="H52" s="12">
        <v>1.19</v>
      </c>
    </row>
    <row r="53" spans="2:8">
      <c r="B53" s="2" t="s">
        <v>2758</v>
      </c>
      <c r="C53" s="9" t="s">
        <v>13</v>
      </c>
      <c r="D53" s="2" t="s">
        <v>792</v>
      </c>
      <c r="E53" s="2" t="s">
        <v>2759</v>
      </c>
      <c r="F53" s="12">
        <v>207156</v>
      </c>
      <c r="G53" s="12">
        <v>2349.36</v>
      </c>
      <c r="H53" s="12">
        <v>1.17</v>
      </c>
    </row>
    <row r="54" spans="2:8">
      <c r="B54" s="2" t="s">
        <v>1175</v>
      </c>
      <c r="C54" s="9" t="s">
        <v>13</v>
      </c>
      <c r="D54" s="2" t="s">
        <v>83</v>
      </c>
      <c r="E54" s="2" t="s">
        <v>1176</v>
      </c>
      <c r="F54" s="12">
        <v>542720</v>
      </c>
      <c r="G54" s="12">
        <v>2191.77</v>
      </c>
      <c r="H54" s="12">
        <v>1.0900000000000001</v>
      </c>
    </row>
    <row r="55" spans="2:8">
      <c r="B55" s="2" t="s">
        <v>2760</v>
      </c>
      <c r="C55" s="9" t="s">
        <v>13</v>
      </c>
      <c r="D55" s="2" t="s">
        <v>1268</v>
      </c>
      <c r="E55" s="2" t="s">
        <v>2761</v>
      </c>
      <c r="F55" s="12">
        <v>673750</v>
      </c>
      <c r="G55" s="12">
        <v>2133.09</v>
      </c>
      <c r="H55" s="12">
        <v>1.06</v>
      </c>
    </row>
    <row r="56" spans="2:8">
      <c r="B56" s="2" t="s">
        <v>2762</v>
      </c>
      <c r="C56" s="9" t="s">
        <v>13</v>
      </c>
      <c r="D56" s="2" t="s">
        <v>1150</v>
      </c>
      <c r="E56" s="2" t="s">
        <v>2763</v>
      </c>
      <c r="F56" s="12">
        <v>1000000</v>
      </c>
      <c r="G56" s="12">
        <v>2096</v>
      </c>
      <c r="H56" s="12">
        <v>1.04</v>
      </c>
    </row>
    <row r="57" spans="2:8">
      <c r="B57" s="2" t="s">
        <v>2212</v>
      </c>
      <c r="C57" s="9" t="s">
        <v>13</v>
      </c>
      <c r="D57" s="2" t="s">
        <v>84</v>
      </c>
      <c r="E57" s="2" t="s">
        <v>2213</v>
      </c>
      <c r="F57" s="12">
        <v>215535</v>
      </c>
      <c r="G57" s="12">
        <v>2087.46</v>
      </c>
      <c r="H57" s="12">
        <v>1.04</v>
      </c>
    </row>
    <row r="58" spans="2:8">
      <c r="B58" s="2" t="s">
        <v>2764</v>
      </c>
      <c r="C58" s="9" t="s">
        <v>13</v>
      </c>
      <c r="D58" s="2" t="s">
        <v>792</v>
      </c>
      <c r="E58" s="2" t="s">
        <v>2765</v>
      </c>
      <c r="F58" s="12">
        <v>80000</v>
      </c>
      <c r="G58" s="12">
        <v>2080.64</v>
      </c>
      <c r="H58" s="12">
        <v>1.03</v>
      </c>
    </row>
    <row r="59" spans="2:8">
      <c r="B59" s="2" t="s">
        <v>2542</v>
      </c>
      <c r="C59" s="9" t="s">
        <v>13</v>
      </c>
      <c r="D59" s="2" t="s">
        <v>836</v>
      </c>
      <c r="E59" s="2" t="s">
        <v>2543</v>
      </c>
      <c r="F59" s="12">
        <v>78880</v>
      </c>
      <c r="G59" s="12">
        <v>2019.41</v>
      </c>
      <c r="H59" s="12">
        <v>1</v>
      </c>
    </row>
    <row r="60" spans="2:8">
      <c r="B60" s="2" t="s">
        <v>2766</v>
      </c>
      <c r="C60" s="9" t="s">
        <v>13</v>
      </c>
      <c r="D60" s="2" t="s">
        <v>1150</v>
      </c>
      <c r="E60" s="2" t="s">
        <v>2767</v>
      </c>
      <c r="F60" s="12">
        <v>5810</v>
      </c>
      <c r="G60" s="12">
        <v>1905.97</v>
      </c>
      <c r="H60" s="12">
        <v>0.95</v>
      </c>
    </row>
    <row r="61" spans="2:8">
      <c r="B61" s="2" t="s">
        <v>2401</v>
      </c>
      <c r="C61" s="9" t="s">
        <v>13</v>
      </c>
      <c r="D61" s="2" t="s">
        <v>836</v>
      </c>
      <c r="E61" s="2" t="s">
        <v>2402</v>
      </c>
      <c r="F61" s="12">
        <v>68566</v>
      </c>
      <c r="G61" s="12">
        <v>1840.31</v>
      </c>
      <c r="H61" s="12">
        <v>0.91</v>
      </c>
    </row>
    <row r="62" spans="2:8">
      <c r="B62" s="2" t="s">
        <v>2768</v>
      </c>
      <c r="C62" s="9" t="s">
        <v>13</v>
      </c>
      <c r="D62" s="2" t="s">
        <v>797</v>
      </c>
      <c r="E62" s="2" t="s">
        <v>2769</v>
      </c>
      <c r="F62" s="12">
        <v>1123700</v>
      </c>
      <c r="G62" s="12">
        <v>1829.16</v>
      </c>
      <c r="H62" s="12">
        <v>0.91</v>
      </c>
    </row>
    <row r="63" spans="2:8">
      <c r="B63" s="2" t="s">
        <v>2041</v>
      </c>
      <c r="C63" s="9" t="s">
        <v>13</v>
      </c>
      <c r="D63" s="2" t="s">
        <v>797</v>
      </c>
      <c r="E63" s="2" t="s">
        <v>2042</v>
      </c>
      <c r="F63" s="12">
        <v>245000</v>
      </c>
      <c r="G63" s="12">
        <v>1807.86</v>
      </c>
      <c r="H63" s="12">
        <v>0.9</v>
      </c>
    </row>
    <row r="64" spans="2:8">
      <c r="B64" s="2" t="s">
        <v>2770</v>
      </c>
      <c r="C64" s="9" t="s">
        <v>13</v>
      </c>
      <c r="D64" s="2" t="s">
        <v>2389</v>
      </c>
      <c r="E64" s="2" t="s">
        <v>2771</v>
      </c>
      <c r="F64" s="12">
        <v>107205</v>
      </c>
      <c r="G64" s="12">
        <v>1795.47</v>
      </c>
      <c r="H64" s="12">
        <v>0.89</v>
      </c>
    </row>
    <row r="65" spans="2:8">
      <c r="B65" s="2" t="s">
        <v>2772</v>
      </c>
      <c r="C65" s="9" t="s">
        <v>13</v>
      </c>
      <c r="D65" s="2" t="s">
        <v>1268</v>
      </c>
      <c r="E65" s="2" t="s">
        <v>2773</v>
      </c>
      <c r="F65" s="12">
        <v>310658</v>
      </c>
      <c r="G65" s="12">
        <v>1786.59</v>
      </c>
      <c r="H65" s="12">
        <v>0.89</v>
      </c>
    </row>
    <row r="66" spans="2:8">
      <c r="B66" s="2" t="s">
        <v>2576</v>
      </c>
      <c r="C66" s="9" t="s">
        <v>13</v>
      </c>
      <c r="D66" s="2" t="s">
        <v>82</v>
      </c>
      <c r="E66" s="2" t="s">
        <v>2577</v>
      </c>
      <c r="F66" s="12">
        <v>29798</v>
      </c>
      <c r="G66" s="12">
        <v>1774.62</v>
      </c>
      <c r="H66" s="12">
        <v>0.88</v>
      </c>
    </row>
    <row r="67" spans="2:8">
      <c r="B67" s="2" t="s">
        <v>1173</v>
      </c>
      <c r="C67" s="9" t="s">
        <v>13</v>
      </c>
      <c r="D67" s="2" t="s">
        <v>84</v>
      </c>
      <c r="E67" s="2" t="s">
        <v>1174</v>
      </c>
      <c r="F67" s="12">
        <v>560000</v>
      </c>
      <c r="G67" s="12">
        <v>1580.6</v>
      </c>
      <c r="H67" s="12">
        <v>0.78</v>
      </c>
    </row>
    <row r="68" spans="2:8">
      <c r="B68" s="2" t="s">
        <v>2774</v>
      </c>
      <c r="C68" s="9" t="s">
        <v>13</v>
      </c>
      <c r="D68" s="2" t="s">
        <v>797</v>
      </c>
      <c r="E68" s="2" t="s">
        <v>2775</v>
      </c>
      <c r="F68" s="12">
        <v>172687</v>
      </c>
      <c r="G68" s="12">
        <v>1573.96</v>
      </c>
      <c r="H68" s="12">
        <v>0.78</v>
      </c>
    </row>
    <row r="69" spans="2:8">
      <c r="B69" s="2" t="s">
        <v>2776</v>
      </c>
      <c r="C69" s="9" t="s">
        <v>13</v>
      </c>
      <c r="D69" s="2" t="s">
        <v>1255</v>
      </c>
      <c r="E69" s="2" t="s">
        <v>2777</v>
      </c>
      <c r="F69" s="12">
        <v>377384</v>
      </c>
      <c r="G69" s="12">
        <v>1568.97</v>
      </c>
      <c r="H69" s="12">
        <v>0.78</v>
      </c>
    </row>
    <row r="70" spans="2:8">
      <c r="B70" s="2" t="s">
        <v>2391</v>
      </c>
      <c r="C70" s="9" t="s">
        <v>13</v>
      </c>
      <c r="D70" s="2" t="s">
        <v>85</v>
      </c>
      <c r="E70" s="2" t="s">
        <v>2392</v>
      </c>
      <c r="F70" s="12">
        <v>816702</v>
      </c>
      <c r="G70" s="12">
        <v>1514.25</v>
      </c>
      <c r="H70" s="12">
        <v>0.75</v>
      </c>
    </row>
    <row r="71" spans="2:8">
      <c r="B71" s="2" t="s">
        <v>2778</v>
      </c>
      <c r="C71" s="9" t="s">
        <v>13</v>
      </c>
      <c r="D71" s="2" t="s">
        <v>85</v>
      </c>
      <c r="E71" s="2" t="s">
        <v>2779</v>
      </c>
      <c r="F71" s="12">
        <v>80000</v>
      </c>
      <c r="G71" s="12">
        <v>1480.88</v>
      </c>
      <c r="H71" s="12">
        <v>0.73</v>
      </c>
    </row>
    <row r="72" spans="2:8">
      <c r="B72" s="2" t="s">
        <v>2780</v>
      </c>
      <c r="C72" s="9" t="s">
        <v>13</v>
      </c>
      <c r="D72" s="2" t="s">
        <v>82</v>
      </c>
      <c r="E72" s="2" t="s">
        <v>2781</v>
      </c>
      <c r="F72" s="12">
        <v>427235</v>
      </c>
      <c r="G72" s="12">
        <v>1453.24</v>
      </c>
      <c r="H72" s="12">
        <v>0.72</v>
      </c>
    </row>
    <row r="73" spans="2:8">
      <c r="B73" s="2" t="s">
        <v>2393</v>
      </c>
      <c r="C73" s="9" t="s">
        <v>13</v>
      </c>
      <c r="D73" s="2" t="s">
        <v>792</v>
      </c>
      <c r="E73" s="2" t="s">
        <v>2394</v>
      </c>
      <c r="F73" s="12">
        <v>468988</v>
      </c>
      <c r="G73" s="12">
        <v>1448.94</v>
      </c>
      <c r="H73" s="12">
        <v>0.72</v>
      </c>
    </row>
    <row r="74" spans="2:8">
      <c r="B74" s="2" t="s">
        <v>1392</v>
      </c>
      <c r="C74" s="9" t="s">
        <v>13</v>
      </c>
      <c r="D74" s="2" t="s">
        <v>115</v>
      </c>
      <c r="E74" s="2" t="s">
        <v>1393</v>
      </c>
      <c r="F74" s="12">
        <v>5262</v>
      </c>
      <c r="G74" s="12">
        <v>148.86000000000001</v>
      </c>
      <c r="H74" s="12">
        <v>7.0000000000000007E-2</v>
      </c>
    </row>
    <row r="75" spans="2:8" ht="13">
      <c r="B75" s="6" t="s">
        <v>95</v>
      </c>
      <c r="G75" s="14">
        <f>SUM(G15:G74)</f>
        <v>192088.17999999991</v>
      </c>
      <c r="H75" s="14">
        <f>SUM(H15:H74)</f>
        <v>95.270000000000024</v>
      </c>
    </row>
    <row r="76" spans="2:8" ht="13">
      <c r="B76" s="6" t="s">
        <v>4135</v>
      </c>
    </row>
    <row r="77" spans="2:8">
      <c r="B77" s="2" t="s">
        <v>145</v>
      </c>
      <c r="C77" s="9" t="s">
        <v>13</v>
      </c>
      <c r="D77" s="2" t="s">
        <v>89</v>
      </c>
      <c r="E77" s="2" t="s">
        <v>146</v>
      </c>
      <c r="F77" s="12">
        <v>575247</v>
      </c>
      <c r="G77" s="12">
        <v>1907.52</v>
      </c>
      <c r="H77" s="12">
        <v>0.95</v>
      </c>
    </row>
    <row r="78" spans="2:8" ht="13">
      <c r="B78" s="6" t="s">
        <v>4136</v>
      </c>
      <c r="C78" s="11"/>
      <c r="D78" s="6"/>
      <c r="E78" s="6"/>
      <c r="F78" s="14"/>
      <c r="G78" s="14">
        <f>G77</f>
        <v>1907.52</v>
      </c>
      <c r="H78" s="14">
        <f>H77</f>
        <v>0.95</v>
      </c>
    </row>
    <row r="79" spans="2:8" ht="13">
      <c r="B79" s="6" t="s">
        <v>2154</v>
      </c>
      <c r="C79" s="11"/>
      <c r="D79" s="6"/>
      <c r="E79" s="6"/>
      <c r="F79" s="14"/>
      <c r="G79" s="14">
        <v>4284.07</v>
      </c>
      <c r="H79" s="14">
        <v>2.12</v>
      </c>
    </row>
    <row r="80" spans="2:8" ht="13">
      <c r="B80" s="6" t="s">
        <v>15</v>
      </c>
      <c r="C80" s="11"/>
      <c r="D80" s="6"/>
      <c r="E80" s="6"/>
      <c r="F80" s="14"/>
      <c r="G80" s="14">
        <f>G79+G78+G75</f>
        <v>198279.7699999999</v>
      </c>
      <c r="H80" s="14">
        <f>H79+H78+H75</f>
        <v>98.340000000000032</v>
      </c>
    </row>
    <row r="81" spans="2:8" ht="13">
      <c r="B81" s="6" t="s">
        <v>16</v>
      </c>
      <c r="C81" s="11"/>
      <c r="D81" s="6"/>
      <c r="E81" s="6"/>
      <c r="F81" s="14"/>
      <c r="G81" s="14">
        <f>G82-G80</f>
        <v>3339.3754812901025</v>
      </c>
      <c r="H81" s="14">
        <f>H82-H80</f>
        <v>1.6599999999999682</v>
      </c>
    </row>
    <row r="82" spans="2:8" ht="13">
      <c r="B82" s="6" t="s">
        <v>17</v>
      </c>
      <c r="C82" s="11"/>
      <c r="D82" s="6"/>
      <c r="E82" s="6"/>
      <c r="F82" s="14"/>
      <c r="G82" s="14">
        <v>201619.14548129</v>
      </c>
      <c r="H82" s="14">
        <v>100</v>
      </c>
    </row>
    <row r="83" spans="2:8">
      <c r="B83" s="2" t="s">
        <v>18</v>
      </c>
    </row>
    <row r="84" spans="2:8" ht="13">
      <c r="B84" s="6" t="s">
        <v>19</v>
      </c>
    </row>
    <row r="85" spans="2:8" ht="13">
      <c r="B85" s="6" t="s">
        <v>20</v>
      </c>
      <c r="C85" s="9" t="s">
        <v>355</v>
      </c>
    </row>
    <row r="86" spans="2:8" ht="13">
      <c r="B86" s="6" t="s">
        <v>23</v>
      </c>
      <c r="C86" s="9" t="s">
        <v>22</v>
      </c>
    </row>
    <row r="87" spans="2:8" ht="13">
      <c r="B87" s="6" t="s">
        <v>147</v>
      </c>
      <c r="C87" s="9" t="s">
        <v>22</v>
      </c>
    </row>
    <row r="88" spans="2:8" ht="13">
      <c r="B88" s="6" t="s">
        <v>24</v>
      </c>
      <c r="C88" s="9" t="s">
        <v>25</v>
      </c>
    </row>
    <row r="89" spans="2:8" ht="13">
      <c r="B89" s="6" t="s">
        <v>2782</v>
      </c>
      <c r="C89" s="11"/>
    </row>
    <row r="90" spans="2:8" ht="13">
      <c r="B90" s="6" t="s">
        <v>2783</v>
      </c>
      <c r="C90" s="11"/>
    </row>
    <row r="91" spans="2:8" ht="13">
      <c r="B91" s="6" t="s">
        <v>2784</v>
      </c>
      <c r="C91" s="11"/>
    </row>
    <row r="92" spans="2:8" ht="13">
      <c r="B92" s="6" t="s">
        <v>2785</v>
      </c>
      <c r="C92" s="11"/>
    </row>
    <row r="93" spans="2:8" ht="13">
      <c r="B93" s="6" t="s">
        <v>2786</v>
      </c>
      <c r="C93" s="11"/>
    </row>
    <row r="94" spans="2:8" ht="13">
      <c r="B94" s="6" t="s">
        <v>2787</v>
      </c>
      <c r="C94" s="11"/>
    </row>
    <row r="95" spans="2:8" ht="13">
      <c r="B95" s="6" t="s">
        <v>2788</v>
      </c>
      <c r="C95" s="11"/>
    </row>
    <row r="96" spans="2:8" ht="13">
      <c r="B96" s="6" t="s">
        <v>2789</v>
      </c>
      <c r="C96" s="11"/>
    </row>
    <row r="97" spans="2:4" ht="13">
      <c r="B97" s="6" t="s">
        <v>2924</v>
      </c>
      <c r="C97" s="11"/>
    </row>
    <row r="98" spans="2:4">
      <c r="B98" s="2" t="s">
        <v>26</v>
      </c>
    </row>
    <row r="99" spans="2:4">
      <c r="B99" s="2" t="s">
        <v>1230</v>
      </c>
    </row>
    <row r="102" spans="2:4" ht="14.5">
      <c r="B102" s="44" t="s">
        <v>1231</v>
      </c>
      <c r="C102" s="62"/>
    </row>
    <row r="103" spans="2:4" ht="14.5">
      <c r="B103" s="44" t="s">
        <v>4074</v>
      </c>
      <c r="C103" s="63" t="s">
        <v>1232</v>
      </c>
    </row>
    <row r="104" spans="2:4" ht="14.5">
      <c r="B104" s="4" t="s">
        <v>1233</v>
      </c>
      <c r="C104" s="5" t="s">
        <v>1234</v>
      </c>
    </row>
    <row r="105" spans="2:4" ht="14.5">
      <c r="B105" s="4" t="s">
        <v>1235</v>
      </c>
      <c r="C105" s="5" t="s">
        <v>1234</v>
      </c>
    </row>
    <row r="106" spans="2:4" ht="14.5">
      <c r="B106" s="4" t="s">
        <v>1236</v>
      </c>
      <c r="C106" s="5" t="s">
        <v>1234</v>
      </c>
    </row>
    <row r="107" spans="2:4" ht="14.5">
      <c r="B107" s="4" t="s">
        <v>1237</v>
      </c>
      <c r="C107" s="5" t="s">
        <v>1234</v>
      </c>
    </row>
    <row r="108" spans="2:4" ht="14.5">
      <c r="B108" s="4" t="s">
        <v>1238</v>
      </c>
      <c r="C108" s="5" t="s">
        <v>1234</v>
      </c>
    </row>
    <row r="109" spans="2:4" ht="14.5">
      <c r="B109" s="4" t="s">
        <v>1239</v>
      </c>
      <c r="C109" s="5" t="s">
        <v>1234</v>
      </c>
    </row>
    <row r="110" spans="2:4" ht="14.5">
      <c r="B110" s="44" t="s">
        <v>1240</v>
      </c>
      <c r="C110" s="62" t="s">
        <v>1234</v>
      </c>
    </row>
    <row r="112" spans="2:4" ht="14.5">
      <c r="B112" s="4" t="s">
        <v>35</v>
      </c>
      <c r="C112" s="5"/>
      <c r="D112" s="4"/>
    </row>
    <row r="113" spans="2:7" ht="29">
      <c r="B113" s="20" t="s">
        <v>36</v>
      </c>
      <c r="C113" s="18" t="s">
        <v>37</v>
      </c>
      <c r="D113" s="20" t="s">
        <v>38</v>
      </c>
    </row>
    <row r="114" spans="2:7" ht="14.5">
      <c r="B114" s="4" t="s">
        <v>22</v>
      </c>
      <c r="C114" s="5" t="s">
        <v>22</v>
      </c>
      <c r="D114" s="4" t="s">
        <v>22</v>
      </c>
    </row>
    <row r="116" spans="2:7" ht="13">
      <c r="B116" s="24" t="s">
        <v>39</v>
      </c>
      <c r="C116" s="25">
        <v>46022</v>
      </c>
      <c r="D116" s="16"/>
      <c r="E116" s="15"/>
      <c r="F116" s="30"/>
    </row>
    <row r="117" spans="2:7" ht="13">
      <c r="B117" s="24" t="s">
        <v>40</v>
      </c>
      <c r="C117" s="26" t="s">
        <v>41</v>
      </c>
      <c r="D117" s="24" t="s">
        <v>42</v>
      </c>
      <c r="E117" s="27" t="s">
        <v>43</v>
      </c>
      <c r="F117" s="29" t="s">
        <v>44</v>
      </c>
      <c r="G117" s="14"/>
    </row>
    <row r="118" spans="2:7">
      <c r="B118" s="22" t="s">
        <v>22</v>
      </c>
      <c r="C118" s="23" t="s">
        <v>22</v>
      </c>
      <c r="D118" s="22" t="s">
        <v>22</v>
      </c>
      <c r="E118" s="19" t="s">
        <v>22</v>
      </c>
      <c r="F118" s="28" t="s">
        <v>22</v>
      </c>
    </row>
    <row r="121" spans="2:7" ht="13">
      <c r="B121" s="6" t="s">
        <v>45</v>
      </c>
    </row>
    <row r="122" spans="2:7" ht="13">
      <c r="B122" s="6"/>
    </row>
    <row r="123" spans="2:7" ht="13">
      <c r="B123" s="6" t="s">
        <v>372</v>
      </c>
    </row>
    <row r="124" spans="2:7" ht="13">
      <c r="B124" s="24" t="s">
        <v>46</v>
      </c>
      <c r="C124" s="26" t="s">
        <v>47</v>
      </c>
      <c r="D124" s="6"/>
    </row>
    <row r="125" spans="2:7">
      <c r="B125" s="16" t="s">
        <v>22</v>
      </c>
      <c r="C125" s="17" t="s">
        <v>22</v>
      </c>
    </row>
    <row r="127" spans="2:7" ht="13">
      <c r="B127" s="24" t="s">
        <v>48</v>
      </c>
      <c r="C127" s="26" t="s">
        <v>47</v>
      </c>
    </row>
    <row r="128" spans="2:7">
      <c r="B128" s="16" t="s">
        <v>22</v>
      </c>
      <c r="C128" s="17" t="s">
        <v>22</v>
      </c>
    </row>
    <row r="130" spans="2:7" ht="13">
      <c r="B130" s="24" t="s">
        <v>49</v>
      </c>
      <c r="C130" s="26" t="s">
        <v>50</v>
      </c>
    </row>
    <row r="131" spans="2:7">
      <c r="B131" s="16" t="s">
        <v>22</v>
      </c>
      <c r="C131" s="17" t="s">
        <v>22</v>
      </c>
    </row>
    <row r="133" spans="2:7" ht="13">
      <c r="B133" s="27" t="s">
        <v>51</v>
      </c>
      <c r="C133" s="26" t="s">
        <v>50</v>
      </c>
    </row>
    <row r="134" spans="2:7">
      <c r="B134" s="15" t="s">
        <v>22</v>
      </c>
      <c r="C134" s="17" t="s">
        <v>22</v>
      </c>
    </row>
    <row r="136" spans="2:7" ht="13">
      <c r="B136" s="24" t="s">
        <v>52</v>
      </c>
      <c r="C136" s="26" t="s">
        <v>22</v>
      </c>
    </row>
    <row r="138" spans="2:7" ht="13">
      <c r="B138" s="24" t="s">
        <v>53</v>
      </c>
      <c r="C138" s="25">
        <v>46022</v>
      </c>
      <c r="D138" s="16"/>
      <c r="E138" s="15"/>
      <c r="F138" s="30"/>
    </row>
    <row r="139" spans="2:7" ht="13">
      <c r="B139" s="24" t="s">
        <v>40</v>
      </c>
      <c r="C139" s="26" t="s">
        <v>41</v>
      </c>
      <c r="D139" s="24" t="s">
        <v>42</v>
      </c>
      <c r="E139" s="27" t="s">
        <v>43</v>
      </c>
      <c r="F139" s="29" t="s">
        <v>44</v>
      </c>
      <c r="G139" s="14"/>
    </row>
    <row r="140" spans="2:7">
      <c r="B140" s="22" t="s">
        <v>22</v>
      </c>
      <c r="C140" s="23" t="s">
        <v>22</v>
      </c>
      <c r="D140" s="22" t="s">
        <v>22</v>
      </c>
      <c r="E140" s="19" t="s">
        <v>22</v>
      </c>
      <c r="F140" s="28" t="s">
        <v>22</v>
      </c>
    </row>
    <row r="141" spans="2:7" ht="13">
      <c r="B141" s="6" t="s">
        <v>45</v>
      </c>
    </row>
    <row r="142" spans="2:7" ht="13">
      <c r="B142" s="6"/>
    </row>
    <row r="143" spans="2:7" ht="13">
      <c r="B143" s="6" t="s">
        <v>372</v>
      </c>
    </row>
    <row r="144" spans="2:7" ht="13">
      <c r="B144" s="24" t="s">
        <v>46</v>
      </c>
      <c r="C144" s="26" t="s">
        <v>47</v>
      </c>
      <c r="D144" s="6"/>
    </row>
    <row r="145" spans="2:3">
      <c r="B145" s="16" t="s">
        <v>22</v>
      </c>
      <c r="C145" s="17" t="s">
        <v>22</v>
      </c>
    </row>
    <row r="147" spans="2:3" ht="13">
      <c r="B147" s="24" t="s">
        <v>48</v>
      </c>
      <c r="C147" s="26" t="s">
        <v>47</v>
      </c>
    </row>
    <row r="148" spans="2:3">
      <c r="B148" s="16" t="s">
        <v>22</v>
      </c>
      <c r="C148" s="17" t="s">
        <v>22</v>
      </c>
    </row>
    <row r="150" spans="2:3" ht="13">
      <c r="B150" s="24" t="s">
        <v>49</v>
      </c>
      <c r="C150" s="26" t="s">
        <v>50</v>
      </c>
    </row>
    <row r="151" spans="2:3">
      <c r="B151" s="16" t="s">
        <v>22</v>
      </c>
      <c r="C151" s="17" t="s">
        <v>22</v>
      </c>
    </row>
    <row r="153" spans="2:3" ht="13">
      <c r="B153" s="27" t="s">
        <v>51</v>
      </c>
      <c r="C153" s="26" t="s">
        <v>50</v>
      </c>
    </row>
    <row r="154" spans="2:3">
      <c r="B154" s="15" t="s">
        <v>22</v>
      </c>
      <c r="C154" s="17" t="s">
        <v>22</v>
      </c>
    </row>
    <row r="156" spans="2:3" ht="13">
      <c r="B156" s="24" t="s">
        <v>52</v>
      </c>
      <c r="C156" s="26" t="s">
        <v>22</v>
      </c>
    </row>
    <row r="159" spans="2:3" ht="13">
      <c r="B159" s="6" t="s">
        <v>373</v>
      </c>
    </row>
    <row r="161" spans="2:80" ht="13">
      <c r="B161" s="24" t="s">
        <v>40</v>
      </c>
      <c r="C161" s="26" t="s">
        <v>54</v>
      </c>
      <c r="D161" s="24" t="s">
        <v>55</v>
      </c>
      <c r="E161" s="24" t="s">
        <v>56</v>
      </c>
      <c r="F161" s="14"/>
    </row>
    <row r="162" spans="2:80">
      <c r="B162" s="16" t="s">
        <v>22</v>
      </c>
      <c r="C162" s="17" t="s">
        <v>22</v>
      </c>
      <c r="D162" s="16" t="s">
        <v>22</v>
      </c>
      <c r="E162" s="16" t="s">
        <v>22</v>
      </c>
    </row>
    <row r="165" spans="2:80" ht="13">
      <c r="B165" s="6" t="s">
        <v>57</v>
      </c>
      <c r="C165" s="11" t="s">
        <v>22</v>
      </c>
      <c r="D165" s="6"/>
      <c r="E165" s="6"/>
      <c r="F165" s="14"/>
      <c r="G165" s="14"/>
      <c r="H165" s="14"/>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row>
    <row r="167" spans="2:80" ht="13">
      <c r="B167" s="6" t="s">
        <v>374</v>
      </c>
    </row>
    <row r="169" spans="2:80" ht="13">
      <c r="B169" s="24" t="s">
        <v>58</v>
      </c>
      <c r="C169" s="26" t="s">
        <v>47</v>
      </c>
      <c r="D169" s="6"/>
    </row>
    <row r="170" spans="2:80">
      <c r="B170" s="16" t="s">
        <v>22</v>
      </c>
      <c r="C170" s="17" t="s">
        <v>22</v>
      </c>
    </row>
    <row r="173" spans="2:80" ht="13">
      <c r="B173" s="24" t="s">
        <v>59</v>
      </c>
      <c r="C173" s="26" t="s">
        <v>60</v>
      </c>
      <c r="D173" s="6"/>
    </row>
    <row r="174" spans="2:80">
      <c r="B174" s="16" t="s">
        <v>22</v>
      </c>
      <c r="C174" s="17" t="s">
        <v>22</v>
      </c>
    </row>
    <row r="177" spans="2:80" ht="13">
      <c r="B177" s="6" t="s">
        <v>61</v>
      </c>
    </row>
    <row r="180" spans="2:80" ht="13">
      <c r="B180" s="6" t="s">
        <v>375</v>
      </c>
    </row>
    <row r="182" spans="2:80" ht="13">
      <c r="B182" s="24" t="s">
        <v>40</v>
      </c>
      <c r="C182" s="26" t="s">
        <v>62</v>
      </c>
      <c r="D182" s="24" t="s">
        <v>54</v>
      </c>
      <c r="E182" s="24" t="s">
        <v>55</v>
      </c>
      <c r="F182" s="29" t="s">
        <v>56</v>
      </c>
      <c r="G182" s="14"/>
    </row>
    <row r="183" spans="2:80">
      <c r="B183" s="16" t="s">
        <v>22</v>
      </c>
      <c r="C183" s="17" t="s">
        <v>22</v>
      </c>
      <c r="D183" s="16" t="s">
        <v>22</v>
      </c>
      <c r="E183" s="16" t="s">
        <v>22</v>
      </c>
      <c r="F183" s="21" t="s">
        <v>22</v>
      </c>
    </row>
    <row r="186" spans="2:80" ht="13">
      <c r="B186" s="6" t="s">
        <v>57</v>
      </c>
      <c r="C186" s="11" t="s">
        <v>22</v>
      </c>
      <c r="D186" s="6"/>
      <c r="E186" s="6"/>
      <c r="F186" s="14"/>
      <c r="G186" s="14"/>
      <c r="H186" s="14"/>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row>
    <row r="188" spans="2:80" ht="13">
      <c r="B188" s="6" t="s">
        <v>374</v>
      </c>
    </row>
    <row r="190" spans="2:80" ht="13">
      <c r="B190" s="24" t="s">
        <v>58</v>
      </c>
      <c r="C190" s="26" t="s">
        <v>47</v>
      </c>
      <c r="D190" s="6"/>
    </row>
    <row r="191" spans="2:80">
      <c r="B191" s="16" t="s">
        <v>22</v>
      </c>
      <c r="C191" s="17" t="s">
        <v>22</v>
      </c>
    </row>
    <row r="194" spans="2:7" ht="13">
      <c r="B194" s="24" t="s">
        <v>59</v>
      </c>
      <c r="C194" s="26" t="s">
        <v>60</v>
      </c>
      <c r="D194" s="6"/>
    </row>
    <row r="195" spans="2:7">
      <c r="B195" s="16" t="s">
        <v>22</v>
      </c>
      <c r="C195" s="17" t="s">
        <v>22</v>
      </c>
    </row>
    <row r="198" spans="2:7" ht="13">
      <c r="B198" s="6" t="s">
        <v>61</v>
      </c>
    </row>
    <row r="201" spans="2:7" ht="13">
      <c r="B201" s="6" t="s">
        <v>376</v>
      </c>
    </row>
    <row r="202" spans="2:7" ht="13">
      <c r="B202" s="24" t="s">
        <v>40</v>
      </c>
      <c r="C202" s="26" t="s">
        <v>63</v>
      </c>
      <c r="D202" s="24" t="s">
        <v>64</v>
      </c>
      <c r="E202" s="24" t="s">
        <v>65</v>
      </c>
      <c r="F202" s="29" t="s">
        <v>66</v>
      </c>
      <c r="G202" s="14"/>
    </row>
    <row r="203" spans="2:7">
      <c r="B203" s="16" t="s">
        <v>22</v>
      </c>
      <c r="C203" s="17" t="s">
        <v>22</v>
      </c>
      <c r="D203" s="16" t="s">
        <v>22</v>
      </c>
      <c r="E203" s="16" t="s">
        <v>22</v>
      </c>
      <c r="F203" s="21" t="s">
        <v>22</v>
      </c>
    </row>
    <row r="204" spans="2:7">
      <c r="B204" s="2" t="s">
        <v>67</v>
      </c>
    </row>
  </sheetData>
  <mergeCells count="3">
    <mergeCell ref="B1:E1"/>
    <mergeCell ref="C3:C7"/>
    <mergeCell ref="D3:D7"/>
  </mergeCells>
  <hyperlinks>
    <hyperlink ref="A1" location="Index!A1" display="Index" xr:uid="{4B3977FD-F4AC-4A2E-89B3-3075E21F56CA}"/>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F6B8E-703A-4F76-A224-50DD3826D040}">
  <sheetPr codeName="Sheet35"/>
  <dimension ref="A1:CB177"/>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26" t="s">
        <v>2704</v>
      </c>
      <c r="C1" s="226"/>
      <c r="D1" s="226"/>
      <c r="E1" s="226"/>
    </row>
    <row r="3" spans="1:9" ht="14.5">
      <c r="B3" s="31" t="s">
        <v>2705</v>
      </c>
      <c r="C3" s="227"/>
      <c r="D3" s="228"/>
      <c r="E3" s="1"/>
    </row>
    <row r="4" spans="1:9" ht="14.5">
      <c r="B4" s="35" t="s">
        <v>2706</v>
      </c>
      <c r="C4" s="227"/>
      <c r="D4" s="228"/>
      <c r="E4" s="1"/>
    </row>
    <row r="5" spans="1:9" ht="14.5">
      <c r="B5" s="35" t="s">
        <v>151</v>
      </c>
      <c r="C5" s="227"/>
      <c r="D5" s="228"/>
      <c r="E5" s="1"/>
    </row>
    <row r="6" spans="1:9" ht="14.5">
      <c r="B6" s="64" t="s">
        <v>1116</v>
      </c>
      <c r="C6" s="227"/>
      <c r="D6" s="228"/>
      <c r="E6" s="1"/>
    </row>
    <row r="7" spans="1:9" ht="29">
      <c r="B7" s="64" t="s">
        <v>2707</v>
      </c>
      <c r="C7" s="227"/>
      <c r="D7" s="228"/>
      <c r="E7" s="1"/>
    </row>
    <row r="8" spans="1:9" ht="29">
      <c r="B8" s="35" t="s">
        <v>154</v>
      </c>
      <c r="C8" s="61" t="s">
        <v>155</v>
      </c>
      <c r="D8" s="61" t="s">
        <v>156</v>
      </c>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2033</v>
      </c>
      <c r="C15" s="9" t="s">
        <v>13</v>
      </c>
      <c r="D15" s="2" t="s">
        <v>1136</v>
      </c>
      <c r="E15" s="2" t="s">
        <v>2034</v>
      </c>
      <c r="F15" s="12">
        <v>600722</v>
      </c>
      <c r="G15" s="12">
        <v>10330.620000000001</v>
      </c>
      <c r="H15" s="12">
        <v>7.88</v>
      </c>
    </row>
    <row r="16" spans="1:9">
      <c r="B16" s="2" t="s">
        <v>1286</v>
      </c>
      <c r="C16" s="9" t="s">
        <v>13</v>
      </c>
      <c r="D16" s="2" t="s">
        <v>90</v>
      </c>
      <c r="E16" s="2" t="s">
        <v>1287</v>
      </c>
      <c r="F16" s="12">
        <v>736671</v>
      </c>
      <c r="G16" s="12">
        <v>7698.95</v>
      </c>
      <c r="H16" s="12">
        <v>5.87</v>
      </c>
    </row>
    <row r="17" spans="2:8">
      <c r="B17" s="2" t="s">
        <v>2286</v>
      </c>
      <c r="C17" s="9" t="s">
        <v>13</v>
      </c>
      <c r="D17" s="2" t="s">
        <v>1136</v>
      </c>
      <c r="E17" s="2" t="s">
        <v>2287</v>
      </c>
      <c r="F17" s="12">
        <v>24756</v>
      </c>
      <c r="G17" s="12">
        <v>7185.43</v>
      </c>
      <c r="H17" s="12">
        <v>5.48</v>
      </c>
    </row>
    <row r="18" spans="2:8">
      <c r="B18" s="2" t="s">
        <v>1400</v>
      </c>
      <c r="C18" s="9" t="s">
        <v>13</v>
      </c>
      <c r="D18" s="2" t="s">
        <v>1136</v>
      </c>
      <c r="E18" s="2" t="s">
        <v>1401</v>
      </c>
      <c r="F18" s="12">
        <v>102707</v>
      </c>
      <c r="G18" s="12">
        <v>6565.54</v>
      </c>
      <c r="H18" s="12">
        <v>5.01</v>
      </c>
    </row>
    <row r="19" spans="2:8">
      <c r="B19" s="2" t="s">
        <v>2518</v>
      </c>
      <c r="C19" s="9" t="s">
        <v>13</v>
      </c>
      <c r="D19" s="2" t="s">
        <v>90</v>
      </c>
      <c r="E19" s="2" t="s">
        <v>2519</v>
      </c>
      <c r="F19" s="12">
        <v>958575</v>
      </c>
      <c r="G19" s="12">
        <v>6345.77</v>
      </c>
      <c r="H19" s="12">
        <v>4.84</v>
      </c>
    </row>
    <row r="20" spans="2:8">
      <c r="B20" s="2" t="s">
        <v>1394</v>
      </c>
      <c r="C20" s="9" t="s">
        <v>13</v>
      </c>
      <c r="D20" s="2" t="s">
        <v>90</v>
      </c>
      <c r="E20" s="2" t="s">
        <v>1395</v>
      </c>
      <c r="F20" s="12">
        <v>88528</v>
      </c>
      <c r="G20" s="12">
        <v>6234.58</v>
      </c>
      <c r="H20" s="12">
        <v>4.76</v>
      </c>
    </row>
    <row r="21" spans="2:8">
      <c r="B21" s="2" t="s">
        <v>1445</v>
      </c>
      <c r="C21" s="9" t="s">
        <v>13</v>
      </c>
      <c r="D21" s="2" t="s">
        <v>1136</v>
      </c>
      <c r="E21" s="2" t="s">
        <v>1446</v>
      </c>
      <c r="F21" s="12">
        <v>359240</v>
      </c>
      <c r="G21" s="12">
        <v>5429.19</v>
      </c>
      <c r="H21" s="12">
        <v>4.1399999999999997</v>
      </c>
    </row>
    <row r="22" spans="2:8">
      <c r="B22" s="2" t="s">
        <v>808</v>
      </c>
      <c r="C22" s="9" t="s">
        <v>13</v>
      </c>
      <c r="D22" s="2" t="s">
        <v>90</v>
      </c>
      <c r="E22" s="2" t="s">
        <v>809</v>
      </c>
      <c r="F22" s="12">
        <v>374328</v>
      </c>
      <c r="G22" s="12">
        <v>4941.13</v>
      </c>
      <c r="H22" s="12">
        <v>3.77</v>
      </c>
    </row>
    <row r="23" spans="2:8">
      <c r="B23" s="2" t="s">
        <v>2562</v>
      </c>
      <c r="C23" s="9" t="s">
        <v>13</v>
      </c>
      <c r="D23" s="2" t="s">
        <v>1136</v>
      </c>
      <c r="E23" s="2" t="s">
        <v>2563</v>
      </c>
      <c r="F23" s="12">
        <v>343870</v>
      </c>
      <c r="G23" s="12">
        <v>4879.17</v>
      </c>
      <c r="H23" s="12">
        <v>3.72</v>
      </c>
    </row>
    <row r="24" spans="2:8">
      <c r="B24" s="2" t="s">
        <v>2570</v>
      </c>
      <c r="C24" s="9" t="s">
        <v>13</v>
      </c>
      <c r="D24" s="2" t="s">
        <v>1136</v>
      </c>
      <c r="E24" s="2" t="s">
        <v>2571</v>
      </c>
      <c r="F24" s="12">
        <v>253705</v>
      </c>
      <c r="G24" s="12">
        <v>4616.67</v>
      </c>
      <c r="H24" s="12">
        <v>3.52</v>
      </c>
    </row>
    <row r="25" spans="2:8">
      <c r="B25" s="2" t="s">
        <v>2538</v>
      </c>
      <c r="C25" s="9" t="s">
        <v>13</v>
      </c>
      <c r="D25" s="2" t="s">
        <v>1136</v>
      </c>
      <c r="E25" s="2" t="s">
        <v>2539</v>
      </c>
      <c r="F25" s="12">
        <v>164607</v>
      </c>
      <c r="G25" s="12">
        <v>4557.8</v>
      </c>
      <c r="H25" s="12">
        <v>3.48</v>
      </c>
    </row>
    <row r="26" spans="2:8">
      <c r="B26" s="2" t="s">
        <v>1456</v>
      </c>
      <c r="C26" s="9" t="s">
        <v>13</v>
      </c>
      <c r="D26" s="2" t="s">
        <v>1136</v>
      </c>
      <c r="E26" s="2" t="s">
        <v>1457</v>
      </c>
      <c r="F26" s="12">
        <v>196981</v>
      </c>
      <c r="G26" s="12">
        <v>4326.6899999999996</v>
      </c>
      <c r="H26" s="12">
        <v>3.3</v>
      </c>
    </row>
    <row r="27" spans="2:8">
      <c r="B27" s="2" t="s">
        <v>2708</v>
      </c>
      <c r="C27" s="9" t="s">
        <v>13</v>
      </c>
      <c r="D27" s="2" t="s">
        <v>1133</v>
      </c>
      <c r="E27" s="2" t="s">
        <v>2709</v>
      </c>
      <c r="F27" s="12">
        <v>92824</v>
      </c>
      <c r="G27" s="12">
        <v>4230.92</v>
      </c>
      <c r="H27" s="12">
        <v>3.23</v>
      </c>
    </row>
    <row r="28" spans="2:8">
      <c r="B28" s="2" t="s">
        <v>2050</v>
      </c>
      <c r="C28" s="9" t="s">
        <v>13</v>
      </c>
      <c r="D28" s="2" t="s">
        <v>90</v>
      </c>
      <c r="E28" s="2" t="s">
        <v>2051</v>
      </c>
      <c r="F28" s="12">
        <v>213676</v>
      </c>
      <c r="G28" s="12">
        <v>4121.6000000000004</v>
      </c>
      <c r="H28" s="12">
        <v>3.15</v>
      </c>
    </row>
    <row r="29" spans="2:8">
      <c r="B29" s="2" t="s">
        <v>1398</v>
      </c>
      <c r="C29" s="9" t="s">
        <v>13</v>
      </c>
      <c r="D29" s="2" t="s">
        <v>90</v>
      </c>
      <c r="E29" s="2" t="s">
        <v>1399</v>
      </c>
      <c r="F29" s="12">
        <v>451444</v>
      </c>
      <c r="G29" s="12">
        <v>3990.76</v>
      </c>
      <c r="H29" s="12">
        <v>3.05</v>
      </c>
    </row>
    <row r="30" spans="2:8">
      <c r="B30" s="2" t="s">
        <v>1439</v>
      </c>
      <c r="C30" s="9" t="s">
        <v>13</v>
      </c>
      <c r="D30" s="2" t="s">
        <v>1136</v>
      </c>
      <c r="E30" s="2" t="s">
        <v>1440</v>
      </c>
      <c r="F30" s="12">
        <v>189088</v>
      </c>
      <c r="G30" s="12">
        <v>3988.81</v>
      </c>
      <c r="H30" s="12">
        <v>3.04</v>
      </c>
    </row>
    <row r="31" spans="2:8">
      <c r="B31" s="2" t="s">
        <v>2710</v>
      </c>
      <c r="C31" s="9" t="s">
        <v>13</v>
      </c>
      <c r="D31" s="2" t="s">
        <v>90</v>
      </c>
      <c r="E31" s="2" t="s">
        <v>2711</v>
      </c>
      <c r="F31" s="12">
        <v>636798</v>
      </c>
      <c r="G31" s="12">
        <v>3875.55</v>
      </c>
      <c r="H31" s="12">
        <v>2.96</v>
      </c>
    </row>
    <row r="32" spans="2:8">
      <c r="B32" s="2" t="s">
        <v>2035</v>
      </c>
      <c r="C32" s="9" t="s">
        <v>13</v>
      </c>
      <c r="D32" s="2" t="s">
        <v>90</v>
      </c>
      <c r="E32" s="2" t="s">
        <v>2036</v>
      </c>
      <c r="F32" s="12">
        <v>252030</v>
      </c>
      <c r="G32" s="12">
        <v>3736.6</v>
      </c>
      <c r="H32" s="12">
        <v>2.85</v>
      </c>
    </row>
    <row r="33" spans="2:8">
      <c r="B33" s="2" t="s">
        <v>1431</v>
      </c>
      <c r="C33" s="9" t="s">
        <v>13</v>
      </c>
      <c r="D33" s="2" t="s">
        <v>1136</v>
      </c>
      <c r="E33" s="2" t="s">
        <v>1432</v>
      </c>
      <c r="F33" s="12">
        <v>67006</v>
      </c>
      <c r="G33" s="12">
        <v>3689.69</v>
      </c>
      <c r="H33" s="12">
        <v>2.82</v>
      </c>
    </row>
    <row r="34" spans="2:8">
      <c r="B34" s="2" t="s">
        <v>2712</v>
      </c>
      <c r="C34" s="9" t="s">
        <v>13</v>
      </c>
      <c r="D34" s="2" t="s">
        <v>1136</v>
      </c>
      <c r="E34" s="2" t="s">
        <v>2713</v>
      </c>
      <c r="F34" s="12">
        <v>398913</v>
      </c>
      <c r="G34" s="12">
        <v>3623.73</v>
      </c>
      <c r="H34" s="12">
        <v>2.77</v>
      </c>
    </row>
    <row r="35" spans="2:8">
      <c r="B35" s="2" t="s">
        <v>143</v>
      </c>
      <c r="C35" s="9" t="s">
        <v>13</v>
      </c>
      <c r="D35" s="2" t="s">
        <v>90</v>
      </c>
      <c r="E35" s="2" t="s">
        <v>144</v>
      </c>
      <c r="F35" s="12">
        <v>487973</v>
      </c>
      <c r="G35" s="12">
        <v>3176.7</v>
      </c>
      <c r="H35" s="12">
        <v>2.42</v>
      </c>
    </row>
    <row r="36" spans="2:8">
      <c r="B36" s="2" t="s">
        <v>2714</v>
      </c>
      <c r="C36" s="9" t="s">
        <v>13</v>
      </c>
      <c r="D36" s="2" t="s">
        <v>1136</v>
      </c>
      <c r="E36" s="2" t="s">
        <v>2715</v>
      </c>
      <c r="F36" s="12">
        <v>645620</v>
      </c>
      <c r="G36" s="12">
        <v>2731.62</v>
      </c>
      <c r="H36" s="12">
        <v>2.08</v>
      </c>
    </row>
    <row r="37" spans="2:8">
      <c r="B37" s="2" t="s">
        <v>2580</v>
      </c>
      <c r="C37" s="9" t="s">
        <v>13</v>
      </c>
      <c r="D37" s="2" t="s">
        <v>1136</v>
      </c>
      <c r="E37" s="2" t="s">
        <v>2581</v>
      </c>
      <c r="F37" s="12">
        <v>64705</v>
      </c>
      <c r="G37" s="12">
        <v>2644.62</v>
      </c>
      <c r="H37" s="12">
        <v>2.02</v>
      </c>
    </row>
    <row r="38" spans="2:8">
      <c r="B38" s="2" t="s">
        <v>2686</v>
      </c>
      <c r="C38" s="9" t="s">
        <v>13</v>
      </c>
      <c r="D38" s="2" t="s">
        <v>1136</v>
      </c>
      <c r="E38" s="2" t="s">
        <v>2687</v>
      </c>
      <c r="F38" s="12">
        <v>451086</v>
      </c>
      <c r="G38" s="12">
        <v>2384.44</v>
      </c>
      <c r="H38" s="12">
        <v>1.82</v>
      </c>
    </row>
    <row r="39" spans="2:8">
      <c r="B39" s="2" t="s">
        <v>2369</v>
      </c>
      <c r="C39" s="9" t="s">
        <v>13</v>
      </c>
      <c r="D39" s="2" t="s">
        <v>1136</v>
      </c>
      <c r="E39" s="2" t="s">
        <v>2370</v>
      </c>
      <c r="F39" s="12">
        <v>180861</v>
      </c>
      <c r="G39" s="12">
        <v>2299.4699999999998</v>
      </c>
      <c r="H39" s="12">
        <v>1.75</v>
      </c>
    </row>
    <row r="40" spans="2:8">
      <c r="B40" s="2" t="s">
        <v>2692</v>
      </c>
      <c r="C40" s="9" t="s">
        <v>13</v>
      </c>
      <c r="D40" s="2" t="s">
        <v>90</v>
      </c>
      <c r="E40" s="2" t="s">
        <v>2693</v>
      </c>
      <c r="F40" s="12">
        <v>200823</v>
      </c>
      <c r="G40" s="12">
        <v>2130.73</v>
      </c>
      <c r="H40" s="12">
        <v>1.63</v>
      </c>
    </row>
    <row r="41" spans="2:8">
      <c r="B41" s="2" t="s">
        <v>2290</v>
      </c>
      <c r="C41" s="9" t="s">
        <v>13</v>
      </c>
      <c r="D41" s="2" t="s">
        <v>1136</v>
      </c>
      <c r="E41" s="2" t="s">
        <v>2291</v>
      </c>
      <c r="F41" s="12">
        <v>85544</v>
      </c>
      <c r="G41" s="12">
        <v>2116.02</v>
      </c>
      <c r="H41" s="12">
        <v>1.61</v>
      </c>
    </row>
    <row r="42" spans="2:8">
      <c r="B42" s="2" t="s">
        <v>2716</v>
      </c>
      <c r="C42" s="9" t="s">
        <v>13</v>
      </c>
      <c r="D42" s="2" t="s">
        <v>1136</v>
      </c>
      <c r="E42" s="2" t="s">
        <v>2717</v>
      </c>
      <c r="F42" s="12">
        <v>116970</v>
      </c>
      <c r="G42" s="12">
        <v>1619.92</v>
      </c>
      <c r="H42" s="12">
        <v>1.24</v>
      </c>
    </row>
    <row r="43" spans="2:8">
      <c r="B43" s="2" t="s">
        <v>2718</v>
      </c>
      <c r="C43" s="9" t="s">
        <v>13</v>
      </c>
      <c r="D43" s="2" t="s">
        <v>90</v>
      </c>
      <c r="E43" s="2" t="s">
        <v>2719</v>
      </c>
      <c r="F43" s="12">
        <v>125936</v>
      </c>
      <c r="G43" s="12">
        <v>1494.1</v>
      </c>
      <c r="H43" s="12">
        <v>1.1399999999999999</v>
      </c>
    </row>
    <row r="44" spans="2:8">
      <c r="B44" s="2" t="s">
        <v>1135</v>
      </c>
      <c r="C44" s="9" t="s">
        <v>13</v>
      </c>
      <c r="D44" s="2" t="s">
        <v>1136</v>
      </c>
      <c r="E44" s="2" t="s">
        <v>1137</v>
      </c>
      <c r="F44" s="12">
        <v>38283</v>
      </c>
      <c r="G44" s="12">
        <v>1473.9</v>
      </c>
      <c r="H44" s="12">
        <v>1.1200000000000001</v>
      </c>
    </row>
    <row r="45" spans="2:8">
      <c r="B45" s="2" t="s">
        <v>2684</v>
      </c>
      <c r="C45" s="9" t="s">
        <v>13</v>
      </c>
      <c r="D45" s="2" t="s">
        <v>1136</v>
      </c>
      <c r="E45" s="2" t="s">
        <v>2685</v>
      </c>
      <c r="F45" s="12">
        <v>65559</v>
      </c>
      <c r="G45" s="12">
        <v>948.11</v>
      </c>
      <c r="H45" s="12">
        <v>0.72</v>
      </c>
    </row>
    <row r="46" spans="2:8">
      <c r="B46" s="2" t="s">
        <v>2720</v>
      </c>
      <c r="C46" s="9" t="s">
        <v>13</v>
      </c>
      <c r="D46" s="2" t="s">
        <v>1136</v>
      </c>
      <c r="E46" s="2" t="s">
        <v>2721</v>
      </c>
      <c r="F46" s="12">
        <v>393821</v>
      </c>
      <c r="G46" s="12">
        <v>893.3</v>
      </c>
      <c r="H46" s="12">
        <v>0.68</v>
      </c>
    </row>
    <row r="47" spans="2:8">
      <c r="B47" s="2" t="s">
        <v>1132</v>
      </c>
      <c r="C47" s="9" t="s">
        <v>13</v>
      </c>
      <c r="D47" s="2" t="s">
        <v>1133</v>
      </c>
      <c r="E47" s="2" t="s">
        <v>1134</v>
      </c>
      <c r="F47" s="12">
        <v>18459</v>
      </c>
      <c r="G47" s="12">
        <v>597.74</v>
      </c>
      <c r="H47" s="12">
        <v>0.46</v>
      </c>
    </row>
    <row r="48" spans="2:8">
      <c r="B48" s="2" t="s">
        <v>2722</v>
      </c>
      <c r="C48" s="9" t="s">
        <v>13</v>
      </c>
      <c r="D48" s="2" t="s">
        <v>90</v>
      </c>
      <c r="E48" s="2" t="s">
        <v>2723</v>
      </c>
      <c r="F48" s="12">
        <v>65989</v>
      </c>
      <c r="G48" s="12">
        <v>335.46</v>
      </c>
      <c r="H48" s="12">
        <v>0.26</v>
      </c>
    </row>
    <row r="49" spans="2:8">
      <c r="B49" s="2" t="s">
        <v>2724</v>
      </c>
      <c r="C49" s="9" t="s">
        <v>13</v>
      </c>
      <c r="D49" s="2" t="s">
        <v>1136</v>
      </c>
      <c r="E49" s="2" t="s">
        <v>2725</v>
      </c>
      <c r="F49" s="12">
        <v>6772</v>
      </c>
      <c r="G49" s="12">
        <v>72.680000000000007</v>
      </c>
      <c r="H49" s="12">
        <v>0.06</v>
      </c>
    </row>
    <row r="50" spans="2:8">
      <c r="B50" s="2" t="s">
        <v>2520</v>
      </c>
      <c r="C50" s="9" t="s">
        <v>13</v>
      </c>
      <c r="D50" s="2" t="s">
        <v>2521</v>
      </c>
      <c r="E50" s="2" t="s">
        <v>2522</v>
      </c>
      <c r="F50" s="12">
        <v>14357</v>
      </c>
      <c r="G50" s="12">
        <v>39.119999999999997</v>
      </c>
      <c r="H50" s="12">
        <v>0.03</v>
      </c>
    </row>
    <row r="51" spans="2:8" ht="13">
      <c r="B51" s="6" t="s">
        <v>95</v>
      </c>
      <c r="C51" s="11"/>
      <c r="D51" s="6"/>
      <c r="E51" s="6"/>
      <c r="F51" s="14"/>
      <c r="G51" s="14">
        <f>SUM(G12:G50)</f>
        <v>129327.12999999999</v>
      </c>
      <c r="H51" s="14">
        <f>SUM(H12:H50)</f>
        <v>98.679999999999978</v>
      </c>
    </row>
    <row r="52" spans="2:8" ht="13">
      <c r="B52" s="6" t="s">
        <v>2154</v>
      </c>
      <c r="C52" s="11"/>
      <c r="D52" s="6"/>
      <c r="E52" s="6"/>
      <c r="F52" s="14"/>
      <c r="G52" s="14">
        <v>181.54</v>
      </c>
      <c r="H52" s="14">
        <v>0.14000000000000001</v>
      </c>
    </row>
    <row r="53" spans="2:8" ht="13">
      <c r="B53" s="6" t="s">
        <v>15</v>
      </c>
      <c r="C53" s="11"/>
      <c r="D53" s="6"/>
      <c r="E53" s="6"/>
      <c r="F53" s="14"/>
      <c r="G53" s="14">
        <v>129508.67</v>
      </c>
      <c r="H53" s="14">
        <v>98.82</v>
      </c>
    </row>
    <row r="54" spans="2:8" ht="13">
      <c r="B54" s="6" t="s">
        <v>16</v>
      </c>
      <c r="C54" s="11"/>
      <c r="D54" s="6"/>
      <c r="E54" s="6"/>
      <c r="F54" s="14"/>
      <c r="G54" s="14">
        <v>1541.6020733799896</v>
      </c>
      <c r="H54" s="14">
        <v>1.1800000000000068</v>
      </c>
    </row>
    <row r="55" spans="2:8" ht="13">
      <c r="B55" s="6" t="s">
        <v>17</v>
      </c>
      <c r="C55" s="11"/>
      <c r="D55" s="6"/>
      <c r="E55" s="6"/>
      <c r="F55" s="14"/>
      <c r="G55" s="14">
        <v>131050.27207337999</v>
      </c>
      <c r="H55" s="14">
        <v>100</v>
      </c>
    </row>
    <row r="56" spans="2:8">
      <c r="B56" s="2" t="s">
        <v>18</v>
      </c>
    </row>
    <row r="57" spans="2:8" ht="13">
      <c r="B57" s="6" t="s">
        <v>19</v>
      </c>
    </row>
    <row r="58" spans="2:8" ht="13">
      <c r="B58" s="6" t="s">
        <v>20</v>
      </c>
      <c r="C58" s="9" t="s">
        <v>355</v>
      </c>
    </row>
    <row r="59" spans="2:8" ht="13">
      <c r="B59" s="6" t="s">
        <v>23</v>
      </c>
      <c r="C59" s="9" t="s">
        <v>22</v>
      </c>
    </row>
    <row r="60" spans="2:8" ht="13">
      <c r="B60" s="6" t="s">
        <v>147</v>
      </c>
      <c r="C60" s="9" t="s">
        <v>22</v>
      </c>
    </row>
    <row r="61" spans="2:8" ht="13">
      <c r="B61" s="6" t="s">
        <v>24</v>
      </c>
      <c r="C61" s="9" t="s">
        <v>25</v>
      </c>
    </row>
    <row r="62" spans="2:8" ht="13">
      <c r="B62" s="6" t="s">
        <v>2726</v>
      </c>
      <c r="C62" s="11"/>
    </row>
    <row r="63" spans="2:8" ht="13">
      <c r="B63" s="6" t="s">
        <v>2727</v>
      </c>
      <c r="C63" s="11"/>
    </row>
    <row r="64" spans="2:8" ht="13">
      <c r="B64" s="6" t="s">
        <v>2728</v>
      </c>
      <c r="C64" s="11"/>
    </row>
    <row r="65" spans="2:3" ht="13">
      <c r="B65" s="6" t="s">
        <v>2729</v>
      </c>
      <c r="C65" s="11"/>
    </row>
    <row r="66" spans="2:3" ht="13">
      <c r="B66" s="6" t="s">
        <v>2730</v>
      </c>
      <c r="C66" s="11"/>
    </row>
    <row r="67" spans="2:3" ht="13">
      <c r="B67" s="6" t="s">
        <v>2731</v>
      </c>
      <c r="C67" s="11"/>
    </row>
    <row r="68" spans="2:3" ht="13">
      <c r="B68" s="6" t="s">
        <v>2732</v>
      </c>
      <c r="C68" s="11"/>
    </row>
    <row r="69" spans="2:3" ht="13">
      <c r="B69" s="6" t="s">
        <v>2733</v>
      </c>
      <c r="C69" s="11"/>
    </row>
    <row r="70" spans="2:3" ht="13">
      <c r="B70" s="6" t="s">
        <v>4096</v>
      </c>
      <c r="C70" s="11"/>
    </row>
    <row r="71" spans="2:3">
      <c r="B71" s="2" t="s">
        <v>26</v>
      </c>
    </row>
    <row r="72" spans="2:3">
      <c r="B72" s="2" t="s">
        <v>1230</v>
      </c>
    </row>
    <row r="75" spans="2:3" ht="14.5">
      <c r="B75" s="44" t="s">
        <v>1231</v>
      </c>
      <c r="C75" s="62"/>
    </row>
    <row r="76" spans="2:3" ht="14.5">
      <c r="B76" s="44" t="s">
        <v>4074</v>
      </c>
      <c r="C76" s="63" t="s">
        <v>1232</v>
      </c>
    </row>
    <row r="77" spans="2:3" ht="14.5">
      <c r="B77" s="4" t="s">
        <v>1233</v>
      </c>
      <c r="C77" s="5" t="s">
        <v>1234</v>
      </c>
    </row>
    <row r="78" spans="2:3" ht="14.5">
      <c r="B78" s="4" t="s">
        <v>1235</v>
      </c>
      <c r="C78" s="5" t="s">
        <v>1234</v>
      </c>
    </row>
    <row r="79" spans="2:3" ht="14.5">
      <c r="B79" s="4" t="s">
        <v>1236</v>
      </c>
      <c r="C79" s="5" t="s">
        <v>1234</v>
      </c>
    </row>
    <row r="80" spans="2:3" ht="14.5">
      <c r="B80" s="4" t="s">
        <v>1237</v>
      </c>
      <c r="C80" s="5" t="s">
        <v>1234</v>
      </c>
    </row>
    <row r="81" spans="2:7" ht="14.5">
      <c r="B81" s="4" t="s">
        <v>1238</v>
      </c>
      <c r="C81" s="5" t="s">
        <v>1234</v>
      </c>
    </row>
    <row r="82" spans="2:7" ht="14.5">
      <c r="B82" s="4" t="s">
        <v>1239</v>
      </c>
      <c r="C82" s="5" t="s">
        <v>1234</v>
      </c>
    </row>
    <row r="83" spans="2:7" ht="14.5">
      <c r="B83" s="44" t="s">
        <v>1240</v>
      </c>
      <c r="C83" s="62" t="s">
        <v>1234</v>
      </c>
    </row>
    <row r="85" spans="2:7" ht="14.5">
      <c r="B85" s="4" t="s">
        <v>35</v>
      </c>
      <c r="C85" s="5"/>
      <c r="D85" s="4"/>
    </row>
    <row r="86" spans="2:7" ht="29">
      <c r="B86" s="20" t="s">
        <v>36</v>
      </c>
      <c r="C86" s="18" t="s">
        <v>37</v>
      </c>
      <c r="D86" s="20" t="s">
        <v>38</v>
      </c>
    </row>
    <row r="87" spans="2:7" ht="14.5">
      <c r="B87" s="4" t="s">
        <v>22</v>
      </c>
      <c r="C87" s="5" t="s">
        <v>22</v>
      </c>
      <c r="D87" s="4" t="s">
        <v>22</v>
      </c>
    </row>
    <row r="89" spans="2:7" ht="13">
      <c r="B89" s="24" t="s">
        <v>39</v>
      </c>
      <c r="C89" s="25">
        <v>46022</v>
      </c>
      <c r="D89" s="16"/>
      <c r="E89" s="15"/>
      <c r="F89" s="30"/>
    </row>
    <row r="90" spans="2:7" ht="13">
      <c r="B90" s="24" t="s">
        <v>40</v>
      </c>
      <c r="C90" s="26" t="s">
        <v>41</v>
      </c>
      <c r="D90" s="24" t="s">
        <v>42</v>
      </c>
      <c r="E90" s="27" t="s">
        <v>43</v>
      </c>
      <c r="F90" s="29" t="s">
        <v>44</v>
      </c>
      <c r="G90" s="14"/>
    </row>
    <row r="91" spans="2:7">
      <c r="B91" s="22" t="s">
        <v>22</v>
      </c>
      <c r="C91" s="23" t="s">
        <v>22</v>
      </c>
      <c r="D91" s="22" t="s">
        <v>22</v>
      </c>
      <c r="E91" s="19" t="s">
        <v>22</v>
      </c>
      <c r="F91" s="28" t="s">
        <v>22</v>
      </c>
    </row>
    <row r="94" spans="2:7" ht="13">
      <c r="B94" s="6" t="s">
        <v>45</v>
      </c>
    </row>
    <row r="95" spans="2:7" ht="13">
      <c r="B95" s="6"/>
    </row>
    <row r="96" spans="2:7" ht="13">
      <c r="B96" s="6" t="s">
        <v>372</v>
      </c>
    </row>
    <row r="97" spans="2:7" ht="13">
      <c r="B97" s="24" t="s">
        <v>46</v>
      </c>
      <c r="C97" s="26" t="s">
        <v>47</v>
      </c>
      <c r="D97" s="6"/>
    </row>
    <row r="98" spans="2:7">
      <c r="B98" s="16" t="s">
        <v>22</v>
      </c>
      <c r="C98" s="17" t="s">
        <v>22</v>
      </c>
    </row>
    <row r="100" spans="2:7" ht="13">
      <c r="B100" s="24" t="s">
        <v>48</v>
      </c>
      <c r="C100" s="26" t="s">
        <v>47</v>
      </c>
    </row>
    <row r="101" spans="2:7">
      <c r="B101" s="16" t="s">
        <v>22</v>
      </c>
      <c r="C101" s="17" t="s">
        <v>22</v>
      </c>
    </row>
    <row r="103" spans="2:7" ht="13">
      <c r="B103" s="24" t="s">
        <v>49</v>
      </c>
      <c r="C103" s="26" t="s">
        <v>50</v>
      </c>
    </row>
    <row r="104" spans="2:7">
      <c r="B104" s="16" t="s">
        <v>22</v>
      </c>
      <c r="C104" s="17" t="s">
        <v>22</v>
      </c>
    </row>
    <row r="106" spans="2:7" ht="13">
      <c r="B106" s="27" t="s">
        <v>51</v>
      </c>
      <c r="C106" s="26" t="s">
        <v>50</v>
      </c>
    </row>
    <row r="107" spans="2:7">
      <c r="B107" s="15" t="s">
        <v>22</v>
      </c>
      <c r="C107" s="17" t="s">
        <v>22</v>
      </c>
    </row>
    <row r="109" spans="2:7" ht="13">
      <c r="B109" s="24" t="s">
        <v>52</v>
      </c>
      <c r="C109" s="26" t="s">
        <v>22</v>
      </c>
    </row>
    <row r="111" spans="2:7" ht="13">
      <c r="B111" s="24" t="s">
        <v>53</v>
      </c>
      <c r="C111" s="25">
        <v>46022</v>
      </c>
      <c r="D111" s="16"/>
      <c r="E111" s="15"/>
      <c r="F111" s="30"/>
    </row>
    <row r="112" spans="2:7" ht="13">
      <c r="B112" s="24" t="s">
        <v>40</v>
      </c>
      <c r="C112" s="26" t="s">
        <v>41</v>
      </c>
      <c r="D112" s="24" t="s">
        <v>42</v>
      </c>
      <c r="E112" s="27" t="s">
        <v>43</v>
      </c>
      <c r="F112" s="29" t="s">
        <v>44</v>
      </c>
      <c r="G112" s="14"/>
    </row>
    <row r="113" spans="2:6">
      <c r="B113" s="22" t="s">
        <v>22</v>
      </c>
      <c r="C113" s="23" t="s">
        <v>22</v>
      </c>
      <c r="D113" s="22" t="s">
        <v>22</v>
      </c>
      <c r="E113" s="19" t="s">
        <v>22</v>
      </c>
      <c r="F113" s="28" t="s">
        <v>22</v>
      </c>
    </row>
    <row r="114" spans="2:6" ht="13">
      <c r="B114" s="6" t="s">
        <v>45</v>
      </c>
    </row>
    <row r="115" spans="2:6" ht="13">
      <c r="B115" s="6"/>
    </row>
    <row r="116" spans="2:6" ht="13">
      <c r="B116" s="6" t="s">
        <v>372</v>
      </c>
    </row>
    <row r="117" spans="2:6" ht="13">
      <c r="B117" s="24" t="s">
        <v>46</v>
      </c>
      <c r="C117" s="26" t="s">
        <v>47</v>
      </c>
      <c r="D117" s="6"/>
    </row>
    <row r="118" spans="2:6">
      <c r="B118" s="16" t="s">
        <v>22</v>
      </c>
      <c r="C118" s="17" t="s">
        <v>22</v>
      </c>
    </row>
    <row r="120" spans="2:6" ht="13">
      <c r="B120" s="24" t="s">
        <v>48</v>
      </c>
      <c r="C120" s="26" t="s">
        <v>47</v>
      </c>
    </row>
    <row r="121" spans="2:6">
      <c r="B121" s="16" t="s">
        <v>22</v>
      </c>
      <c r="C121" s="17" t="s">
        <v>22</v>
      </c>
    </row>
    <row r="123" spans="2:6" ht="13">
      <c r="B123" s="24" t="s">
        <v>49</v>
      </c>
      <c r="C123" s="26" t="s">
        <v>50</v>
      </c>
    </row>
    <row r="124" spans="2:6">
      <c r="B124" s="16" t="s">
        <v>22</v>
      </c>
      <c r="C124" s="17" t="s">
        <v>22</v>
      </c>
    </row>
    <row r="126" spans="2:6" ht="13">
      <c r="B126" s="27" t="s">
        <v>51</v>
      </c>
      <c r="C126" s="26" t="s">
        <v>50</v>
      </c>
    </row>
    <row r="127" spans="2:6">
      <c r="B127" s="15" t="s">
        <v>22</v>
      </c>
      <c r="C127" s="17" t="s">
        <v>22</v>
      </c>
    </row>
    <row r="129" spans="2:80" ht="13">
      <c r="B129" s="24" t="s">
        <v>52</v>
      </c>
      <c r="C129" s="26" t="s">
        <v>22</v>
      </c>
    </row>
    <row r="132" spans="2:80" ht="13">
      <c r="B132" s="6" t="s">
        <v>373</v>
      </c>
    </row>
    <row r="134" spans="2:80" ht="13">
      <c r="B134" s="24" t="s">
        <v>40</v>
      </c>
      <c r="C134" s="26" t="s">
        <v>54</v>
      </c>
      <c r="D134" s="24" t="s">
        <v>55</v>
      </c>
      <c r="E134" s="24" t="s">
        <v>56</v>
      </c>
      <c r="F134" s="14"/>
    </row>
    <row r="135" spans="2:80">
      <c r="B135" s="16" t="s">
        <v>22</v>
      </c>
      <c r="C135" s="17" t="s">
        <v>22</v>
      </c>
      <c r="D135" s="16" t="s">
        <v>22</v>
      </c>
      <c r="E135" s="16" t="s">
        <v>22</v>
      </c>
    </row>
    <row r="138" spans="2:80" ht="13">
      <c r="B138" s="6" t="s">
        <v>57</v>
      </c>
      <c r="C138" s="11" t="s">
        <v>22</v>
      </c>
      <c r="D138" s="6"/>
      <c r="E138" s="6"/>
      <c r="F138" s="14"/>
      <c r="G138" s="14"/>
      <c r="H138" s="14"/>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row>
    <row r="140" spans="2:80" ht="13">
      <c r="B140" s="6" t="s">
        <v>374</v>
      </c>
    </row>
    <row r="142" spans="2:80" ht="13">
      <c r="B142" s="24" t="s">
        <v>58</v>
      </c>
      <c r="C142" s="26" t="s">
        <v>47</v>
      </c>
      <c r="D142" s="6"/>
    </row>
    <row r="143" spans="2:80">
      <c r="B143" s="16" t="s">
        <v>22</v>
      </c>
      <c r="C143" s="17" t="s">
        <v>22</v>
      </c>
    </row>
    <row r="146" spans="2:80" ht="13">
      <c r="B146" s="24" t="s">
        <v>59</v>
      </c>
      <c r="C146" s="26" t="s">
        <v>60</v>
      </c>
      <c r="D146" s="6"/>
    </row>
    <row r="147" spans="2:80">
      <c r="B147" s="16" t="s">
        <v>22</v>
      </c>
      <c r="C147" s="17" t="s">
        <v>22</v>
      </c>
    </row>
    <row r="150" spans="2:80" ht="13">
      <c r="B150" s="6" t="s">
        <v>61</v>
      </c>
    </row>
    <row r="153" spans="2:80" ht="13">
      <c r="B153" s="6" t="s">
        <v>375</v>
      </c>
    </row>
    <row r="155" spans="2:80" ht="13">
      <c r="B155" s="24" t="s">
        <v>40</v>
      </c>
      <c r="C155" s="26" t="s">
        <v>62</v>
      </c>
      <c r="D155" s="24" t="s">
        <v>54</v>
      </c>
      <c r="E155" s="24" t="s">
        <v>55</v>
      </c>
      <c r="F155" s="29" t="s">
        <v>56</v>
      </c>
      <c r="G155" s="14"/>
    </row>
    <row r="156" spans="2:80">
      <c r="B156" s="16" t="s">
        <v>22</v>
      </c>
      <c r="C156" s="17" t="s">
        <v>22</v>
      </c>
      <c r="D156" s="16" t="s">
        <v>22</v>
      </c>
      <c r="E156" s="16" t="s">
        <v>22</v>
      </c>
      <c r="F156" s="21" t="s">
        <v>22</v>
      </c>
    </row>
    <row r="159" spans="2:80" ht="13">
      <c r="B159" s="6" t="s">
        <v>57</v>
      </c>
      <c r="C159" s="11" t="s">
        <v>22</v>
      </c>
      <c r="D159" s="6"/>
      <c r="E159" s="6"/>
      <c r="F159" s="14"/>
      <c r="G159" s="14"/>
      <c r="H159" s="14"/>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row>
    <row r="161" spans="2:7" ht="13">
      <c r="B161" s="6" t="s">
        <v>374</v>
      </c>
    </row>
    <row r="163" spans="2:7" ht="13">
      <c r="B163" s="24" t="s">
        <v>58</v>
      </c>
      <c r="C163" s="26" t="s">
        <v>47</v>
      </c>
      <c r="D163" s="6"/>
    </row>
    <row r="164" spans="2:7">
      <c r="B164" s="16" t="s">
        <v>22</v>
      </c>
      <c r="C164" s="17" t="s">
        <v>22</v>
      </c>
    </row>
    <row r="167" spans="2:7" ht="13">
      <c r="B167" s="24" t="s">
        <v>59</v>
      </c>
      <c r="C167" s="26" t="s">
        <v>60</v>
      </c>
      <c r="D167" s="6"/>
    </row>
    <row r="168" spans="2:7">
      <c r="B168" s="16" t="s">
        <v>22</v>
      </c>
      <c r="C168" s="17" t="s">
        <v>22</v>
      </c>
    </row>
    <row r="171" spans="2:7" ht="13">
      <c r="B171" s="6" t="s">
        <v>61</v>
      </c>
    </row>
    <row r="174" spans="2:7" ht="13">
      <c r="B174" s="6" t="s">
        <v>376</v>
      </c>
    </row>
    <row r="175" spans="2:7" ht="13">
      <c r="B175" s="24" t="s">
        <v>40</v>
      </c>
      <c r="C175" s="26" t="s">
        <v>63</v>
      </c>
      <c r="D175" s="24" t="s">
        <v>64</v>
      </c>
      <c r="E175" s="24" t="s">
        <v>65</v>
      </c>
      <c r="F175" s="29" t="s">
        <v>66</v>
      </c>
      <c r="G175" s="14"/>
    </row>
    <row r="176" spans="2:7">
      <c r="B176" s="16" t="s">
        <v>22</v>
      </c>
      <c r="C176" s="17" t="s">
        <v>22</v>
      </c>
      <c r="D176" s="16" t="s">
        <v>22</v>
      </c>
      <c r="E176" s="16" t="s">
        <v>22</v>
      </c>
      <c r="F176" s="21" t="s">
        <v>22</v>
      </c>
    </row>
    <row r="177" spans="2:2">
      <c r="B177" s="2" t="s">
        <v>67</v>
      </c>
    </row>
  </sheetData>
  <mergeCells count="3">
    <mergeCell ref="B1:E1"/>
    <mergeCell ref="C3:C7"/>
    <mergeCell ref="D3:D7"/>
  </mergeCells>
  <hyperlinks>
    <hyperlink ref="A1" location="Index!A1" display="Index" xr:uid="{710783A6-EA8B-4948-85D6-8A29DAF19A32}"/>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60020-9262-4CCB-BAE5-DDCB48AFEF91}">
  <sheetPr codeName="Sheet34"/>
  <dimension ref="A1:CB201"/>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2676</v>
      </c>
      <c r="C1" s="226"/>
      <c r="D1" s="226"/>
      <c r="E1" s="226"/>
    </row>
    <row r="3" spans="1:9" ht="14.5">
      <c r="B3" s="31" t="s">
        <v>2677</v>
      </c>
      <c r="C3" s="227"/>
      <c r="D3" s="228"/>
    </row>
    <row r="4" spans="1:9" ht="14.5">
      <c r="B4" s="35" t="s">
        <v>2678</v>
      </c>
      <c r="C4" s="227"/>
      <c r="D4" s="228"/>
    </row>
    <row r="5" spans="1:9" ht="14.5">
      <c r="B5" s="35" t="s">
        <v>151</v>
      </c>
      <c r="C5" s="227"/>
      <c r="D5" s="228"/>
    </row>
    <row r="6" spans="1:9" ht="14.5">
      <c r="B6" s="35" t="s">
        <v>1116</v>
      </c>
      <c r="C6" s="227"/>
      <c r="D6" s="228"/>
    </row>
    <row r="7" spans="1:9" ht="29">
      <c r="B7" s="35" t="s">
        <v>2679</v>
      </c>
      <c r="C7" s="227"/>
      <c r="D7" s="228"/>
    </row>
    <row r="8" spans="1:9" ht="29">
      <c r="B8" s="35" t="s">
        <v>154</v>
      </c>
      <c r="C8" s="61" t="s">
        <v>155</v>
      </c>
      <c r="D8" s="61" t="s">
        <v>156</v>
      </c>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1128</v>
      </c>
      <c r="C15" s="9" t="s">
        <v>13</v>
      </c>
      <c r="D15" s="2" t="s">
        <v>74</v>
      </c>
      <c r="E15" s="2" t="s">
        <v>1129</v>
      </c>
      <c r="F15" s="12">
        <v>546000</v>
      </c>
      <c r="G15" s="12">
        <v>6930.92</v>
      </c>
      <c r="H15" s="12">
        <v>4.29</v>
      </c>
    </row>
    <row r="16" spans="1:9">
      <c r="B16" s="2" t="s">
        <v>1376</v>
      </c>
      <c r="C16" s="9" t="s">
        <v>13</v>
      </c>
      <c r="D16" s="2" t="s">
        <v>755</v>
      </c>
      <c r="E16" s="2" t="s">
        <v>1377</v>
      </c>
      <c r="F16" s="12">
        <v>422000</v>
      </c>
      <c r="G16" s="12">
        <v>6713.6</v>
      </c>
      <c r="H16" s="12">
        <v>4.16</v>
      </c>
    </row>
    <row r="17" spans="2:8">
      <c r="B17" s="2" t="s">
        <v>1423</v>
      </c>
      <c r="C17" s="9" t="s">
        <v>13</v>
      </c>
      <c r="D17" s="2" t="s">
        <v>1419</v>
      </c>
      <c r="E17" s="2" t="s">
        <v>1424</v>
      </c>
      <c r="F17" s="12">
        <v>354630</v>
      </c>
      <c r="G17" s="12">
        <v>6474.13</v>
      </c>
      <c r="H17" s="12">
        <v>4.01</v>
      </c>
    </row>
    <row r="18" spans="2:8">
      <c r="B18" s="2" t="s">
        <v>80</v>
      </c>
      <c r="C18" s="9" t="s">
        <v>13</v>
      </c>
      <c r="D18" s="2" t="s">
        <v>74</v>
      </c>
      <c r="E18" s="2" t="s">
        <v>81</v>
      </c>
      <c r="F18" s="12">
        <v>478000</v>
      </c>
      <c r="G18" s="12">
        <v>6419.06</v>
      </c>
      <c r="H18" s="12">
        <v>3.97</v>
      </c>
    </row>
    <row r="19" spans="2:8">
      <c r="B19" s="2" t="s">
        <v>132</v>
      </c>
      <c r="C19" s="9" t="s">
        <v>13</v>
      </c>
      <c r="D19" s="2" t="s">
        <v>126</v>
      </c>
      <c r="E19" s="2" t="s">
        <v>133</v>
      </c>
      <c r="F19" s="12">
        <v>289548</v>
      </c>
      <c r="G19" s="12">
        <v>6096.72</v>
      </c>
      <c r="H19" s="12">
        <v>3.78</v>
      </c>
    </row>
    <row r="20" spans="2:8">
      <c r="B20" s="2" t="s">
        <v>747</v>
      </c>
      <c r="C20" s="9" t="s">
        <v>13</v>
      </c>
      <c r="D20" s="2" t="s">
        <v>748</v>
      </c>
      <c r="E20" s="2" t="s">
        <v>749</v>
      </c>
      <c r="F20" s="12">
        <v>367000</v>
      </c>
      <c r="G20" s="12">
        <v>5763.37</v>
      </c>
      <c r="H20" s="12">
        <v>3.57</v>
      </c>
    </row>
    <row r="21" spans="2:8">
      <c r="B21" s="2" t="s">
        <v>801</v>
      </c>
      <c r="C21" s="9" t="s">
        <v>13</v>
      </c>
      <c r="D21" s="2" t="s">
        <v>802</v>
      </c>
      <c r="E21" s="2" t="s">
        <v>803</v>
      </c>
      <c r="F21" s="12">
        <v>333888</v>
      </c>
      <c r="G21" s="12">
        <v>4907.49</v>
      </c>
      <c r="H21" s="12">
        <v>3.04</v>
      </c>
    </row>
    <row r="22" spans="2:8">
      <c r="B22" s="2" t="s">
        <v>1120</v>
      </c>
      <c r="C22" s="9" t="s">
        <v>13</v>
      </c>
      <c r="D22" s="2" t="s">
        <v>755</v>
      </c>
      <c r="E22" s="2" t="s">
        <v>1121</v>
      </c>
      <c r="F22" s="12">
        <v>275711</v>
      </c>
      <c r="G22" s="12">
        <v>4453.84</v>
      </c>
      <c r="H22" s="12">
        <v>2.76</v>
      </c>
    </row>
    <row r="23" spans="2:8">
      <c r="B23" s="2" t="s">
        <v>73</v>
      </c>
      <c r="C23" s="9" t="s">
        <v>13</v>
      </c>
      <c r="D23" s="2" t="s">
        <v>74</v>
      </c>
      <c r="E23" s="2" t="s">
        <v>75</v>
      </c>
      <c r="F23" s="12">
        <v>426000</v>
      </c>
      <c r="G23" s="12">
        <v>4222.51</v>
      </c>
      <c r="H23" s="12">
        <v>2.61</v>
      </c>
    </row>
    <row r="24" spans="2:8">
      <c r="B24" s="2" t="s">
        <v>752</v>
      </c>
      <c r="C24" s="9" t="s">
        <v>13</v>
      </c>
      <c r="D24" s="2" t="s">
        <v>79</v>
      </c>
      <c r="E24" s="2" t="s">
        <v>753</v>
      </c>
      <c r="F24" s="12">
        <v>1500000</v>
      </c>
      <c r="G24" s="12">
        <v>4170.75</v>
      </c>
      <c r="H24" s="12">
        <v>2.58</v>
      </c>
    </row>
    <row r="25" spans="2:8">
      <c r="B25" s="2" t="s">
        <v>796</v>
      </c>
      <c r="C25" s="9" t="s">
        <v>13</v>
      </c>
      <c r="D25" s="2" t="s">
        <v>797</v>
      </c>
      <c r="E25" s="2" t="s">
        <v>798</v>
      </c>
      <c r="F25" s="12">
        <v>101500</v>
      </c>
      <c r="G25" s="12">
        <v>4144.75</v>
      </c>
      <c r="H25" s="12">
        <v>2.57</v>
      </c>
    </row>
    <row r="26" spans="2:8">
      <c r="B26" s="2" t="s">
        <v>1404</v>
      </c>
      <c r="C26" s="9" t="s">
        <v>13</v>
      </c>
      <c r="D26" s="2" t="s">
        <v>1268</v>
      </c>
      <c r="E26" s="2" t="s">
        <v>1405</v>
      </c>
      <c r="F26" s="12">
        <v>1000000</v>
      </c>
      <c r="G26" s="12">
        <v>4038.5</v>
      </c>
      <c r="H26" s="12">
        <v>2.5</v>
      </c>
    </row>
    <row r="27" spans="2:8">
      <c r="B27" s="2" t="s">
        <v>1162</v>
      </c>
      <c r="C27" s="9" t="s">
        <v>13</v>
      </c>
      <c r="D27" s="2" t="s">
        <v>91</v>
      </c>
      <c r="E27" s="2" t="s">
        <v>1163</v>
      </c>
      <c r="F27" s="12">
        <v>65000</v>
      </c>
      <c r="G27" s="12">
        <v>3751.15</v>
      </c>
      <c r="H27" s="12">
        <v>2.3199999999999998</v>
      </c>
    </row>
    <row r="28" spans="2:8">
      <c r="B28" s="2" t="s">
        <v>2430</v>
      </c>
      <c r="C28" s="9" t="s">
        <v>13</v>
      </c>
      <c r="D28" s="2" t="s">
        <v>2044</v>
      </c>
      <c r="E28" s="2" t="s">
        <v>2431</v>
      </c>
      <c r="F28" s="12">
        <v>203977</v>
      </c>
      <c r="G28" s="12">
        <v>3670.36</v>
      </c>
      <c r="H28" s="12">
        <v>2.27</v>
      </c>
    </row>
    <row r="29" spans="2:8">
      <c r="B29" s="2" t="s">
        <v>125</v>
      </c>
      <c r="C29" s="9" t="s">
        <v>13</v>
      </c>
      <c r="D29" s="2" t="s">
        <v>126</v>
      </c>
      <c r="E29" s="2" t="s">
        <v>127</v>
      </c>
      <c r="F29" s="12">
        <v>199477</v>
      </c>
      <c r="G29" s="12">
        <v>3641.05</v>
      </c>
      <c r="H29" s="12">
        <v>2.25</v>
      </c>
    </row>
    <row r="30" spans="2:8">
      <c r="B30" s="2" t="s">
        <v>1394</v>
      </c>
      <c r="C30" s="9" t="s">
        <v>13</v>
      </c>
      <c r="D30" s="2" t="s">
        <v>90</v>
      </c>
      <c r="E30" s="2" t="s">
        <v>1395</v>
      </c>
      <c r="F30" s="12">
        <v>50972</v>
      </c>
      <c r="G30" s="12">
        <v>3589.7</v>
      </c>
      <c r="H30" s="12">
        <v>2.2200000000000002</v>
      </c>
    </row>
    <row r="31" spans="2:8">
      <c r="B31" s="2" t="s">
        <v>2035</v>
      </c>
      <c r="C31" s="9" t="s">
        <v>13</v>
      </c>
      <c r="D31" s="2" t="s">
        <v>90</v>
      </c>
      <c r="E31" s="2" t="s">
        <v>2036</v>
      </c>
      <c r="F31" s="12">
        <v>240540</v>
      </c>
      <c r="G31" s="12">
        <v>3566.25</v>
      </c>
      <c r="H31" s="12">
        <v>2.21</v>
      </c>
    </row>
    <row r="32" spans="2:8">
      <c r="B32" s="2" t="s">
        <v>2497</v>
      </c>
      <c r="C32" s="9" t="s">
        <v>13</v>
      </c>
      <c r="D32" s="2" t="s">
        <v>1136</v>
      </c>
      <c r="E32" s="2" t="s">
        <v>2498</v>
      </c>
      <c r="F32" s="12">
        <v>195000</v>
      </c>
      <c r="G32" s="12">
        <v>3324.56</v>
      </c>
      <c r="H32" s="12">
        <v>2.06</v>
      </c>
    </row>
    <row r="33" spans="2:8">
      <c r="B33" s="2" t="s">
        <v>2428</v>
      </c>
      <c r="C33" s="9" t="s">
        <v>13</v>
      </c>
      <c r="D33" s="2" t="s">
        <v>2384</v>
      </c>
      <c r="E33" s="2" t="s">
        <v>2429</v>
      </c>
      <c r="F33" s="12">
        <v>70455</v>
      </c>
      <c r="G33" s="12">
        <v>3308.07</v>
      </c>
      <c r="H33" s="12">
        <v>2.0499999999999998</v>
      </c>
    </row>
    <row r="34" spans="2:8">
      <c r="B34" s="2" t="s">
        <v>112</v>
      </c>
      <c r="C34" s="9" t="s">
        <v>13</v>
      </c>
      <c r="D34" s="2" t="s">
        <v>91</v>
      </c>
      <c r="E34" s="2" t="s">
        <v>113</v>
      </c>
      <c r="F34" s="12">
        <v>85000</v>
      </c>
      <c r="G34" s="12">
        <v>3152.82</v>
      </c>
      <c r="H34" s="12">
        <v>1.95</v>
      </c>
    </row>
    <row r="35" spans="2:8">
      <c r="B35" s="2" t="s">
        <v>2414</v>
      </c>
      <c r="C35" s="9" t="s">
        <v>13</v>
      </c>
      <c r="D35" s="2" t="s">
        <v>2384</v>
      </c>
      <c r="E35" s="2" t="s">
        <v>2415</v>
      </c>
      <c r="F35" s="12">
        <v>918395</v>
      </c>
      <c r="G35" s="12">
        <v>3083.97</v>
      </c>
      <c r="H35" s="12">
        <v>1.91</v>
      </c>
    </row>
    <row r="36" spans="2:8">
      <c r="B36" s="2" t="s">
        <v>2170</v>
      </c>
      <c r="C36" s="9" t="s">
        <v>13</v>
      </c>
      <c r="D36" s="2" t="s">
        <v>79</v>
      </c>
      <c r="E36" s="2" t="s">
        <v>2171</v>
      </c>
      <c r="F36" s="12">
        <v>78000</v>
      </c>
      <c r="G36" s="12">
        <v>2950.12</v>
      </c>
      <c r="H36" s="12">
        <v>1.83</v>
      </c>
    </row>
    <row r="37" spans="2:8">
      <c r="B37" s="2" t="s">
        <v>2050</v>
      </c>
      <c r="C37" s="9" t="s">
        <v>13</v>
      </c>
      <c r="D37" s="2" t="s">
        <v>90</v>
      </c>
      <c r="E37" s="2" t="s">
        <v>2051</v>
      </c>
      <c r="F37" s="12">
        <v>146105</v>
      </c>
      <c r="G37" s="12">
        <v>2818.22</v>
      </c>
      <c r="H37" s="12">
        <v>1.75</v>
      </c>
    </row>
    <row r="38" spans="2:8">
      <c r="B38" s="2" t="s">
        <v>2200</v>
      </c>
      <c r="C38" s="9" t="s">
        <v>13</v>
      </c>
      <c r="D38" s="2" t="s">
        <v>1311</v>
      </c>
      <c r="E38" s="2" t="s">
        <v>2201</v>
      </c>
      <c r="F38" s="12">
        <v>502254</v>
      </c>
      <c r="G38" s="12">
        <v>2805.59</v>
      </c>
      <c r="H38" s="12">
        <v>1.74</v>
      </c>
    </row>
    <row r="39" spans="2:8">
      <c r="B39" s="2" t="s">
        <v>1147</v>
      </c>
      <c r="C39" s="9" t="s">
        <v>13</v>
      </c>
      <c r="D39" s="2" t="s">
        <v>91</v>
      </c>
      <c r="E39" s="2" t="s">
        <v>1148</v>
      </c>
      <c r="F39" s="12">
        <v>16500</v>
      </c>
      <c r="G39" s="12">
        <v>2755.01</v>
      </c>
      <c r="H39" s="12">
        <v>1.71</v>
      </c>
    </row>
    <row r="40" spans="2:8">
      <c r="B40" s="2" t="s">
        <v>770</v>
      </c>
      <c r="C40" s="9" t="s">
        <v>13</v>
      </c>
      <c r="D40" s="2" t="s">
        <v>74</v>
      </c>
      <c r="E40" s="2" t="s">
        <v>771</v>
      </c>
      <c r="F40" s="12">
        <v>952076</v>
      </c>
      <c r="G40" s="12">
        <v>2511.86</v>
      </c>
      <c r="H40" s="12">
        <v>1.56</v>
      </c>
    </row>
    <row r="41" spans="2:8">
      <c r="B41" s="2" t="s">
        <v>2048</v>
      </c>
      <c r="C41" s="9" t="s">
        <v>13</v>
      </c>
      <c r="D41" s="2" t="s">
        <v>79</v>
      </c>
      <c r="E41" s="2" t="s">
        <v>2049</v>
      </c>
      <c r="F41" s="12">
        <v>1762115</v>
      </c>
      <c r="G41" s="12">
        <v>2403</v>
      </c>
      <c r="H41" s="12">
        <v>1.49</v>
      </c>
    </row>
    <row r="42" spans="2:8">
      <c r="B42" s="2" t="s">
        <v>1166</v>
      </c>
      <c r="C42" s="9" t="s">
        <v>13</v>
      </c>
      <c r="D42" s="2" t="s">
        <v>1167</v>
      </c>
      <c r="E42" s="2" t="s">
        <v>1168</v>
      </c>
      <c r="F42" s="12">
        <v>475000</v>
      </c>
      <c r="G42" s="12">
        <v>2392.1</v>
      </c>
      <c r="H42" s="12">
        <v>1.48</v>
      </c>
    </row>
    <row r="43" spans="2:8">
      <c r="B43" s="2" t="s">
        <v>2426</v>
      </c>
      <c r="C43" s="9" t="s">
        <v>13</v>
      </c>
      <c r="D43" s="2" t="s">
        <v>1311</v>
      </c>
      <c r="E43" s="2" t="s">
        <v>2427</v>
      </c>
      <c r="F43" s="12">
        <v>138897</v>
      </c>
      <c r="G43" s="12">
        <v>2309.44</v>
      </c>
      <c r="H43" s="12">
        <v>1.43</v>
      </c>
    </row>
    <row r="44" spans="2:8">
      <c r="B44" s="2" t="s">
        <v>2184</v>
      </c>
      <c r="C44" s="9" t="s">
        <v>13</v>
      </c>
      <c r="D44" s="2" t="s">
        <v>85</v>
      </c>
      <c r="E44" s="2" t="s">
        <v>2185</v>
      </c>
      <c r="F44" s="12">
        <v>15407</v>
      </c>
      <c r="G44" s="12">
        <v>2292.25</v>
      </c>
      <c r="H44" s="12">
        <v>1.42</v>
      </c>
    </row>
    <row r="45" spans="2:8">
      <c r="B45" s="2" t="s">
        <v>1454</v>
      </c>
      <c r="C45" s="9" t="s">
        <v>13</v>
      </c>
      <c r="D45" s="2" t="s">
        <v>79</v>
      </c>
      <c r="E45" s="2" t="s">
        <v>1455</v>
      </c>
      <c r="F45" s="12">
        <v>589677</v>
      </c>
      <c r="G45" s="12">
        <v>2277.63</v>
      </c>
      <c r="H45" s="12">
        <v>1.41</v>
      </c>
    </row>
    <row r="46" spans="2:8">
      <c r="B46" s="2" t="s">
        <v>2424</v>
      </c>
      <c r="C46" s="9" t="s">
        <v>13</v>
      </c>
      <c r="D46" s="2" t="s">
        <v>755</v>
      </c>
      <c r="E46" s="2" t="s">
        <v>2425</v>
      </c>
      <c r="F46" s="12">
        <v>247732</v>
      </c>
      <c r="G46" s="12">
        <v>2093.58</v>
      </c>
      <c r="H46" s="12">
        <v>1.3</v>
      </c>
    </row>
    <row r="47" spans="2:8">
      <c r="B47" s="2" t="s">
        <v>1118</v>
      </c>
      <c r="C47" s="9" t="s">
        <v>13</v>
      </c>
      <c r="D47" s="2" t="s">
        <v>74</v>
      </c>
      <c r="E47" s="2" t="s">
        <v>1119</v>
      </c>
      <c r="F47" s="12">
        <v>660000</v>
      </c>
      <c r="G47" s="12">
        <v>2084.2800000000002</v>
      </c>
      <c r="H47" s="12">
        <v>1.29</v>
      </c>
    </row>
    <row r="48" spans="2:8">
      <c r="B48" s="2" t="s">
        <v>2418</v>
      </c>
      <c r="C48" s="9" t="s">
        <v>13</v>
      </c>
      <c r="D48" s="2" t="s">
        <v>755</v>
      </c>
      <c r="E48" s="2" t="s">
        <v>2419</v>
      </c>
      <c r="F48" s="12">
        <v>575821</v>
      </c>
      <c r="G48" s="12">
        <v>2072.09</v>
      </c>
      <c r="H48" s="12">
        <v>1.28</v>
      </c>
    </row>
    <row r="49" spans="2:8">
      <c r="B49" s="2" t="s">
        <v>1145</v>
      </c>
      <c r="C49" s="9" t="s">
        <v>13</v>
      </c>
      <c r="D49" s="2" t="s">
        <v>784</v>
      </c>
      <c r="E49" s="2" t="s">
        <v>1146</v>
      </c>
      <c r="F49" s="12">
        <v>100000</v>
      </c>
      <c r="G49" s="12">
        <v>2039.9</v>
      </c>
      <c r="H49" s="12">
        <v>1.26</v>
      </c>
    </row>
    <row r="50" spans="2:8">
      <c r="B50" s="2" t="s">
        <v>1292</v>
      </c>
      <c r="C50" s="9" t="s">
        <v>13</v>
      </c>
      <c r="D50" s="2" t="s">
        <v>1136</v>
      </c>
      <c r="E50" s="2" t="s">
        <v>1293</v>
      </c>
      <c r="F50" s="12">
        <v>160000</v>
      </c>
      <c r="G50" s="12">
        <v>1892.8</v>
      </c>
      <c r="H50" s="12">
        <v>1.17</v>
      </c>
    </row>
    <row r="51" spans="2:8">
      <c r="B51" s="2" t="s">
        <v>2478</v>
      </c>
      <c r="C51" s="9" t="s">
        <v>13</v>
      </c>
      <c r="D51" s="2" t="s">
        <v>836</v>
      </c>
      <c r="E51" s="2" t="s">
        <v>2479</v>
      </c>
      <c r="F51" s="12">
        <v>62521</v>
      </c>
      <c r="G51" s="12">
        <v>1889.76</v>
      </c>
      <c r="H51" s="12">
        <v>1.17</v>
      </c>
    </row>
    <row r="52" spans="2:8">
      <c r="B52" s="2" t="s">
        <v>143</v>
      </c>
      <c r="C52" s="9" t="s">
        <v>13</v>
      </c>
      <c r="D52" s="2" t="s">
        <v>90</v>
      </c>
      <c r="E52" s="2" t="s">
        <v>144</v>
      </c>
      <c r="F52" s="12">
        <v>277220</v>
      </c>
      <c r="G52" s="12">
        <v>1804.7</v>
      </c>
      <c r="H52" s="12">
        <v>1.1200000000000001</v>
      </c>
    </row>
    <row r="53" spans="2:8">
      <c r="B53" s="2" t="s">
        <v>2495</v>
      </c>
      <c r="C53" s="9" t="s">
        <v>13</v>
      </c>
      <c r="D53" s="2" t="s">
        <v>85</v>
      </c>
      <c r="E53" s="2" t="s">
        <v>2496</v>
      </c>
      <c r="F53" s="12">
        <v>269429</v>
      </c>
      <c r="G53" s="12">
        <v>1781.2</v>
      </c>
      <c r="H53" s="12">
        <v>1.1000000000000001</v>
      </c>
    </row>
    <row r="54" spans="2:8">
      <c r="B54" s="2" t="s">
        <v>2680</v>
      </c>
      <c r="C54" s="9" t="s">
        <v>13</v>
      </c>
      <c r="D54" s="2" t="s">
        <v>82</v>
      </c>
      <c r="E54" s="2" t="s">
        <v>2681</v>
      </c>
      <c r="F54" s="12">
        <v>583444</v>
      </c>
      <c r="G54" s="12">
        <v>1759.08</v>
      </c>
      <c r="H54" s="12">
        <v>1.0900000000000001</v>
      </c>
    </row>
    <row r="55" spans="2:8">
      <c r="B55" s="2" t="s">
        <v>1164</v>
      </c>
      <c r="C55" s="9" t="s">
        <v>13</v>
      </c>
      <c r="D55" s="2" t="s">
        <v>85</v>
      </c>
      <c r="E55" s="2" t="s">
        <v>1165</v>
      </c>
      <c r="F55" s="12">
        <v>1412500</v>
      </c>
      <c r="G55" s="12">
        <v>1694.15</v>
      </c>
      <c r="H55" s="12">
        <v>1.05</v>
      </c>
    </row>
    <row r="56" spans="2:8">
      <c r="B56" s="2" t="s">
        <v>2682</v>
      </c>
      <c r="C56" s="9" t="s">
        <v>13</v>
      </c>
      <c r="D56" s="2" t="s">
        <v>85</v>
      </c>
      <c r="E56" s="2" t="s">
        <v>2683</v>
      </c>
      <c r="F56" s="12">
        <v>20971</v>
      </c>
      <c r="G56" s="12">
        <v>1612.57</v>
      </c>
      <c r="H56" s="12">
        <v>1</v>
      </c>
    </row>
    <row r="57" spans="2:8">
      <c r="B57" s="2" t="s">
        <v>2684</v>
      </c>
      <c r="C57" s="9" t="s">
        <v>13</v>
      </c>
      <c r="D57" s="2" t="s">
        <v>1136</v>
      </c>
      <c r="E57" s="2" t="s">
        <v>2685</v>
      </c>
      <c r="F57" s="12">
        <v>111384</v>
      </c>
      <c r="G57" s="12">
        <v>1610.84</v>
      </c>
      <c r="H57" s="12">
        <v>1</v>
      </c>
    </row>
    <row r="58" spans="2:8">
      <c r="B58" s="2" t="s">
        <v>2570</v>
      </c>
      <c r="C58" s="9" t="s">
        <v>13</v>
      </c>
      <c r="D58" s="2" t="s">
        <v>1136</v>
      </c>
      <c r="E58" s="2" t="s">
        <v>2571</v>
      </c>
      <c r="F58" s="12">
        <v>84332</v>
      </c>
      <c r="G58" s="12">
        <v>1534.59</v>
      </c>
      <c r="H58" s="12">
        <v>0.95</v>
      </c>
    </row>
    <row r="59" spans="2:8">
      <c r="B59" s="2" t="s">
        <v>2518</v>
      </c>
      <c r="C59" s="9" t="s">
        <v>13</v>
      </c>
      <c r="D59" s="2" t="s">
        <v>90</v>
      </c>
      <c r="E59" s="2" t="s">
        <v>2519</v>
      </c>
      <c r="F59" s="12">
        <v>213454</v>
      </c>
      <c r="G59" s="12">
        <v>1413.07</v>
      </c>
      <c r="H59" s="12">
        <v>0.88</v>
      </c>
    </row>
    <row r="60" spans="2:8">
      <c r="B60" s="2" t="s">
        <v>2349</v>
      </c>
      <c r="C60" s="9" t="s">
        <v>13</v>
      </c>
      <c r="D60" s="2" t="s">
        <v>836</v>
      </c>
      <c r="E60" s="2" t="s">
        <v>2350</v>
      </c>
      <c r="F60" s="12">
        <v>691242</v>
      </c>
      <c r="G60" s="12">
        <v>1329.6</v>
      </c>
      <c r="H60" s="12">
        <v>0.82</v>
      </c>
    </row>
    <row r="61" spans="2:8">
      <c r="B61" s="2" t="s">
        <v>2686</v>
      </c>
      <c r="C61" s="9" t="s">
        <v>13</v>
      </c>
      <c r="D61" s="2" t="s">
        <v>1136</v>
      </c>
      <c r="E61" s="2" t="s">
        <v>2687</v>
      </c>
      <c r="F61" s="12">
        <v>225000</v>
      </c>
      <c r="G61" s="12">
        <v>1189.3499999999999</v>
      </c>
      <c r="H61" s="12">
        <v>0.74</v>
      </c>
    </row>
    <row r="62" spans="2:8">
      <c r="B62" s="2" t="s">
        <v>2688</v>
      </c>
      <c r="C62" s="9" t="s">
        <v>13</v>
      </c>
      <c r="D62" s="2" t="s">
        <v>82</v>
      </c>
      <c r="E62" s="2" t="s">
        <v>2689</v>
      </c>
      <c r="F62" s="12">
        <v>93619</v>
      </c>
      <c r="G62" s="12">
        <v>1108.6400000000001</v>
      </c>
      <c r="H62" s="12">
        <v>0.69</v>
      </c>
    </row>
    <row r="63" spans="2:8">
      <c r="B63" s="2" t="s">
        <v>2690</v>
      </c>
      <c r="C63" s="9" t="s">
        <v>13</v>
      </c>
      <c r="D63" s="2" t="s">
        <v>1136</v>
      </c>
      <c r="E63" s="2" t="s">
        <v>2691</v>
      </c>
      <c r="F63" s="12">
        <v>144093</v>
      </c>
      <c r="G63" s="12">
        <v>1093.5899999999999</v>
      </c>
      <c r="H63" s="12">
        <v>0.68</v>
      </c>
    </row>
    <row r="64" spans="2:8">
      <c r="B64" s="2" t="s">
        <v>2692</v>
      </c>
      <c r="C64" s="9" t="s">
        <v>13</v>
      </c>
      <c r="D64" s="2" t="s">
        <v>90</v>
      </c>
      <c r="E64" s="2" t="s">
        <v>2693</v>
      </c>
      <c r="F64" s="12">
        <v>93940</v>
      </c>
      <c r="G64" s="12">
        <v>996.7</v>
      </c>
      <c r="H64" s="12">
        <v>0.62</v>
      </c>
    </row>
    <row r="65" spans="2:8">
      <c r="B65" s="2" t="s">
        <v>2566</v>
      </c>
      <c r="C65" s="9" t="s">
        <v>13</v>
      </c>
      <c r="D65" s="2" t="s">
        <v>792</v>
      </c>
      <c r="E65" s="2" t="s">
        <v>2567</v>
      </c>
      <c r="F65" s="12">
        <v>115433</v>
      </c>
      <c r="G65" s="12">
        <v>987.99</v>
      </c>
      <c r="H65" s="12">
        <v>0.61</v>
      </c>
    </row>
    <row r="66" spans="2:8">
      <c r="B66" s="2" t="s">
        <v>121</v>
      </c>
      <c r="C66" s="9" t="s">
        <v>13</v>
      </c>
      <c r="D66" s="2" t="s">
        <v>85</v>
      </c>
      <c r="E66" s="2" t="s">
        <v>122</v>
      </c>
      <c r="F66" s="12">
        <v>200000</v>
      </c>
      <c r="G66" s="12">
        <v>958.8</v>
      </c>
      <c r="H66" s="12">
        <v>0.59</v>
      </c>
    </row>
    <row r="67" spans="2:8">
      <c r="B67" s="2" t="s">
        <v>2257</v>
      </c>
      <c r="C67" s="9" t="s">
        <v>13</v>
      </c>
      <c r="D67" s="2" t="s">
        <v>84</v>
      </c>
      <c r="E67" s="2" t="s">
        <v>2258</v>
      </c>
      <c r="F67" s="12">
        <v>25000</v>
      </c>
      <c r="G67" s="12">
        <v>794.33</v>
      </c>
      <c r="H67" s="12">
        <v>0.49</v>
      </c>
    </row>
    <row r="68" spans="2:8">
      <c r="B68" s="2" t="s">
        <v>2694</v>
      </c>
      <c r="C68" s="9" t="s">
        <v>13</v>
      </c>
      <c r="D68" s="2" t="s">
        <v>1136</v>
      </c>
      <c r="E68" s="2" t="s">
        <v>2695</v>
      </c>
      <c r="F68" s="12">
        <v>301870</v>
      </c>
      <c r="G68" s="12">
        <v>708.19</v>
      </c>
      <c r="H68" s="12">
        <v>0.44</v>
      </c>
    </row>
    <row r="69" spans="2:8">
      <c r="B69" s="2" t="s">
        <v>1410</v>
      </c>
      <c r="C69" s="9" t="s">
        <v>13</v>
      </c>
      <c r="D69" s="2" t="s">
        <v>1136</v>
      </c>
      <c r="E69" s="2" t="s">
        <v>1411</v>
      </c>
      <c r="F69" s="12">
        <v>400000</v>
      </c>
      <c r="G69" s="12">
        <v>688.84</v>
      </c>
      <c r="H69" s="12">
        <v>0.43</v>
      </c>
    </row>
    <row r="70" spans="2:8">
      <c r="B70" s="2" t="s">
        <v>2450</v>
      </c>
      <c r="C70" s="9" t="s">
        <v>13</v>
      </c>
      <c r="D70" s="2" t="s">
        <v>2451</v>
      </c>
      <c r="E70" s="2" t="s">
        <v>2452</v>
      </c>
      <c r="F70" s="12">
        <v>458676</v>
      </c>
      <c r="G70" s="12">
        <v>609.16999999999996</v>
      </c>
      <c r="H70" s="12">
        <v>0.38</v>
      </c>
    </row>
    <row r="71" spans="2:8">
      <c r="B71" s="2" t="s">
        <v>2453</v>
      </c>
      <c r="C71" s="9" t="s">
        <v>13</v>
      </c>
      <c r="D71" s="2" t="s">
        <v>755</v>
      </c>
      <c r="E71" s="2" t="s">
        <v>2454</v>
      </c>
      <c r="F71" s="12">
        <v>187403</v>
      </c>
      <c r="G71" s="12">
        <v>498.02</v>
      </c>
      <c r="H71" s="12">
        <v>0.31</v>
      </c>
    </row>
    <row r="72" spans="2:8">
      <c r="B72" s="2" t="s">
        <v>2446</v>
      </c>
      <c r="C72" s="9" t="s">
        <v>13</v>
      </c>
      <c r="D72" s="2" t="s">
        <v>79</v>
      </c>
      <c r="E72" s="2" t="s">
        <v>2447</v>
      </c>
      <c r="F72" s="12">
        <v>225180</v>
      </c>
      <c r="G72" s="12">
        <v>405.82</v>
      </c>
      <c r="H72" s="12">
        <v>0.25</v>
      </c>
    </row>
    <row r="73" spans="2:8">
      <c r="B73" s="2" t="s">
        <v>2507</v>
      </c>
      <c r="C73" s="9" t="s">
        <v>13</v>
      </c>
      <c r="D73" s="2" t="s">
        <v>84</v>
      </c>
      <c r="E73" s="2" t="s">
        <v>2508</v>
      </c>
      <c r="F73" s="12">
        <v>25000</v>
      </c>
      <c r="G73" s="12">
        <v>380.35</v>
      </c>
      <c r="H73" s="12">
        <v>0.24</v>
      </c>
    </row>
    <row r="74" spans="2:8">
      <c r="B74" s="2" t="s">
        <v>2520</v>
      </c>
      <c r="C74" s="9" t="s">
        <v>13</v>
      </c>
      <c r="D74" s="2" t="s">
        <v>2521</v>
      </c>
      <c r="E74" s="2" t="s">
        <v>2522</v>
      </c>
      <c r="F74" s="12">
        <v>50251</v>
      </c>
      <c r="G74" s="12">
        <v>136.91</v>
      </c>
      <c r="H74" s="12">
        <v>0.08</v>
      </c>
    </row>
    <row r="75" spans="2:8" ht="13">
      <c r="B75" s="6" t="s">
        <v>95</v>
      </c>
      <c r="C75" s="11"/>
      <c r="D75" s="6"/>
      <c r="E75" s="6"/>
      <c r="F75" s="14"/>
      <c r="G75" s="14">
        <f>SUM(G12:G74)</f>
        <v>158107.70000000004</v>
      </c>
      <c r="H75" s="14">
        <f>SUM(H12:H74)</f>
        <v>97.929999999999993</v>
      </c>
    </row>
    <row r="76" spans="2:8" ht="13">
      <c r="B76" s="6" t="s">
        <v>2154</v>
      </c>
      <c r="C76" s="11"/>
      <c r="D76" s="6"/>
      <c r="E76" s="6"/>
      <c r="F76" s="14"/>
      <c r="G76" s="14">
        <v>2262.2600000000002</v>
      </c>
      <c r="H76" s="14">
        <v>1.4</v>
      </c>
    </row>
    <row r="77" spans="2:8" ht="13">
      <c r="B77" s="6" t="s">
        <v>15</v>
      </c>
      <c r="C77" s="11"/>
      <c r="D77" s="6"/>
      <c r="E77" s="6"/>
      <c r="F77" s="14"/>
      <c r="G77" s="14">
        <v>160369.96000000002</v>
      </c>
      <c r="H77" s="14">
        <v>99.33</v>
      </c>
    </row>
    <row r="78" spans="2:8" ht="13">
      <c r="B78" s="6" t="s">
        <v>16</v>
      </c>
      <c r="C78" s="11"/>
      <c r="D78" s="6"/>
      <c r="E78" s="6"/>
      <c r="F78" s="14"/>
      <c r="G78" s="14">
        <v>1120.5579862999821</v>
      </c>
      <c r="H78" s="14">
        <v>0.67000000000000171</v>
      </c>
    </row>
    <row r="79" spans="2:8" ht="13">
      <c r="B79" s="6" t="s">
        <v>17</v>
      </c>
      <c r="C79" s="11"/>
      <c r="D79" s="6"/>
      <c r="E79" s="6"/>
      <c r="F79" s="14"/>
      <c r="G79" s="14">
        <v>161490.51798629999</v>
      </c>
      <c r="H79" s="14">
        <v>100</v>
      </c>
    </row>
    <row r="80" spans="2:8">
      <c r="B80" s="2" t="s">
        <v>18</v>
      </c>
    </row>
    <row r="81" spans="2:3" ht="13">
      <c r="B81" s="6" t="s">
        <v>19</v>
      </c>
    </row>
    <row r="82" spans="2:3" ht="13">
      <c r="B82" s="6" t="s">
        <v>20</v>
      </c>
      <c r="C82" s="9" t="s">
        <v>355</v>
      </c>
    </row>
    <row r="83" spans="2:3" ht="13">
      <c r="B83" s="6" t="s">
        <v>23</v>
      </c>
      <c r="C83" s="9" t="s">
        <v>22</v>
      </c>
    </row>
    <row r="84" spans="2:3" ht="13">
      <c r="B84" s="6" t="s">
        <v>147</v>
      </c>
      <c r="C84" s="9" t="s">
        <v>22</v>
      </c>
    </row>
    <row r="85" spans="2:3" ht="13">
      <c r="B85" s="6" t="s">
        <v>24</v>
      </c>
      <c r="C85" s="9" t="s">
        <v>25</v>
      </c>
    </row>
    <row r="86" spans="2:3" ht="13">
      <c r="B86" s="6" t="s">
        <v>2696</v>
      </c>
      <c r="C86" s="11"/>
    </row>
    <row r="87" spans="2:3" ht="13">
      <c r="B87" s="6" t="s">
        <v>2697</v>
      </c>
      <c r="C87" s="11"/>
    </row>
    <row r="88" spans="2:3" ht="13">
      <c r="B88" s="6" t="s">
        <v>2698</v>
      </c>
      <c r="C88" s="11"/>
    </row>
    <row r="89" spans="2:3" ht="13">
      <c r="B89" s="6" t="s">
        <v>2699</v>
      </c>
      <c r="C89" s="11"/>
    </row>
    <row r="90" spans="2:3" ht="13">
      <c r="B90" s="6" t="s">
        <v>2700</v>
      </c>
      <c r="C90" s="11"/>
    </row>
    <row r="91" spans="2:3" ht="13">
      <c r="B91" s="6" t="s">
        <v>2701</v>
      </c>
      <c r="C91" s="11"/>
    </row>
    <row r="92" spans="2:3" ht="13">
      <c r="B92" s="6" t="s">
        <v>2702</v>
      </c>
      <c r="C92" s="11"/>
    </row>
    <row r="93" spans="2:3" ht="13">
      <c r="B93" s="6" t="s">
        <v>2703</v>
      </c>
      <c r="C93" s="11"/>
    </row>
    <row r="94" spans="2:3" ht="13">
      <c r="B94" s="6" t="s">
        <v>4097</v>
      </c>
      <c r="C94" s="11"/>
    </row>
    <row r="95" spans="2:3">
      <c r="B95" s="2" t="s">
        <v>26</v>
      </c>
    </row>
    <row r="96" spans="2:3">
      <c r="B96" s="2" t="s">
        <v>1230</v>
      </c>
    </row>
    <row r="99" spans="2:4" ht="14.5">
      <c r="B99" s="44" t="s">
        <v>1231</v>
      </c>
      <c r="C99" s="62"/>
    </row>
    <row r="100" spans="2:4" ht="14.5">
      <c r="B100" s="44" t="s">
        <v>4074</v>
      </c>
      <c r="C100" s="63" t="s">
        <v>1232</v>
      </c>
    </row>
    <row r="101" spans="2:4" ht="14.5">
      <c r="B101" s="4" t="s">
        <v>1233</v>
      </c>
      <c r="C101" s="5" t="s">
        <v>1234</v>
      </c>
    </row>
    <row r="102" spans="2:4" ht="14.5">
      <c r="B102" s="4" t="s">
        <v>1235</v>
      </c>
      <c r="C102" s="5" t="s">
        <v>1234</v>
      </c>
    </row>
    <row r="103" spans="2:4" ht="14.5">
      <c r="B103" s="4" t="s">
        <v>1236</v>
      </c>
      <c r="C103" s="5" t="s">
        <v>1234</v>
      </c>
    </row>
    <row r="104" spans="2:4" ht="14.5">
      <c r="B104" s="4" t="s">
        <v>1237</v>
      </c>
      <c r="C104" s="5" t="s">
        <v>1234</v>
      </c>
    </row>
    <row r="105" spans="2:4" ht="14.5">
      <c r="B105" s="4" t="s">
        <v>1238</v>
      </c>
      <c r="C105" s="5" t="s">
        <v>1234</v>
      </c>
    </row>
    <row r="106" spans="2:4" ht="14.5">
      <c r="B106" s="4" t="s">
        <v>1239</v>
      </c>
      <c r="C106" s="5" t="s">
        <v>1234</v>
      </c>
    </row>
    <row r="107" spans="2:4" ht="14.5">
      <c r="B107" s="44" t="s">
        <v>1240</v>
      </c>
      <c r="C107" s="62" t="s">
        <v>1234</v>
      </c>
    </row>
    <row r="109" spans="2:4" ht="14.5">
      <c r="B109" s="4" t="s">
        <v>35</v>
      </c>
      <c r="C109" s="5"/>
      <c r="D109" s="4"/>
    </row>
    <row r="110" spans="2:4" ht="29">
      <c r="B110" s="20" t="s">
        <v>36</v>
      </c>
      <c r="C110" s="18" t="s">
        <v>37</v>
      </c>
      <c r="D110" s="20" t="s">
        <v>38</v>
      </c>
    </row>
    <row r="111" spans="2:4" ht="14.5">
      <c r="B111" s="4" t="s">
        <v>22</v>
      </c>
      <c r="C111" s="5" t="s">
        <v>22</v>
      </c>
      <c r="D111" s="4" t="s">
        <v>22</v>
      </c>
    </row>
    <row r="113" spans="2:7" ht="13">
      <c r="B113" s="24" t="s">
        <v>39</v>
      </c>
      <c r="C113" s="25">
        <v>46022</v>
      </c>
      <c r="D113" s="16"/>
      <c r="E113" s="15"/>
      <c r="F113" s="30"/>
    </row>
    <row r="114" spans="2:7" ht="13">
      <c r="B114" s="24" t="s">
        <v>40</v>
      </c>
      <c r="C114" s="26" t="s">
        <v>41</v>
      </c>
      <c r="D114" s="24" t="s">
        <v>42</v>
      </c>
      <c r="E114" s="27" t="s">
        <v>43</v>
      </c>
      <c r="F114" s="29" t="s">
        <v>44</v>
      </c>
      <c r="G114" s="14"/>
    </row>
    <row r="115" spans="2:7">
      <c r="B115" s="22" t="s">
        <v>22</v>
      </c>
      <c r="C115" s="23" t="s">
        <v>22</v>
      </c>
      <c r="D115" s="22" t="s">
        <v>22</v>
      </c>
      <c r="E115" s="19" t="s">
        <v>22</v>
      </c>
      <c r="F115" s="28" t="s">
        <v>22</v>
      </c>
    </row>
    <row r="118" spans="2:7" ht="13">
      <c r="B118" s="6" t="s">
        <v>45</v>
      </c>
    </row>
    <row r="119" spans="2:7" ht="13">
      <c r="B119" s="6"/>
    </row>
    <row r="120" spans="2:7" ht="13">
      <c r="B120" s="6" t="s">
        <v>372</v>
      </c>
    </row>
    <row r="121" spans="2:7" ht="13">
      <c r="B121" s="24" t="s">
        <v>46</v>
      </c>
      <c r="C121" s="26" t="s">
        <v>47</v>
      </c>
      <c r="D121" s="6"/>
    </row>
    <row r="122" spans="2:7">
      <c r="B122" s="16" t="s">
        <v>22</v>
      </c>
      <c r="C122" s="17" t="s">
        <v>22</v>
      </c>
    </row>
    <row r="124" spans="2:7" ht="13">
      <c r="B124" s="24" t="s">
        <v>48</v>
      </c>
      <c r="C124" s="26" t="s">
        <v>47</v>
      </c>
    </row>
    <row r="125" spans="2:7">
      <c r="B125" s="16" t="s">
        <v>22</v>
      </c>
      <c r="C125" s="17" t="s">
        <v>22</v>
      </c>
    </row>
    <row r="127" spans="2:7" ht="13">
      <c r="B127" s="24" t="s">
        <v>49</v>
      </c>
      <c r="C127" s="26" t="s">
        <v>50</v>
      </c>
    </row>
    <row r="128" spans="2:7">
      <c r="B128" s="16" t="s">
        <v>22</v>
      </c>
      <c r="C128" s="17" t="s">
        <v>22</v>
      </c>
    </row>
    <row r="130" spans="2:7" ht="13">
      <c r="B130" s="27" t="s">
        <v>51</v>
      </c>
      <c r="C130" s="26" t="s">
        <v>50</v>
      </c>
    </row>
    <row r="131" spans="2:7">
      <c r="B131" s="15" t="s">
        <v>22</v>
      </c>
      <c r="C131" s="17" t="s">
        <v>22</v>
      </c>
    </row>
    <row r="133" spans="2:7" ht="13">
      <c r="B133" s="24" t="s">
        <v>52</v>
      </c>
      <c r="C133" s="26" t="s">
        <v>22</v>
      </c>
    </row>
    <row r="135" spans="2:7" ht="13">
      <c r="B135" s="24" t="s">
        <v>53</v>
      </c>
      <c r="C135" s="25">
        <v>46022</v>
      </c>
      <c r="D135" s="16"/>
      <c r="E135" s="15"/>
      <c r="F135" s="30"/>
    </row>
    <row r="136" spans="2:7" ht="13">
      <c r="B136" s="24" t="s">
        <v>40</v>
      </c>
      <c r="C136" s="26" t="s">
        <v>41</v>
      </c>
      <c r="D136" s="24" t="s">
        <v>42</v>
      </c>
      <c r="E136" s="27" t="s">
        <v>43</v>
      </c>
      <c r="F136" s="29" t="s">
        <v>44</v>
      </c>
      <c r="G136" s="14"/>
    </row>
    <row r="137" spans="2:7">
      <c r="B137" s="22" t="s">
        <v>22</v>
      </c>
      <c r="C137" s="23" t="s">
        <v>22</v>
      </c>
      <c r="D137" s="22" t="s">
        <v>22</v>
      </c>
      <c r="E137" s="19" t="s">
        <v>22</v>
      </c>
      <c r="F137" s="28" t="s">
        <v>22</v>
      </c>
    </row>
    <row r="138" spans="2:7" ht="13">
      <c r="B138" s="6" t="s">
        <v>45</v>
      </c>
    </row>
    <row r="139" spans="2:7" ht="13">
      <c r="B139" s="6"/>
    </row>
    <row r="140" spans="2:7" ht="13">
      <c r="B140" s="6" t="s">
        <v>372</v>
      </c>
    </row>
    <row r="141" spans="2:7" ht="13">
      <c r="B141" s="24" t="s">
        <v>46</v>
      </c>
      <c r="C141" s="26" t="s">
        <v>47</v>
      </c>
      <c r="D141" s="6"/>
    </row>
    <row r="142" spans="2:7">
      <c r="B142" s="16" t="s">
        <v>22</v>
      </c>
      <c r="C142" s="17" t="s">
        <v>22</v>
      </c>
    </row>
    <row r="144" spans="2:7" ht="13">
      <c r="B144" s="24" t="s">
        <v>48</v>
      </c>
      <c r="C144" s="26" t="s">
        <v>47</v>
      </c>
    </row>
    <row r="145" spans="2:6">
      <c r="B145" s="16" t="s">
        <v>22</v>
      </c>
      <c r="C145" s="17" t="s">
        <v>22</v>
      </c>
    </row>
    <row r="147" spans="2:6" ht="13">
      <c r="B147" s="24" t="s">
        <v>49</v>
      </c>
      <c r="C147" s="26" t="s">
        <v>50</v>
      </c>
    </row>
    <row r="148" spans="2:6">
      <c r="B148" s="16" t="s">
        <v>22</v>
      </c>
      <c r="C148" s="17" t="s">
        <v>22</v>
      </c>
    </row>
    <row r="150" spans="2:6" ht="13">
      <c r="B150" s="27" t="s">
        <v>51</v>
      </c>
      <c r="C150" s="26" t="s">
        <v>50</v>
      </c>
    </row>
    <row r="151" spans="2:6">
      <c r="B151" s="15" t="s">
        <v>22</v>
      </c>
      <c r="C151" s="17" t="s">
        <v>22</v>
      </c>
    </row>
    <row r="153" spans="2:6" ht="13">
      <c r="B153" s="24" t="s">
        <v>52</v>
      </c>
      <c r="C153" s="26" t="s">
        <v>22</v>
      </c>
    </row>
    <row r="156" spans="2:6" ht="13">
      <c r="B156" s="6" t="s">
        <v>373</v>
      </c>
    </row>
    <row r="158" spans="2:6" ht="13">
      <c r="B158" s="24" t="s">
        <v>40</v>
      </c>
      <c r="C158" s="26" t="s">
        <v>54</v>
      </c>
      <c r="D158" s="24" t="s">
        <v>55</v>
      </c>
      <c r="E158" s="24" t="s">
        <v>56</v>
      </c>
      <c r="F158" s="14"/>
    </row>
    <row r="159" spans="2:6">
      <c r="B159" s="16" t="s">
        <v>22</v>
      </c>
      <c r="C159" s="17" t="s">
        <v>22</v>
      </c>
      <c r="D159" s="16" t="s">
        <v>22</v>
      </c>
      <c r="E159" s="16" t="s">
        <v>22</v>
      </c>
    </row>
    <row r="162" spans="2:80" ht="13">
      <c r="B162" s="6" t="s">
        <v>57</v>
      </c>
      <c r="C162" s="11" t="s">
        <v>22</v>
      </c>
      <c r="D162" s="6"/>
      <c r="E162" s="6"/>
      <c r="F162" s="14"/>
      <c r="G162" s="14"/>
      <c r="H162" s="14"/>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row>
    <row r="164" spans="2:80" ht="13">
      <c r="B164" s="6" t="s">
        <v>374</v>
      </c>
    </row>
    <row r="166" spans="2:80" ht="13">
      <c r="B166" s="24" t="s">
        <v>58</v>
      </c>
      <c r="C166" s="26" t="s">
        <v>47</v>
      </c>
      <c r="D166" s="6"/>
    </row>
    <row r="167" spans="2:80">
      <c r="B167" s="16" t="s">
        <v>22</v>
      </c>
      <c r="C167" s="17" t="s">
        <v>22</v>
      </c>
    </row>
    <row r="170" spans="2:80" ht="13">
      <c r="B170" s="24" t="s">
        <v>59</v>
      </c>
      <c r="C170" s="26" t="s">
        <v>60</v>
      </c>
      <c r="D170" s="6"/>
    </row>
    <row r="171" spans="2:80">
      <c r="B171" s="16" t="s">
        <v>22</v>
      </c>
      <c r="C171" s="17" t="s">
        <v>22</v>
      </c>
    </row>
    <row r="174" spans="2:80" ht="13">
      <c r="B174" s="6" t="s">
        <v>61</v>
      </c>
    </row>
    <row r="177" spans="2:80" ht="13">
      <c r="B177" s="6" t="s">
        <v>375</v>
      </c>
    </row>
    <row r="179" spans="2:80" ht="13">
      <c r="B179" s="24" t="s">
        <v>40</v>
      </c>
      <c r="C179" s="26" t="s">
        <v>62</v>
      </c>
      <c r="D179" s="24" t="s">
        <v>54</v>
      </c>
      <c r="E179" s="24" t="s">
        <v>55</v>
      </c>
      <c r="F179" s="29" t="s">
        <v>56</v>
      </c>
      <c r="G179" s="14"/>
    </row>
    <row r="180" spans="2:80">
      <c r="B180" s="16" t="s">
        <v>22</v>
      </c>
      <c r="C180" s="17" t="s">
        <v>22</v>
      </c>
      <c r="D180" s="16" t="s">
        <v>22</v>
      </c>
      <c r="E180" s="16" t="s">
        <v>22</v>
      </c>
      <c r="F180" s="21" t="s">
        <v>22</v>
      </c>
    </row>
    <row r="183" spans="2:80" ht="13">
      <c r="B183" s="6" t="s">
        <v>57</v>
      </c>
      <c r="C183" s="11" t="s">
        <v>22</v>
      </c>
      <c r="D183" s="6"/>
      <c r="E183" s="6"/>
      <c r="F183" s="14"/>
      <c r="G183" s="14"/>
      <c r="H183" s="14"/>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row>
    <row r="185" spans="2:80" ht="13">
      <c r="B185" s="6" t="s">
        <v>374</v>
      </c>
    </row>
    <row r="187" spans="2:80" ht="13">
      <c r="B187" s="24" t="s">
        <v>58</v>
      </c>
      <c r="C187" s="26" t="s">
        <v>47</v>
      </c>
      <c r="D187" s="6"/>
    </row>
    <row r="188" spans="2:80">
      <c r="B188" s="16" t="s">
        <v>22</v>
      </c>
      <c r="C188" s="17" t="s">
        <v>22</v>
      </c>
    </row>
    <row r="191" spans="2:80" ht="13">
      <c r="B191" s="24" t="s">
        <v>59</v>
      </c>
      <c r="C191" s="26" t="s">
        <v>60</v>
      </c>
      <c r="D191" s="6"/>
    </row>
    <row r="192" spans="2:80">
      <c r="B192" s="16" t="s">
        <v>22</v>
      </c>
      <c r="C192" s="17" t="s">
        <v>22</v>
      </c>
    </row>
    <row r="195" spans="2:7" ht="13">
      <c r="B195" s="6" t="s">
        <v>61</v>
      </c>
    </row>
    <row r="198" spans="2:7" ht="13">
      <c r="B198" s="6" t="s">
        <v>376</v>
      </c>
    </row>
    <row r="199" spans="2:7" ht="13">
      <c r="B199" s="24" t="s">
        <v>40</v>
      </c>
      <c r="C199" s="26" t="s">
        <v>63</v>
      </c>
      <c r="D199" s="24" t="s">
        <v>64</v>
      </c>
      <c r="E199" s="24" t="s">
        <v>65</v>
      </c>
      <c r="F199" s="29" t="s">
        <v>66</v>
      </c>
      <c r="G199" s="14"/>
    </row>
    <row r="200" spans="2:7">
      <c r="B200" s="16" t="s">
        <v>22</v>
      </c>
      <c r="C200" s="17" t="s">
        <v>22</v>
      </c>
      <c r="D200" s="16" t="s">
        <v>22</v>
      </c>
      <c r="E200" s="16" t="s">
        <v>22</v>
      </c>
      <c r="F200" s="21" t="s">
        <v>22</v>
      </c>
    </row>
    <row r="201" spans="2:7">
      <c r="B201" s="2" t="s">
        <v>67</v>
      </c>
    </row>
  </sheetData>
  <mergeCells count="3">
    <mergeCell ref="B1:E1"/>
    <mergeCell ref="C3:C7"/>
    <mergeCell ref="D3:D7"/>
  </mergeCells>
  <hyperlinks>
    <hyperlink ref="A1" location="Index!A1" display="Index" xr:uid="{FB15ABFD-D38F-4AFB-B51A-37513F9FFC8D}"/>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A4202-8BEA-417B-BE00-F6405DEDD279}">
  <sheetPr codeName="Sheet33"/>
  <dimension ref="A1:CB177"/>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2659</v>
      </c>
      <c r="C1" s="226"/>
      <c r="D1" s="226"/>
      <c r="E1" s="226"/>
    </row>
    <row r="3" spans="1:9" ht="14.5">
      <c r="B3" s="31" t="s">
        <v>2660</v>
      </c>
      <c r="C3" s="227"/>
      <c r="D3" s="228"/>
      <c r="E3" s="1"/>
    </row>
    <row r="4" spans="1:9" ht="14.5">
      <c r="B4" s="35" t="s">
        <v>2661</v>
      </c>
      <c r="C4" s="227"/>
      <c r="D4" s="228"/>
      <c r="E4" s="1"/>
    </row>
    <row r="5" spans="1:9" ht="14.5">
      <c r="B5" s="35" t="s">
        <v>151</v>
      </c>
      <c r="C5" s="227"/>
      <c r="D5" s="228"/>
      <c r="E5" s="1"/>
    </row>
    <row r="6" spans="1:9" ht="14.5">
      <c r="B6" s="35" t="s">
        <v>1116</v>
      </c>
      <c r="C6" s="227"/>
      <c r="D6" s="228"/>
      <c r="E6" s="1"/>
    </row>
    <row r="7" spans="1:9" ht="29">
      <c r="B7" s="35" t="s">
        <v>2662</v>
      </c>
      <c r="C7" s="227"/>
      <c r="D7" s="228"/>
      <c r="E7" s="1"/>
    </row>
    <row r="8" spans="1:9" ht="29">
      <c r="B8" s="35" t="s">
        <v>154</v>
      </c>
      <c r="C8" s="61" t="s">
        <v>155</v>
      </c>
      <c r="D8" s="61" t="s">
        <v>156</v>
      </c>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76</v>
      </c>
      <c r="C15" s="9" t="s">
        <v>13</v>
      </c>
      <c r="D15" s="2" t="s">
        <v>77</v>
      </c>
      <c r="E15" s="2" t="s">
        <v>78</v>
      </c>
      <c r="F15" s="12">
        <v>6210000</v>
      </c>
      <c r="G15" s="12">
        <v>25026.3</v>
      </c>
      <c r="H15" s="12">
        <v>9.3699999999999992</v>
      </c>
    </row>
    <row r="16" spans="1:9">
      <c r="B16" s="2" t="s">
        <v>752</v>
      </c>
      <c r="C16" s="9" t="s">
        <v>13</v>
      </c>
      <c r="D16" s="2" t="s">
        <v>79</v>
      </c>
      <c r="E16" s="2" t="s">
        <v>753</v>
      </c>
      <c r="F16" s="12">
        <v>7560000</v>
      </c>
      <c r="G16" s="12">
        <v>21020.58</v>
      </c>
      <c r="H16" s="12">
        <v>7.87</v>
      </c>
    </row>
    <row r="17" spans="2:8">
      <c r="B17" s="2" t="s">
        <v>786</v>
      </c>
      <c r="C17" s="9" t="s">
        <v>13</v>
      </c>
      <c r="D17" s="2" t="s">
        <v>84</v>
      </c>
      <c r="E17" s="2" t="s">
        <v>787</v>
      </c>
      <c r="F17" s="12">
        <v>450000</v>
      </c>
      <c r="G17" s="12">
        <v>18231.75</v>
      </c>
      <c r="H17" s="12">
        <v>6.83</v>
      </c>
    </row>
    <row r="18" spans="2:8">
      <c r="B18" s="2" t="s">
        <v>757</v>
      </c>
      <c r="C18" s="9" t="s">
        <v>13</v>
      </c>
      <c r="D18" s="2" t="s">
        <v>758</v>
      </c>
      <c r="E18" s="2" t="s">
        <v>759</v>
      </c>
      <c r="F18" s="12">
        <v>506000</v>
      </c>
      <c r="G18" s="12">
        <v>16689.900000000001</v>
      </c>
      <c r="H18" s="12">
        <v>6.25</v>
      </c>
    </row>
    <row r="19" spans="2:8">
      <c r="B19" s="2" t="s">
        <v>814</v>
      </c>
      <c r="C19" s="9" t="s">
        <v>13</v>
      </c>
      <c r="D19" s="2" t="s">
        <v>773</v>
      </c>
      <c r="E19" s="2" t="s">
        <v>815</v>
      </c>
      <c r="F19" s="12">
        <v>1044000</v>
      </c>
      <c r="G19" s="12">
        <v>13446.72</v>
      </c>
      <c r="H19" s="12">
        <v>5.03</v>
      </c>
    </row>
    <row r="20" spans="2:8">
      <c r="B20" s="2" t="s">
        <v>2057</v>
      </c>
      <c r="C20" s="9" t="s">
        <v>13</v>
      </c>
      <c r="D20" s="2" t="s">
        <v>79</v>
      </c>
      <c r="E20" s="2" t="s">
        <v>2058</v>
      </c>
      <c r="F20" s="12">
        <v>459888</v>
      </c>
      <c r="G20" s="12">
        <v>12997.35</v>
      </c>
      <c r="H20" s="12">
        <v>4.87</v>
      </c>
    </row>
    <row r="21" spans="2:8">
      <c r="B21" s="2" t="s">
        <v>777</v>
      </c>
      <c r="C21" s="9" t="s">
        <v>13</v>
      </c>
      <c r="D21" s="2" t="s">
        <v>83</v>
      </c>
      <c r="E21" s="2" t="s">
        <v>778</v>
      </c>
      <c r="F21" s="12">
        <v>961000</v>
      </c>
      <c r="G21" s="12">
        <v>11455.12</v>
      </c>
      <c r="H21" s="12">
        <v>4.29</v>
      </c>
    </row>
    <row r="22" spans="2:8">
      <c r="B22" s="2" t="s">
        <v>772</v>
      </c>
      <c r="C22" s="9" t="s">
        <v>13</v>
      </c>
      <c r="D22" s="2" t="s">
        <v>773</v>
      </c>
      <c r="E22" s="2" t="s">
        <v>774</v>
      </c>
      <c r="F22" s="12">
        <v>1305000</v>
      </c>
      <c r="G22" s="12">
        <v>9784.89</v>
      </c>
      <c r="H22" s="12">
        <v>3.66</v>
      </c>
    </row>
    <row r="23" spans="2:8">
      <c r="B23" s="2" t="s">
        <v>763</v>
      </c>
      <c r="C23" s="9" t="s">
        <v>13</v>
      </c>
      <c r="D23" s="2" t="s">
        <v>764</v>
      </c>
      <c r="E23" s="2" t="s">
        <v>765</v>
      </c>
      <c r="F23" s="12">
        <v>319057</v>
      </c>
      <c r="G23" s="12">
        <v>8344.6200000000008</v>
      </c>
      <c r="H23" s="12">
        <v>3.12</v>
      </c>
    </row>
    <row r="24" spans="2:8">
      <c r="B24" s="2" t="s">
        <v>760</v>
      </c>
      <c r="C24" s="9" t="s">
        <v>13</v>
      </c>
      <c r="D24" s="2" t="s">
        <v>761</v>
      </c>
      <c r="E24" s="2" t="s">
        <v>762</v>
      </c>
      <c r="F24" s="12">
        <v>315000</v>
      </c>
      <c r="G24" s="12">
        <v>8291.43</v>
      </c>
      <c r="H24" s="12">
        <v>3.1</v>
      </c>
    </row>
    <row r="25" spans="2:8">
      <c r="B25" s="2" t="s">
        <v>2507</v>
      </c>
      <c r="C25" s="9" t="s">
        <v>13</v>
      </c>
      <c r="D25" s="2" t="s">
        <v>84</v>
      </c>
      <c r="E25" s="2" t="s">
        <v>2508</v>
      </c>
      <c r="F25" s="12">
        <v>537000</v>
      </c>
      <c r="G25" s="12">
        <v>8169.92</v>
      </c>
      <c r="H25" s="12">
        <v>3.06</v>
      </c>
    </row>
    <row r="26" spans="2:8">
      <c r="B26" s="2" t="s">
        <v>2166</v>
      </c>
      <c r="C26" s="9" t="s">
        <v>13</v>
      </c>
      <c r="D26" s="2" t="s">
        <v>91</v>
      </c>
      <c r="E26" s="2" t="s">
        <v>2167</v>
      </c>
      <c r="F26" s="12">
        <v>81000</v>
      </c>
      <c r="G26" s="12">
        <v>7567.83</v>
      </c>
      <c r="H26" s="12">
        <v>2.83</v>
      </c>
    </row>
    <row r="27" spans="2:8">
      <c r="B27" s="2" t="s">
        <v>766</v>
      </c>
      <c r="C27" s="9" t="s">
        <v>13</v>
      </c>
      <c r="D27" s="2" t="s">
        <v>761</v>
      </c>
      <c r="E27" s="2" t="s">
        <v>767</v>
      </c>
      <c r="F27" s="12">
        <v>63000</v>
      </c>
      <c r="G27" s="12">
        <v>7015.68</v>
      </c>
      <c r="H27" s="12">
        <v>2.63</v>
      </c>
    </row>
    <row r="28" spans="2:8">
      <c r="B28" s="2" t="s">
        <v>1278</v>
      </c>
      <c r="C28" s="9" t="s">
        <v>13</v>
      </c>
      <c r="D28" s="2" t="s">
        <v>79</v>
      </c>
      <c r="E28" s="2" t="s">
        <v>1279</v>
      </c>
      <c r="F28" s="12">
        <v>153000</v>
      </c>
      <c r="G28" s="12">
        <v>6546.87</v>
      </c>
      <c r="H28" s="12">
        <v>2.4500000000000002</v>
      </c>
    </row>
    <row r="29" spans="2:8">
      <c r="B29" s="2" t="s">
        <v>812</v>
      </c>
      <c r="C29" s="9" t="s">
        <v>13</v>
      </c>
      <c r="D29" s="2" t="s">
        <v>758</v>
      </c>
      <c r="E29" s="2" t="s">
        <v>813</v>
      </c>
      <c r="F29" s="12">
        <v>405000</v>
      </c>
      <c r="G29" s="12">
        <v>5846.99</v>
      </c>
      <c r="H29" s="12">
        <v>2.19</v>
      </c>
    </row>
    <row r="30" spans="2:8">
      <c r="B30" s="2" t="s">
        <v>799</v>
      </c>
      <c r="C30" s="9" t="s">
        <v>13</v>
      </c>
      <c r="D30" s="2" t="s">
        <v>84</v>
      </c>
      <c r="E30" s="2" t="s">
        <v>800</v>
      </c>
      <c r="F30" s="12">
        <v>456797</v>
      </c>
      <c r="G30" s="12">
        <v>5514</v>
      </c>
      <c r="H30" s="12">
        <v>2.06</v>
      </c>
    </row>
    <row r="31" spans="2:8">
      <c r="B31" s="2" t="s">
        <v>1272</v>
      </c>
      <c r="C31" s="9" t="s">
        <v>13</v>
      </c>
      <c r="D31" s="2" t="s">
        <v>761</v>
      </c>
      <c r="E31" s="2" t="s">
        <v>1273</v>
      </c>
      <c r="F31" s="12">
        <v>198000</v>
      </c>
      <c r="G31" s="12">
        <v>5290.96</v>
      </c>
      <c r="H31" s="12">
        <v>1.98</v>
      </c>
    </row>
    <row r="32" spans="2:8">
      <c r="B32" s="2" t="s">
        <v>1126</v>
      </c>
      <c r="C32" s="9" t="s">
        <v>13</v>
      </c>
      <c r="D32" s="2" t="s">
        <v>758</v>
      </c>
      <c r="E32" s="2" t="s">
        <v>1127</v>
      </c>
      <c r="F32" s="12">
        <v>1080000</v>
      </c>
      <c r="G32" s="12">
        <v>5290.38</v>
      </c>
      <c r="H32" s="12">
        <v>1.98</v>
      </c>
    </row>
    <row r="33" spans="2:8">
      <c r="B33" s="2" t="s">
        <v>2196</v>
      </c>
      <c r="C33" s="9" t="s">
        <v>13</v>
      </c>
      <c r="D33" s="2" t="s">
        <v>84</v>
      </c>
      <c r="E33" s="2" t="s">
        <v>2197</v>
      </c>
      <c r="F33" s="12">
        <v>279000</v>
      </c>
      <c r="G33" s="12">
        <v>4828.6499999999996</v>
      </c>
      <c r="H33" s="12">
        <v>1.81</v>
      </c>
    </row>
    <row r="34" spans="2:8">
      <c r="B34" s="2" t="s">
        <v>1394</v>
      </c>
      <c r="C34" s="9" t="s">
        <v>13</v>
      </c>
      <c r="D34" s="2" t="s">
        <v>90</v>
      </c>
      <c r="E34" s="2" t="s">
        <v>1395</v>
      </c>
      <c r="F34" s="12">
        <v>63000</v>
      </c>
      <c r="G34" s="12">
        <v>4436.78</v>
      </c>
      <c r="H34" s="12">
        <v>1.66</v>
      </c>
    </row>
    <row r="35" spans="2:8">
      <c r="B35" s="2" t="s">
        <v>2202</v>
      </c>
      <c r="C35" s="9" t="s">
        <v>13</v>
      </c>
      <c r="D35" s="2" t="s">
        <v>84</v>
      </c>
      <c r="E35" s="2" t="s">
        <v>2203</v>
      </c>
      <c r="F35" s="12">
        <v>693000</v>
      </c>
      <c r="G35" s="12">
        <v>3986.83</v>
      </c>
      <c r="H35" s="12">
        <v>1.49</v>
      </c>
    </row>
    <row r="36" spans="2:8">
      <c r="B36" s="2" t="s">
        <v>2220</v>
      </c>
      <c r="C36" s="9" t="s">
        <v>13</v>
      </c>
      <c r="D36" s="2" t="s">
        <v>1167</v>
      </c>
      <c r="E36" s="2" t="s">
        <v>2221</v>
      </c>
      <c r="F36" s="12">
        <v>45000</v>
      </c>
      <c r="G36" s="12">
        <v>3763.13</v>
      </c>
      <c r="H36" s="12">
        <v>1.41</v>
      </c>
    </row>
    <row r="37" spans="2:8">
      <c r="B37" s="2" t="s">
        <v>1454</v>
      </c>
      <c r="C37" s="9" t="s">
        <v>13</v>
      </c>
      <c r="D37" s="2" t="s">
        <v>79</v>
      </c>
      <c r="E37" s="2" t="s">
        <v>1455</v>
      </c>
      <c r="F37" s="12">
        <v>935000</v>
      </c>
      <c r="G37" s="12">
        <v>3611.44</v>
      </c>
      <c r="H37" s="12">
        <v>1.35</v>
      </c>
    </row>
    <row r="38" spans="2:8">
      <c r="B38" s="2" t="s">
        <v>2249</v>
      </c>
      <c r="C38" s="9" t="s">
        <v>13</v>
      </c>
      <c r="D38" s="2" t="s">
        <v>83</v>
      </c>
      <c r="E38" s="2" t="s">
        <v>2250</v>
      </c>
      <c r="F38" s="12">
        <v>1422022</v>
      </c>
      <c r="G38" s="12">
        <v>3374.46</v>
      </c>
      <c r="H38" s="12">
        <v>1.26</v>
      </c>
    </row>
    <row r="39" spans="2:8">
      <c r="B39" s="2" t="s">
        <v>2663</v>
      </c>
      <c r="C39" s="9" t="s">
        <v>13</v>
      </c>
      <c r="D39" s="2" t="s">
        <v>84</v>
      </c>
      <c r="E39" s="2" t="s">
        <v>2664</v>
      </c>
      <c r="F39" s="12">
        <v>59631</v>
      </c>
      <c r="G39" s="12">
        <v>3121.98</v>
      </c>
      <c r="H39" s="12">
        <v>1.17</v>
      </c>
    </row>
    <row r="40" spans="2:8">
      <c r="B40" s="2" t="s">
        <v>816</v>
      </c>
      <c r="C40" s="9" t="s">
        <v>13</v>
      </c>
      <c r="D40" s="2" t="s">
        <v>761</v>
      </c>
      <c r="E40" s="2" t="s">
        <v>817</v>
      </c>
      <c r="F40" s="12">
        <v>1989000</v>
      </c>
      <c r="G40" s="12">
        <v>3106.22</v>
      </c>
      <c r="H40" s="12">
        <v>1.1599999999999999</v>
      </c>
    </row>
    <row r="41" spans="2:8">
      <c r="B41" s="2" t="s">
        <v>2665</v>
      </c>
      <c r="C41" s="9" t="s">
        <v>13</v>
      </c>
      <c r="D41" s="2" t="s">
        <v>84</v>
      </c>
      <c r="E41" s="2" t="s">
        <v>2666</v>
      </c>
      <c r="F41" s="12">
        <v>103058</v>
      </c>
      <c r="G41" s="12">
        <v>3067.93</v>
      </c>
      <c r="H41" s="12">
        <v>1.1499999999999999</v>
      </c>
    </row>
    <row r="42" spans="2:8">
      <c r="B42" s="2" t="s">
        <v>2495</v>
      </c>
      <c r="C42" s="9" t="s">
        <v>13</v>
      </c>
      <c r="D42" s="2" t="s">
        <v>85</v>
      </c>
      <c r="E42" s="2" t="s">
        <v>2496</v>
      </c>
      <c r="F42" s="12">
        <v>462000</v>
      </c>
      <c r="G42" s="12">
        <v>3054.28</v>
      </c>
      <c r="H42" s="12">
        <v>1.1399999999999999</v>
      </c>
    </row>
    <row r="43" spans="2:8">
      <c r="B43" s="2" t="s">
        <v>2210</v>
      </c>
      <c r="C43" s="9" t="s">
        <v>13</v>
      </c>
      <c r="D43" s="2" t="s">
        <v>91</v>
      </c>
      <c r="E43" s="2" t="s">
        <v>2211</v>
      </c>
      <c r="F43" s="12">
        <v>126000</v>
      </c>
      <c r="G43" s="12">
        <v>2895.48</v>
      </c>
      <c r="H43" s="12">
        <v>1.08</v>
      </c>
    </row>
    <row r="44" spans="2:8">
      <c r="B44" s="2" t="s">
        <v>1166</v>
      </c>
      <c r="C44" s="9" t="s">
        <v>13</v>
      </c>
      <c r="D44" s="2" t="s">
        <v>1167</v>
      </c>
      <c r="E44" s="2" t="s">
        <v>1168</v>
      </c>
      <c r="F44" s="12">
        <v>540000</v>
      </c>
      <c r="G44" s="12">
        <v>2719.44</v>
      </c>
      <c r="H44" s="12">
        <v>1.02</v>
      </c>
    </row>
    <row r="45" spans="2:8">
      <c r="B45" s="2" t="s">
        <v>2035</v>
      </c>
      <c r="C45" s="9" t="s">
        <v>13</v>
      </c>
      <c r="D45" s="2" t="s">
        <v>90</v>
      </c>
      <c r="E45" s="2" t="s">
        <v>2036</v>
      </c>
      <c r="F45" s="12">
        <v>180000</v>
      </c>
      <c r="G45" s="12">
        <v>2668.68</v>
      </c>
      <c r="H45" s="12">
        <v>1</v>
      </c>
    </row>
    <row r="46" spans="2:8">
      <c r="B46" s="2" t="s">
        <v>1429</v>
      </c>
      <c r="C46" s="9" t="s">
        <v>13</v>
      </c>
      <c r="D46" s="2" t="s">
        <v>82</v>
      </c>
      <c r="E46" s="2" t="s">
        <v>1430</v>
      </c>
      <c r="F46" s="12">
        <v>180000</v>
      </c>
      <c r="G46" s="12">
        <v>2668.32</v>
      </c>
      <c r="H46" s="12">
        <v>1</v>
      </c>
    </row>
    <row r="47" spans="2:8">
      <c r="B47" s="2" t="s">
        <v>2446</v>
      </c>
      <c r="C47" s="9" t="s">
        <v>13</v>
      </c>
      <c r="D47" s="2" t="s">
        <v>79</v>
      </c>
      <c r="E47" s="2" t="s">
        <v>2447</v>
      </c>
      <c r="F47" s="12">
        <v>1396710</v>
      </c>
      <c r="G47" s="12">
        <v>2517.15</v>
      </c>
      <c r="H47" s="12">
        <v>0.94</v>
      </c>
    </row>
    <row r="48" spans="2:8">
      <c r="B48" s="2" t="s">
        <v>2170</v>
      </c>
      <c r="C48" s="9" t="s">
        <v>13</v>
      </c>
      <c r="D48" s="2" t="s">
        <v>79</v>
      </c>
      <c r="E48" s="2" t="s">
        <v>2171</v>
      </c>
      <c r="F48" s="12">
        <v>62816</v>
      </c>
      <c r="G48" s="12">
        <v>2375.83</v>
      </c>
      <c r="H48" s="12">
        <v>0.89</v>
      </c>
    </row>
    <row r="49" spans="2:8">
      <c r="B49" s="2" t="s">
        <v>2174</v>
      </c>
      <c r="C49" s="9" t="s">
        <v>13</v>
      </c>
      <c r="D49" s="2" t="s">
        <v>84</v>
      </c>
      <c r="E49" s="2" t="s">
        <v>2175</v>
      </c>
      <c r="F49" s="12">
        <v>33000</v>
      </c>
      <c r="G49" s="12">
        <v>2107.71</v>
      </c>
      <c r="H49" s="12">
        <v>0.79</v>
      </c>
    </row>
    <row r="50" spans="2:8">
      <c r="B50" s="2" t="s">
        <v>833</v>
      </c>
      <c r="C50" s="9" t="s">
        <v>13</v>
      </c>
      <c r="D50" s="2" t="s">
        <v>773</v>
      </c>
      <c r="E50" s="2" t="s">
        <v>834</v>
      </c>
      <c r="F50" s="12">
        <v>315000</v>
      </c>
      <c r="G50" s="12">
        <v>1799.28</v>
      </c>
      <c r="H50" s="12">
        <v>0.67</v>
      </c>
    </row>
    <row r="51" spans="2:8" ht="13">
      <c r="B51" s="6" t="s">
        <v>95</v>
      </c>
      <c r="C51" s="11"/>
      <c r="D51" s="6"/>
      <c r="E51" s="6"/>
      <c r="F51" s="14"/>
      <c r="G51" s="14">
        <f>SUM(G12:G50)</f>
        <v>252634.87999999995</v>
      </c>
      <c r="H51" s="14">
        <f>SUM(H12:H50)</f>
        <v>94.56</v>
      </c>
    </row>
    <row r="52" spans="2:8" ht="13">
      <c r="B52" s="6" t="s">
        <v>2154</v>
      </c>
      <c r="C52" s="11"/>
      <c r="D52" s="6"/>
      <c r="E52" s="6"/>
      <c r="F52" s="14"/>
      <c r="G52" s="14">
        <v>201.6</v>
      </c>
      <c r="H52" s="14">
        <v>0.08</v>
      </c>
    </row>
    <row r="53" spans="2:8" ht="13">
      <c r="B53" s="6" t="s">
        <v>15</v>
      </c>
      <c r="C53" s="11"/>
      <c r="D53" s="6"/>
      <c r="E53" s="6"/>
      <c r="F53" s="14"/>
      <c r="G53" s="14">
        <v>252836.48000000001</v>
      </c>
      <c r="H53" s="14">
        <v>94.64</v>
      </c>
    </row>
    <row r="54" spans="2:8" ht="13">
      <c r="B54" s="6" t="s">
        <v>16</v>
      </c>
      <c r="C54" s="11"/>
      <c r="D54" s="6"/>
      <c r="E54" s="6"/>
      <c r="F54" s="14"/>
      <c r="G54" s="14">
        <v>14289.586428289977</v>
      </c>
      <c r="H54" s="14">
        <v>5.3599999999999994</v>
      </c>
    </row>
    <row r="55" spans="2:8" ht="13">
      <c r="B55" s="6" t="s">
        <v>17</v>
      </c>
      <c r="C55" s="11"/>
      <c r="D55" s="6"/>
      <c r="E55" s="6"/>
      <c r="F55" s="14"/>
      <c r="G55" s="14">
        <v>267126.06642828998</v>
      </c>
      <c r="H55" s="14">
        <v>100</v>
      </c>
    </row>
    <row r="56" spans="2:8">
      <c r="B56" s="2" t="s">
        <v>18</v>
      </c>
    </row>
    <row r="57" spans="2:8" ht="13">
      <c r="B57" s="6" t="s">
        <v>19</v>
      </c>
    </row>
    <row r="58" spans="2:8" ht="13">
      <c r="B58" s="6" t="s">
        <v>20</v>
      </c>
      <c r="C58" s="9" t="s">
        <v>355</v>
      </c>
    </row>
    <row r="59" spans="2:8" ht="13">
      <c r="B59" s="6" t="s">
        <v>23</v>
      </c>
      <c r="C59" s="9" t="s">
        <v>22</v>
      </c>
    </row>
    <row r="60" spans="2:8" ht="13">
      <c r="B60" s="6" t="s">
        <v>147</v>
      </c>
      <c r="C60" s="9" t="s">
        <v>22</v>
      </c>
    </row>
    <row r="61" spans="2:8" ht="13">
      <c r="B61" s="6" t="s">
        <v>24</v>
      </c>
      <c r="C61" s="9" t="s">
        <v>25</v>
      </c>
    </row>
    <row r="62" spans="2:8" ht="13">
      <c r="B62" s="6" t="s">
        <v>2667</v>
      </c>
      <c r="C62" s="11"/>
    </row>
    <row r="63" spans="2:8" ht="13">
      <c r="B63" s="6" t="s">
        <v>2668</v>
      </c>
      <c r="C63" s="11"/>
    </row>
    <row r="64" spans="2:8" ht="13">
      <c r="B64" s="6" t="s">
        <v>2669</v>
      </c>
      <c r="C64" s="11"/>
    </row>
    <row r="65" spans="2:3" ht="13">
      <c r="B65" s="6" t="s">
        <v>2670</v>
      </c>
      <c r="C65" s="11"/>
    </row>
    <row r="66" spans="2:3" ht="13">
      <c r="B66" s="6" t="s">
        <v>2671</v>
      </c>
      <c r="C66" s="11"/>
    </row>
    <row r="67" spans="2:3" ht="13">
      <c r="B67" s="6" t="s">
        <v>2672</v>
      </c>
      <c r="C67" s="11"/>
    </row>
    <row r="68" spans="2:3" ht="13">
      <c r="B68" s="6" t="s">
        <v>2673</v>
      </c>
      <c r="C68" s="11"/>
    </row>
    <row r="69" spans="2:3" ht="13">
      <c r="B69" s="6" t="s">
        <v>2674</v>
      </c>
      <c r="C69" s="11"/>
    </row>
    <row r="70" spans="2:3" ht="13">
      <c r="B70" s="6" t="s">
        <v>2675</v>
      </c>
      <c r="C70" s="11"/>
    </row>
    <row r="71" spans="2:3">
      <c r="B71" s="2" t="s">
        <v>26</v>
      </c>
    </row>
    <row r="72" spans="2:3">
      <c r="B72" s="2" t="s">
        <v>1230</v>
      </c>
    </row>
    <row r="75" spans="2:3" ht="14.5">
      <c r="B75" s="44" t="s">
        <v>1231</v>
      </c>
      <c r="C75" s="62"/>
    </row>
    <row r="76" spans="2:3" ht="14.5">
      <c r="B76" s="44" t="s">
        <v>4074</v>
      </c>
      <c r="C76" s="63" t="s">
        <v>1232</v>
      </c>
    </row>
    <row r="77" spans="2:3" ht="14.5">
      <c r="B77" s="4" t="s">
        <v>1233</v>
      </c>
      <c r="C77" s="5" t="s">
        <v>1234</v>
      </c>
    </row>
    <row r="78" spans="2:3" ht="14.5">
      <c r="B78" s="4" t="s">
        <v>1235</v>
      </c>
      <c r="C78" s="5" t="s">
        <v>1234</v>
      </c>
    </row>
    <row r="79" spans="2:3" ht="14.5">
      <c r="B79" s="4" t="s">
        <v>1236</v>
      </c>
      <c r="C79" s="5" t="s">
        <v>1234</v>
      </c>
    </row>
    <row r="80" spans="2:3" ht="14.5">
      <c r="B80" s="4" t="s">
        <v>1237</v>
      </c>
      <c r="C80" s="5" t="s">
        <v>1234</v>
      </c>
    </row>
    <row r="81" spans="2:7" ht="14.5">
      <c r="B81" s="4" t="s">
        <v>1238</v>
      </c>
      <c r="C81" s="5" t="s">
        <v>1234</v>
      </c>
    </row>
    <row r="82" spans="2:7" ht="14.5">
      <c r="B82" s="4" t="s">
        <v>1239</v>
      </c>
      <c r="C82" s="5" t="s">
        <v>1234</v>
      </c>
    </row>
    <row r="83" spans="2:7" ht="14.5">
      <c r="B83" s="44" t="s">
        <v>1240</v>
      </c>
      <c r="C83" s="62" t="s">
        <v>1234</v>
      </c>
    </row>
    <row r="85" spans="2:7" ht="14.5">
      <c r="B85" s="4" t="s">
        <v>35</v>
      </c>
      <c r="C85" s="5"/>
      <c r="D85" s="4"/>
    </row>
    <row r="86" spans="2:7" ht="29">
      <c r="B86" s="20" t="s">
        <v>36</v>
      </c>
      <c r="C86" s="18" t="s">
        <v>37</v>
      </c>
      <c r="D86" s="20" t="s">
        <v>38</v>
      </c>
    </row>
    <row r="87" spans="2:7" ht="14.5">
      <c r="B87" s="4" t="s">
        <v>22</v>
      </c>
      <c r="C87" s="5" t="s">
        <v>22</v>
      </c>
      <c r="D87" s="4" t="s">
        <v>22</v>
      </c>
    </row>
    <row r="89" spans="2:7" ht="13">
      <c r="B89" s="24" t="s">
        <v>39</v>
      </c>
      <c r="C89" s="25">
        <v>46022</v>
      </c>
      <c r="D89" s="16"/>
      <c r="E89" s="15"/>
      <c r="F89" s="30"/>
    </row>
    <row r="90" spans="2:7" ht="13">
      <c r="B90" s="24" t="s">
        <v>40</v>
      </c>
      <c r="C90" s="26" t="s">
        <v>41</v>
      </c>
      <c r="D90" s="24" t="s">
        <v>42</v>
      </c>
      <c r="E90" s="27" t="s">
        <v>43</v>
      </c>
      <c r="F90" s="29" t="s">
        <v>44</v>
      </c>
      <c r="G90" s="14"/>
    </row>
    <row r="91" spans="2:7">
      <c r="B91" s="22" t="s">
        <v>22</v>
      </c>
      <c r="C91" s="23" t="s">
        <v>22</v>
      </c>
      <c r="D91" s="22" t="s">
        <v>22</v>
      </c>
      <c r="E91" s="19" t="s">
        <v>22</v>
      </c>
      <c r="F91" s="28" t="s">
        <v>22</v>
      </c>
    </row>
    <row r="94" spans="2:7" ht="13">
      <c r="B94" s="6" t="s">
        <v>45</v>
      </c>
    </row>
    <row r="95" spans="2:7" ht="13">
      <c r="B95" s="6"/>
    </row>
    <row r="96" spans="2:7" ht="13">
      <c r="B96" s="6" t="s">
        <v>372</v>
      </c>
    </row>
    <row r="97" spans="2:7" ht="13">
      <c r="B97" s="24" t="s">
        <v>46</v>
      </c>
      <c r="C97" s="26" t="s">
        <v>47</v>
      </c>
      <c r="D97" s="6"/>
    </row>
    <row r="98" spans="2:7">
      <c r="B98" s="16" t="s">
        <v>22</v>
      </c>
      <c r="C98" s="17" t="s">
        <v>22</v>
      </c>
    </row>
    <row r="100" spans="2:7" ht="13">
      <c r="B100" s="24" t="s">
        <v>48</v>
      </c>
      <c r="C100" s="26" t="s">
        <v>47</v>
      </c>
    </row>
    <row r="101" spans="2:7">
      <c r="B101" s="16" t="s">
        <v>22</v>
      </c>
      <c r="C101" s="17" t="s">
        <v>22</v>
      </c>
    </row>
    <row r="103" spans="2:7" ht="13">
      <c r="B103" s="24" t="s">
        <v>49</v>
      </c>
      <c r="C103" s="26" t="s">
        <v>50</v>
      </c>
    </row>
    <row r="104" spans="2:7">
      <c r="B104" s="16" t="s">
        <v>22</v>
      </c>
      <c r="C104" s="17" t="s">
        <v>22</v>
      </c>
    </row>
    <row r="106" spans="2:7" ht="13">
      <c r="B106" s="27" t="s">
        <v>51</v>
      </c>
      <c r="C106" s="26" t="s">
        <v>50</v>
      </c>
    </row>
    <row r="107" spans="2:7">
      <c r="B107" s="15" t="s">
        <v>22</v>
      </c>
      <c r="C107" s="17" t="s">
        <v>22</v>
      </c>
    </row>
    <row r="109" spans="2:7" ht="13">
      <c r="B109" s="24" t="s">
        <v>52</v>
      </c>
      <c r="C109" s="26" t="s">
        <v>22</v>
      </c>
    </row>
    <row r="111" spans="2:7" ht="13">
      <c r="B111" s="24" t="s">
        <v>53</v>
      </c>
      <c r="C111" s="25">
        <v>46022</v>
      </c>
      <c r="D111" s="16"/>
      <c r="E111" s="15"/>
      <c r="F111" s="30"/>
    </row>
    <row r="112" spans="2:7" ht="13">
      <c r="B112" s="24" t="s">
        <v>40</v>
      </c>
      <c r="C112" s="26" t="s">
        <v>41</v>
      </c>
      <c r="D112" s="24" t="s">
        <v>42</v>
      </c>
      <c r="E112" s="27" t="s">
        <v>43</v>
      </c>
      <c r="F112" s="29" t="s">
        <v>44</v>
      </c>
      <c r="G112" s="14"/>
    </row>
    <row r="113" spans="2:6">
      <c r="B113" s="22" t="s">
        <v>22</v>
      </c>
      <c r="C113" s="23" t="s">
        <v>22</v>
      </c>
      <c r="D113" s="22" t="s">
        <v>22</v>
      </c>
      <c r="E113" s="19" t="s">
        <v>22</v>
      </c>
      <c r="F113" s="28" t="s">
        <v>22</v>
      </c>
    </row>
    <row r="114" spans="2:6" ht="13">
      <c r="B114" s="6" t="s">
        <v>45</v>
      </c>
    </row>
    <row r="115" spans="2:6" ht="13">
      <c r="B115" s="6"/>
    </row>
    <row r="116" spans="2:6" ht="13">
      <c r="B116" s="6" t="s">
        <v>372</v>
      </c>
    </row>
    <row r="117" spans="2:6" ht="13">
      <c r="B117" s="24" t="s">
        <v>46</v>
      </c>
      <c r="C117" s="26" t="s">
        <v>47</v>
      </c>
      <c r="D117" s="6"/>
    </row>
    <row r="118" spans="2:6">
      <c r="B118" s="16" t="s">
        <v>22</v>
      </c>
      <c r="C118" s="17" t="s">
        <v>22</v>
      </c>
    </row>
    <row r="120" spans="2:6" ht="13">
      <c r="B120" s="24" t="s">
        <v>48</v>
      </c>
      <c r="C120" s="26" t="s">
        <v>47</v>
      </c>
    </row>
    <row r="121" spans="2:6">
      <c r="B121" s="16" t="s">
        <v>22</v>
      </c>
      <c r="C121" s="17" t="s">
        <v>22</v>
      </c>
    </row>
    <row r="123" spans="2:6" ht="13">
      <c r="B123" s="24" t="s">
        <v>49</v>
      </c>
      <c r="C123" s="26" t="s">
        <v>50</v>
      </c>
    </row>
    <row r="124" spans="2:6">
      <c r="B124" s="16" t="s">
        <v>22</v>
      </c>
      <c r="C124" s="17" t="s">
        <v>22</v>
      </c>
    </row>
    <row r="126" spans="2:6" ht="13">
      <c r="B126" s="27" t="s">
        <v>51</v>
      </c>
      <c r="C126" s="26" t="s">
        <v>50</v>
      </c>
    </row>
    <row r="127" spans="2:6">
      <c r="B127" s="15" t="s">
        <v>22</v>
      </c>
      <c r="C127" s="17" t="s">
        <v>22</v>
      </c>
    </row>
    <row r="129" spans="2:80" ht="13">
      <c r="B129" s="24" t="s">
        <v>52</v>
      </c>
      <c r="C129" s="26" t="s">
        <v>22</v>
      </c>
    </row>
    <row r="132" spans="2:80" ht="13">
      <c r="B132" s="6" t="s">
        <v>373</v>
      </c>
    </row>
    <row r="134" spans="2:80" ht="13">
      <c r="B134" s="24" t="s">
        <v>40</v>
      </c>
      <c r="C134" s="26" t="s">
        <v>54</v>
      </c>
      <c r="D134" s="24" t="s">
        <v>55</v>
      </c>
      <c r="E134" s="24" t="s">
        <v>56</v>
      </c>
      <c r="F134" s="14"/>
    </row>
    <row r="135" spans="2:80">
      <c r="B135" s="16" t="s">
        <v>22</v>
      </c>
      <c r="C135" s="17" t="s">
        <v>22</v>
      </c>
      <c r="D135" s="16" t="s">
        <v>22</v>
      </c>
      <c r="E135" s="16" t="s">
        <v>22</v>
      </c>
    </row>
    <row r="138" spans="2:80" ht="13">
      <c r="B138" s="6" t="s">
        <v>57</v>
      </c>
      <c r="C138" s="11" t="s">
        <v>22</v>
      </c>
      <c r="D138" s="6"/>
      <c r="E138" s="6"/>
      <c r="F138" s="14"/>
      <c r="G138" s="14"/>
      <c r="H138" s="14"/>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row>
    <row r="140" spans="2:80" ht="13">
      <c r="B140" s="6" t="s">
        <v>374</v>
      </c>
    </row>
    <row r="142" spans="2:80" ht="13">
      <c r="B142" s="24" t="s">
        <v>58</v>
      </c>
      <c r="C142" s="26" t="s">
        <v>47</v>
      </c>
      <c r="D142" s="6"/>
    </row>
    <row r="143" spans="2:80">
      <c r="B143" s="16" t="s">
        <v>22</v>
      </c>
      <c r="C143" s="17" t="s">
        <v>22</v>
      </c>
    </row>
    <row r="146" spans="2:80" ht="13">
      <c r="B146" s="24" t="s">
        <v>59</v>
      </c>
      <c r="C146" s="26" t="s">
        <v>60</v>
      </c>
      <c r="D146" s="6"/>
    </row>
    <row r="147" spans="2:80">
      <c r="B147" s="16" t="s">
        <v>22</v>
      </c>
      <c r="C147" s="17" t="s">
        <v>22</v>
      </c>
    </row>
    <row r="150" spans="2:80" ht="13">
      <c r="B150" s="6" t="s">
        <v>61</v>
      </c>
    </row>
    <row r="153" spans="2:80" ht="13">
      <c r="B153" s="6" t="s">
        <v>375</v>
      </c>
    </row>
    <row r="155" spans="2:80" ht="13">
      <c r="B155" s="24" t="s">
        <v>40</v>
      </c>
      <c r="C155" s="26" t="s">
        <v>62</v>
      </c>
      <c r="D155" s="24" t="s">
        <v>54</v>
      </c>
      <c r="E155" s="24" t="s">
        <v>55</v>
      </c>
      <c r="F155" s="29" t="s">
        <v>56</v>
      </c>
      <c r="G155" s="14"/>
    </row>
    <row r="156" spans="2:80">
      <c r="B156" s="16" t="s">
        <v>22</v>
      </c>
      <c r="C156" s="17" t="s">
        <v>22</v>
      </c>
      <c r="D156" s="16" t="s">
        <v>22</v>
      </c>
      <c r="E156" s="16" t="s">
        <v>22</v>
      </c>
      <c r="F156" s="21" t="s">
        <v>22</v>
      </c>
    </row>
    <row r="159" spans="2:80" ht="13">
      <c r="B159" s="6" t="s">
        <v>57</v>
      </c>
      <c r="C159" s="11" t="s">
        <v>22</v>
      </c>
      <c r="D159" s="6"/>
      <c r="E159" s="6"/>
      <c r="F159" s="14"/>
      <c r="G159" s="14"/>
      <c r="H159" s="14"/>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row>
    <row r="161" spans="2:7" ht="13">
      <c r="B161" s="6" t="s">
        <v>374</v>
      </c>
    </row>
    <row r="163" spans="2:7" ht="13">
      <c r="B163" s="24" t="s">
        <v>58</v>
      </c>
      <c r="C163" s="26" t="s">
        <v>47</v>
      </c>
      <c r="D163" s="6"/>
    </row>
    <row r="164" spans="2:7">
      <c r="B164" s="16" t="s">
        <v>22</v>
      </c>
      <c r="C164" s="17" t="s">
        <v>22</v>
      </c>
    </row>
    <row r="167" spans="2:7" ht="13">
      <c r="B167" s="24" t="s">
        <v>59</v>
      </c>
      <c r="C167" s="26" t="s">
        <v>60</v>
      </c>
      <c r="D167" s="6"/>
    </row>
    <row r="168" spans="2:7">
      <c r="B168" s="16" t="s">
        <v>22</v>
      </c>
      <c r="C168" s="17" t="s">
        <v>22</v>
      </c>
    </row>
    <row r="171" spans="2:7" ht="13">
      <c r="B171" s="6" t="s">
        <v>61</v>
      </c>
    </row>
    <row r="174" spans="2:7" ht="13">
      <c r="B174" s="6" t="s">
        <v>376</v>
      </c>
    </row>
    <row r="175" spans="2:7" ht="13">
      <c r="B175" s="24" t="s">
        <v>40</v>
      </c>
      <c r="C175" s="26" t="s">
        <v>63</v>
      </c>
      <c r="D175" s="24" t="s">
        <v>64</v>
      </c>
      <c r="E175" s="24" t="s">
        <v>65</v>
      </c>
      <c r="F175" s="29" t="s">
        <v>66</v>
      </c>
      <c r="G175" s="14"/>
    </row>
    <row r="176" spans="2:7">
      <c r="B176" s="16" t="s">
        <v>22</v>
      </c>
      <c r="C176" s="17" t="s">
        <v>22</v>
      </c>
      <c r="D176" s="16" t="s">
        <v>22</v>
      </c>
      <c r="E176" s="16" t="s">
        <v>22</v>
      </c>
      <c r="F176" s="21" t="s">
        <v>22</v>
      </c>
    </row>
    <row r="177" spans="2:2">
      <c r="B177" s="2" t="s">
        <v>67</v>
      </c>
    </row>
  </sheetData>
  <mergeCells count="3">
    <mergeCell ref="B1:E1"/>
    <mergeCell ref="C3:C7"/>
    <mergeCell ref="D3:D7"/>
  </mergeCells>
  <hyperlinks>
    <hyperlink ref="A1" location="Index!A1" display="Index" xr:uid="{D417189A-B49C-4FB4-9386-B9A90E6F0D7B}"/>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36027-F786-423D-8BF9-B98C22BF1DE4}">
  <sheetPr codeName="Sheet32"/>
  <dimension ref="A1:CB171"/>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2636</v>
      </c>
      <c r="C1" s="226"/>
      <c r="D1" s="226"/>
      <c r="E1" s="226"/>
    </row>
    <row r="3" spans="1:9" ht="14.5">
      <c r="B3" s="31" t="s">
        <v>2637</v>
      </c>
      <c r="C3" s="227"/>
      <c r="D3" s="228"/>
      <c r="E3" s="1"/>
    </row>
    <row r="4" spans="1:9" ht="14.5">
      <c r="B4" s="35" t="s">
        <v>2638</v>
      </c>
      <c r="C4" s="227"/>
      <c r="D4" s="228"/>
      <c r="E4" s="1"/>
    </row>
    <row r="5" spans="1:9" ht="14.5">
      <c r="B5" s="35" t="s">
        <v>151</v>
      </c>
      <c r="C5" s="227"/>
      <c r="D5" s="228"/>
      <c r="E5" s="1"/>
    </row>
    <row r="6" spans="1:9" ht="14.5">
      <c r="B6" s="35" t="s">
        <v>1116</v>
      </c>
      <c r="C6" s="227"/>
      <c r="D6" s="228"/>
      <c r="E6" s="1"/>
    </row>
    <row r="7" spans="1:9" ht="14.5">
      <c r="B7" s="35" t="s">
        <v>2639</v>
      </c>
      <c r="C7" s="227"/>
      <c r="D7" s="228"/>
      <c r="E7" s="1"/>
    </row>
    <row r="8" spans="1:9" ht="29">
      <c r="B8" s="35" t="s">
        <v>154</v>
      </c>
      <c r="C8" s="61" t="s">
        <v>155</v>
      </c>
      <c r="D8" s="61" t="s">
        <v>156</v>
      </c>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73</v>
      </c>
      <c r="C15" s="9" t="s">
        <v>13</v>
      </c>
      <c r="D15" s="2" t="s">
        <v>74</v>
      </c>
      <c r="E15" s="2" t="s">
        <v>75</v>
      </c>
      <c r="F15" s="12">
        <v>508178</v>
      </c>
      <c r="G15" s="12">
        <v>5037.0600000000004</v>
      </c>
      <c r="H15" s="12">
        <v>9.7899999999999991</v>
      </c>
    </row>
    <row r="16" spans="1:9">
      <c r="B16" s="2" t="s">
        <v>796</v>
      </c>
      <c r="C16" s="9" t="s">
        <v>13</v>
      </c>
      <c r="D16" s="2" t="s">
        <v>797</v>
      </c>
      <c r="E16" s="2" t="s">
        <v>798</v>
      </c>
      <c r="F16" s="12">
        <v>84500</v>
      </c>
      <c r="G16" s="12">
        <v>3450.56</v>
      </c>
      <c r="H16" s="12">
        <v>6.7</v>
      </c>
    </row>
    <row r="17" spans="2:8">
      <c r="B17" s="2" t="s">
        <v>80</v>
      </c>
      <c r="C17" s="9" t="s">
        <v>13</v>
      </c>
      <c r="D17" s="2" t="s">
        <v>74</v>
      </c>
      <c r="E17" s="2" t="s">
        <v>81</v>
      </c>
      <c r="F17" s="12">
        <v>240000</v>
      </c>
      <c r="G17" s="12">
        <v>3222.96</v>
      </c>
      <c r="H17" s="12">
        <v>6.26</v>
      </c>
    </row>
    <row r="18" spans="2:8">
      <c r="B18" s="2" t="s">
        <v>2164</v>
      </c>
      <c r="C18" s="9" t="s">
        <v>13</v>
      </c>
      <c r="D18" s="2" t="s">
        <v>84</v>
      </c>
      <c r="E18" s="2" t="s">
        <v>2165</v>
      </c>
      <c r="F18" s="12">
        <v>98800</v>
      </c>
      <c r="G18" s="12">
        <v>2736.27</v>
      </c>
      <c r="H18" s="12">
        <v>5.32</v>
      </c>
    </row>
    <row r="19" spans="2:8">
      <c r="B19" s="2" t="s">
        <v>139</v>
      </c>
      <c r="C19" s="9" t="s">
        <v>13</v>
      </c>
      <c r="D19" s="2" t="s">
        <v>89</v>
      </c>
      <c r="E19" s="2" t="s">
        <v>140</v>
      </c>
      <c r="F19" s="12">
        <v>154989</v>
      </c>
      <c r="G19" s="12">
        <v>2471.7600000000002</v>
      </c>
      <c r="H19" s="12">
        <v>4.8</v>
      </c>
    </row>
    <row r="20" spans="2:8">
      <c r="B20" s="2" t="s">
        <v>114</v>
      </c>
      <c r="C20" s="9" t="s">
        <v>13</v>
      </c>
      <c r="D20" s="2" t="s">
        <v>115</v>
      </c>
      <c r="E20" s="2" t="s">
        <v>116</v>
      </c>
      <c r="F20" s="12">
        <v>406600</v>
      </c>
      <c r="G20" s="12">
        <v>2262.12</v>
      </c>
      <c r="H20" s="12">
        <v>4.4000000000000004</v>
      </c>
    </row>
    <row r="21" spans="2:8">
      <c r="B21" s="2" t="s">
        <v>1124</v>
      </c>
      <c r="C21" s="9" t="s">
        <v>13</v>
      </c>
      <c r="D21" s="2" t="s">
        <v>115</v>
      </c>
      <c r="E21" s="2" t="s">
        <v>1125</v>
      </c>
      <c r="F21" s="12">
        <v>18500</v>
      </c>
      <c r="G21" s="12">
        <v>2180.04</v>
      </c>
      <c r="H21" s="12">
        <v>4.24</v>
      </c>
    </row>
    <row r="22" spans="2:8">
      <c r="B22" s="2" t="s">
        <v>106</v>
      </c>
      <c r="C22" s="9" t="s">
        <v>13</v>
      </c>
      <c r="D22" s="2" t="s">
        <v>107</v>
      </c>
      <c r="E22" s="2" t="s">
        <v>108</v>
      </c>
      <c r="F22" s="12">
        <v>646792</v>
      </c>
      <c r="G22" s="12">
        <v>2131.5</v>
      </c>
      <c r="H22" s="12">
        <v>4.1399999999999997</v>
      </c>
    </row>
    <row r="23" spans="2:8">
      <c r="B23" s="2" t="s">
        <v>2202</v>
      </c>
      <c r="C23" s="9" t="s">
        <v>13</v>
      </c>
      <c r="D23" s="2" t="s">
        <v>84</v>
      </c>
      <c r="E23" s="2" t="s">
        <v>2203</v>
      </c>
      <c r="F23" s="12">
        <v>357815</v>
      </c>
      <c r="G23" s="12">
        <v>2058.5100000000002</v>
      </c>
      <c r="H23" s="12">
        <v>4</v>
      </c>
    </row>
    <row r="24" spans="2:8">
      <c r="B24" s="2" t="s">
        <v>1122</v>
      </c>
      <c r="C24" s="9" t="s">
        <v>13</v>
      </c>
      <c r="D24" s="2" t="s">
        <v>74</v>
      </c>
      <c r="E24" s="2" t="s">
        <v>1123</v>
      </c>
      <c r="F24" s="12">
        <v>190000</v>
      </c>
      <c r="G24" s="12">
        <v>1866.18</v>
      </c>
      <c r="H24" s="12">
        <v>3.63</v>
      </c>
    </row>
    <row r="25" spans="2:8">
      <c r="B25" s="2" t="s">
        <v>2640</v>
      </c>
      <c r="C25" s="9" t="s">
        <v>13</v>
      </c>
      <c r="D25" s="2" t="s">
        <v>792</v>
      </c>
      <c r="E25" s="2" t="s">
        <v>2641</v>
      </c>
      <c r="F25" s="12">
        <v>114299</v>
      </c>
      <c r="G25" s="12">
        <v>1660.42</v>
      </c>
      <c r="H25" s="12">
        <v>3.23</v>
      </c>
    </row>
    <row r="26" spans="2:8">
      <c r="B26" s="2" t="s">
        <v>2480</v>
      </c>
      <c r="C26" s="9" t="s">
        <v>13</v>
      </c>
      <c r="D26" s="2" t="s">
        <v>792</v>
      </c>
      <c r="E26" s="2" t="s">
        <v>2481</v>
      </c>
      <c r="F26" s="12">
        <v>37000</v>
      </c>
      <c r="G26" s="12">
        <v>1650.27</v>
      </c>
      <c r="H26" s="12">
        <v>3.21</v>
      </c>
    </row>
    <row r="27" spans="2:8">
      <c r="B27" s="2" t="s">
        <v>1429</v>
      </c>
      <c r="C27" s="9" t="s">
        <v>13</v>
      </c>
      <c r="D27" s="2" t="s">
        <v>82</v>
      </c>
      <c r="E27" s="2" t="s">
        <v>1430</v>
      </c>
      <c r="F27" s="12">
        <v>104000</v>
      </c>
      <c r="G27" s="12">
        <v>1541.7</v>
      </c>
      <c r="H27" s="12">
        <v>3</v>
      </c>
    </row>
    <row r="28" spans="2:8">
      <c r="B28" s="2" t="s">
        <v>2642</v>
      </c>
      <c r="C28" s="9" t="s">
        <v>13</v>
      </c>
      <c r="D28" s="2" t="s">
        <v>89</v>
      </c>
      <c r="E28" s="2" t="s">
        <v>2643</v>
      </c>
      <c r="F28" s="12">
        <v>283568</v>
      </c>
      <c r="G28" s="12">
        <v>1493.55</v>
      </c>
      <c r="H28" s="12">
        <v>2.9</v>
      </c>
    </row>
    <row r="29" spans="2:8">
      <c r="B29" s="2" t="s">
        <v>2644</v>
      </c>
      <c r="C29" s="9" t="s">
        <v>13</v>
      </c>
      <c r="D29" s="2" t="s">
        <v>792</v>
      </c>
      <c r="E29" s="2" t="s">
        <v>2645</v>
      </c>
      <c r="F29" s="12">
        <v>124377</v>
      </c>
      <c r="G29" s="12">
        <v>1443.27</v>
      </c>
      <c r="H29" s="12">
        <v>2.8</v>
      </c>
    </row>
    <row r="30" spans="2:8">
      <c r="B30" s="2" t="s">
        <v>128</v>
      </c>
      <c r="C30" s="9" t="s">
        <v>13</v>
      </c>
      <c r="D30" s="2" t="s">
        <v>84</v>
      </c>
      <c r="E30" s="2" t="s">
        <v>129</v>
      </c>
      <c r="F30" s="12">
        <v>95000</v>
      </c>
      <c r="G30" s="12">
        <v>1353.66</v>
      </c>
      <c r="H30" s="12">
        <v>2.63</v>
      </c>
    </row>
    <row r="31" spans="2:8">
      <c r="B31" s="2" t="s">
        <v>2509</v>
      </c>
      <c r="C31" s="9" t="s">
        <v>13</v>
      </c>
      <c r="D31" s="2" t="s">
        <v>84</v>
      </c>
      <c r="E31" s="2" t="s">
        <v>2510</v>
      </c>
      <c r="F31" s="12">
        <v>711034</v>
      </c>
      <c r="G31" s="12">
        <v>1311.43</v>
      </c>
      <c r="H31" s="12">
        <v>2.5499999999999998</v>
      </c>
    </row>
    <row r="32" spans="2:8">
      <c r="B32" s="2" t="s">
        <v>1128</v>
      </c>
      <c r="C32" s="9" t="s">
        <v>13</v>
      </c>
      <c r="D32" s="2" t="s">
        <v>74</v>
      </c>
      <c r="E32" s="2" t="s">
        <v>1129</v>
      </c>
      <c r="F32" s="12">
        <v>102320</v>
      </c>
      <c r="G32" s="12">
        <v>1298.8499999999999</v>
      </c>
      <c r="H32" s="12">
        <v>2.52</v>
      </c>
    </row>
    <row r="33" spans="2:8">
      <c r="B33" s="2" t="s">
        <v>2599</v>
      </c>
      <c r="C33" s="9" t="s">
        <v>13</v>
      </c>
      <c r="D33" s="2" t="s">
        <v>84</v>
      </c>
      <c r="E33" s="2" t="s">
        <v>2600</v>
      </c>
      <c r="F33" s="12">
        <v>645329</v>
      </c>
      <c r="G33" s="12">
        <v>1136.6199999999999</v>
      </c>
      <c r="H33" s="12">
        <v>2.21</v>
      </c>
    </row>
    <row r="34" spans="2:8">
      <c r="B34" s="2" t="s">
        <v>2146</v>
      </c>
      <c r="C34" s="9" t="s">
        <v>13</v>
      </c>
      <c r="D34" s="2" t="s">
        <v>784</v>
      </c>
      <c r="E34" s="2" t="s">
        <v>2147</v>
      </c>
      <c r="F34" s="12">
        <v>64484</v>
      </c>
      <c r="G34" s="12">
        <v>944.05</v>
      </c>
      <c r="H34" s="12">
        <v>1.83</v>
      </c>
    </row>
    <row r="35" spans="2:8">
      <c r="B35" s="2" t="s">
        <v>2343</v>
      </c>
      <c r="C35" s="9" t="s">
        <v>13</v>
      </c>
      <c r="D35" s="2" t="s">
        <v>784</v>
      </c>
      <c r="E35" s="2" t="s">
        <v>2344</v>
      </c>
      <c r="F35" s="12">
        <v>114938</v>
      </c>
      <c r="G35" s="12">
        <v>923.93</v>
      </c>
      <c r="H35" s="12">
        <v>1.8</v>
      </c>
    </row>
    <row r="36" spans="2:8">
      <c r="B36" s="2" t="s">
        <v>818</v>
      </c>
      <c r="C36" s="9" t="s">
        <v>13</v>
      </c>
      <c r="D36" s="2" t="s">
        <v>74</v>
      </c>
      <c r="E36" s="2" t="s">
        <v>819</v>
      </c>
      <c r="F36" s="12">
        <v>1010157</v>
      </c>
      <c r="G36" s="12">
        <v>864.8</v>
      </c>
      <c r="H36" s="12">
        <v>1.68</v>
      </c>
    </row>
    <row r="37" spans="2:8">
      <c r="B37" s="2" t="s">
        <v>1171</v>
      </c>
      <c r="C37" s="9" t="s">
        <v>13</v>
      </c>
      <c r="D37" s="2" t="s">
        <v>84</v>
      </c>
      <c r="E37" s="2" t="s">
        <v>1172</v>
      </c>
      <c r="F37" s="12">
        <v>373990</v>
      </c>
      <c r="G37" s="12">
        <v>857.04</v>
      </c>
      <c r="H37" s="12">
        <v>1.67</v>
      </c>
    </row>
    <row r="38" spans="2:8">
      <c r="B38" s="2" t="s">
        <v>804</v>
      </c>
      <c r="C38" s="9" t="s">
        <v>13</v>
      </c>
      <c r="D38" s="2" t="s">
        <v>89</v>
      </c>
      <c r="E38" s="2" t="s">
        <v>805</v>
      </c>
      <c r="F38" s="12">
        <v>42000</v>
      </c>
      <c r="G38" s="12">
        <v>841.85</v>
      </c>
      <c r="H38" s="12">
        <v>1.64</v>
      </c>
    </row>
    <row r="39" spans="2:8">
      <c r="B39" s="2" t="s">
        <v>2379</v>
      </c>
      <c r="C39" s="9" t="s">
        <v>13</v>
      </c>
      <c r="D39" s="2" t="s">
        <v>84</v>
      </c>
      <c r="E39" s="2" t="s">
        <v>2380</v>
      </c>
      <c r="F39" s="12">
        <v>304520</v>
      </c>
      <c r="G39" s="12">
        <v>817.33</v>
      </c>
      <c r="H39" s="12">
        <v>1.59</v>
      </c>
    </row>
    <row r="40" spans="2:8">
      <c r="B40" s="2" t="s">
        <v>2646</v>
      </c>
      <c r="C40" s="9" t="s">
        <v>13</v>
      </c>
      <c r="D40" s="2" t="s">
        <v>89</v>
      </c>
      <c r="E40" s="2" t="s">
        <v>2647</v>
      </c>
      <c r="F40" s="12">
        <v>462449</v>
      </c>
      <c r="G40" s="12">
        <v>789.91</v>
      </c>
      <c r="H40" s="12">
        <v>1.53</v>
      </c>
    </row>
    <row r="41" spans="2:8">
      <c r="B41" s="2" t="s">
        <v>2648</v>
      </c>
      <c r="C41" s="9" t="s">
        <v>13</v>
      </c>
      <c r="D41" s="2" t="s">
        <v>792</v>
      </c>
      <c r="E41" s="2" t="s">
        <v>2649</v>
      </c>
      <c r="F41" s="12">
        <v>52000</v>
      </c>
      <c r="G41" s="12">
        <v>722.02</v>
      </c>
      <c r="H41" s="12">
        <v>1.4</v>
      </c>
    </row>
    <row r="42" spans="2:8">
      <c r="B42" s="2" t="s">
        <v>2257</v>
      </c>
      <c r="C42" s="9" t="s">
        <v>13</v>
      </c>
      <c r="D42" s="2" t="s">
        <v>84</v>
      </c>
      <c r="E42" s="2" t="s">
        <v>2258</v>
      </c>
      <c r="F42" s="12">
        <v>21513</v>
      </c>
      <c r="G42" s="12">
        <v>683.53</v>
      </c>
      <c r="H42" s="12">
        <v>1.33</v>
      </c>
    </row>
    <row r="43" spans="2:8">
      <c r="B43" s="2" t="s">
        <v>2339</v>
      </c>
      <c r="C43" s="9" t="s">
        <v>13</v>
      </c>
      <c r="D43" s="2" t="s">
        <v>115</v>
      </c>
      <c r="E43" s="2" t="s">
        <v>2340</v>
      </c>
      <c r="F43" s="12">
        <v>51236</v>
      </c>
      <c r="G43" s="12">
        <v>541.36</v>
      </c>
      <c r="H43" s="12">
        <v>1.05</v>
      </c>
    </row>
    <row r="44" spans="2:8">
      <c r="B44" s="2" t="s">
        <v>2507</v>
      </c>
      <c r="C44" s="9" t="s">
        <v>13</v>
      </c>
      <c r="D44" s="2" t="s">
        <v>84</v>
      </c>
      <c r="E44" s="2" t="s">
        <v>2508</v>
      </c>
      <c r="F44" s="12">
        <v>30093</v>
      </c>
      <c r="G44" s="12">
        <v>457.83</v>
      </c>
      <c r="H44" s="12">
        <v>0.89</v>
      </c>
    </row>
    <row r="45" spans="2:8" ht="13">
      <c r="B45" s="6" t="s">
        <v>95</v>
      </c>
      <c r="C45" s="11"/>
      <c r="D45" s="6"/>
      <c r="E45" s="6"/>
      <c r="F45" s="14"/>
      <c r="G45" s="14">
        <f>SUM(G12:G44)</f>
        <v>48750.380000000012</v>
      </c>
      <c r="H45" s="14">
        <f>SUM(H12:H44)</f>
        <v>94.74</v>
      </c>
    </row>
    <row r="46" spans="2:8" ht="13">
      <c r="B46" s="6" t="s">
        <v>2154</v>
      </c>
      <c r="C46" s="11"/>
      <c r="D46" s="6"/>
      <c r="E46" s="6"/>
      <c r="F46" s="14"/>
      <c r="G46" s="14">
        <v>791.37</v>
      </c>
      <c r="H46" s="14">
        <v>1.54</v>
      </c>
    </row>
    <row r="47" spans="2:8" ht="13">
      <c r="B47" s="6" t="s">
        <v>15</v>
      </c>
      <c r="C47" s="11"/>
      <c r="D47" s="6"/>
      <c r="E47" s="6"/>
      <c r="F47" s="14"/>
      <c r="G47" s="14">
        <v>49541.75</v>
      </c>
      <c r="H47" s="14">
        <v>96.28</v>
      </c>
    </row>
    <row r="48" spans="2:8" ht="13">
      <c r="B48" s="6" t="s">
        <v>16</v>
      </c>
      <c r="C48" s="11"/>
      <c r="D48" s="6"/>
      <c r="E48" s="6"/>
      <c r="F48" s="14"/>
      <c r="G48" s="14">
        <v>1922.7660143100029</v>
      </c>
      <c r="H48" s="14">
        <v>3.7199999999999989</v>
      </c>
    </row>
    <row r="49" spans="2:8" ht="13">
      <c r="B49" s="6" t="s">
        <v>17</v>
      </c>
      <c r="C49" s="11"/>
      <c r="D49" s="6"/>
      <c r="E49" s="6"/>
      <c r="F49" s="14"/>
      <c r="G49" s="14">
        <v>51464.51601431</v>
      </c>
      <c r="H49" s="14">
        <v>100</v>
      </c>
    </row>
    <row r="50" spans="2:8">
      <c r="B50" s="2" t="s">
        <v>18</v>
      </c>
    </row>
    <row r="51" spans="2:8" ht="13">
      <c r="B51" s="6" t="s">
        <v>19</v>
      </c>
    </row>
    <row r="52" spans="2:8" ht="13">
      <c r="B52" s="6" t="s">
        <v>20</v>
      </c>
      <c r="C52" s="9" t="s">
        <v>355</v>
      </c>
    </row>
    <row r="53" spans="2:8" ht="13">
      <c r="B53" s="6" t="s">
        <v>23</v>
      </c>
      <c r="C53" s="9" t="s">
        <v>22</v>
      </c>
    </row>
    <row r="54" spans="2:8" ht="13">
      <c r="B54" s="6" t="s">
        <v>147</v>
      </c>
      <c r="C54" s="9" t="s">
        <v>22</v>
      </c>
    </row>
    <row r="55" spans="2:8" ht="13">
      <c r="B55" s="6" t="s">
        <v>24</v>
      </c>
      <c r="C55" s="9" t="s">
        <v>25</v>
      </c>
    </row>
    <row r="56" spans="2:8" ht="13">
      <c r="B56" s="6" t="s">
        <v>2650</v>
      </c>
      <c r="C56" s="11"/>
    </row>
    <row r="57" spans="2:8" ht="13">
      <c r="B57" s="6" t="s">
        <v>2651</v>
      </c>
      <c r="C57" s="11"/>
    </row>
    <row r="58" spans="2:8" ht="13">
      <c r="B58" s="6" t="s">
        <v>2652</v>
      </c>
      <c r="C58" s="11"/>
    </row>
    <row r="59" spans="2:8" ht="13">
      <c r="B59" s="6" t="s">
        <v>2653</v>
      </c>
      <c r="C59" s="11"/>
    </row>
    <row r="60" spans="2:8" ht="13">
      <c r="B60" s="6" t="s">
        <v>2654</v>
      </c>
      <c r="C60" s="11"/>
    </row>
    <row r="61" spans="2:8" ht="13">
      <c r="B61" s="6" t="s">
        <v>2655</v>
      </c>
      <c r="C61" s="11"/>
    </row>
    <row r="62" spans="2:8" ht="13">
      <c r="B62" s="6" t="s">
        <v>2656</v>
      </c>
      <c r="C62" s="11"/>
    </row>
    <row r="63" spans="2:8" ht="13">
      <c r="B63" s="6" t="s">
        <v>2657</v>
      </c>
      <c r="C63" s="11"/>
    </row>
    <row r="64" spans="2:8" ht="13">
      <c r="B64" s="6" t="s">
        <v>2658</v>
      </c>
      <c r="C64" s="11"/>
    </row>
    <row r="65" spans="2:4">
      <c r="B65" s="2" t="s">
        <v>26</v>
      </c>
    </row>
    <row r="66" spans="2:4">
      <c r="B66" s="2" t="s">
        <v>1230</v>
      </c>
    </row>
    <row r="69" spans="2:4" ht="14.5">
      <c r="B69" s="44" t="s">
        <v>1231</v>
      </c>
      <c r="C69" s="62"/>
    </row>
    <row r="70" spans="2:4" ht="14.5">
      <c r="B70" s="44" t="s">
        <v>4074</v>
      </c>
      <c r="C70" s="63" t="s">
        <v>1232</v>
      </c>
    </row>
    <row r="71" spans="2:4" ht="14.5">
      <c r="B71" s="4" t="s">
        <v>1233</v>
      </c>
      <c r="C71" s="5" t="s">
        <v>1234</v>
      </c>
    </row>
    <row r="72" spans="2:4" ht="14.5">
      <c r="B72" s="4" t="s">
        <v>1235</v>
      </c>
      <c r="C72" s="5" t="s">
        <v>1234</v>
      </c>
    </row>
    <row r="73" spans="2:4" ht="14.5">
      <c r="B73" s="4" t="s">
        <v>1236</v>
      </c>
      <c r="C73" s="5" t="s">
        <v>1234</v>
      </c>
    </row>
    <row r="74" spans="2:4" ht="14.5">
      <c r="B74" s="4" t="s">
        <v>1237</v>
      </c>
      <c r="C74" s="5" t="s">
        <v>1234</v>
      </c>
    </row>
    <row r="75" spans="2:4" ht="14.5">
      <c r="B75" s="4" t="s">
        <v>1238</v>
      </c>
      <c r="C75" s="5" t="s">
        <v>1234</v>
      </c>
    </row>
    <row r="76" spans="2:4" ht="14.5">
      <c r="B76" s="4" t="s">
        <v>1239</v>
      </c>
      <c r="C76" s="5" t="s">
        <v>1234</v>
      </c>
    </row>
    <row r="77" spans="2:4" ht="14.5">
      <c r="B77" s="44" t="s">
        <v>1240</v>
      </c>
      <c r="C77" s="62" t="s">
        <v>1234</v>
      </c>
    </row>
    <row r="79" spans="2:4" ht="14.5">
      <c r="B79" s="4" t="s">
        <v>35</v>
      </c>
      <c r="C79" s="5"/>
      <c r="D79" s="4"/>
    </row>
    <row r="80" spans="2:4" ht="29">
      <c r="B80" s="20" t="s">
        <v>36</v>
      </c>
      <c r="C80" s="18" t="s">
        <v>37</v>
      </c>
      <c r="D80" s="20" t="s">
        <v>38</v>
      </c>
    </row>
    <row r="81" spans="2:7" ht="14.5">
      <c r="B81" s="4" t="s">
        <v>22</v>
      </c>
      <c r="C81" s="5" t="s">
        <v>22</v>
      </c>
      <c r="D81" s="4" t="s">
        <v>22</v>
      </c>
    </row>
    <row r="83" spans="2:7" ht="13">
      <c r="B83" s="24" t="s">
        <v>39</v>
      </c>
      <c r="C83" s="25">
        <v>46022</v>
      </c>
      <c r="D83" s="16"/>
      <c r="E83" s="15"/>
      <c r="F83" s="30"/>
    </row>
    <row r="84" spans="2:7" ht="13">
      <c r="B84" s="24" t="s">
        <v>40</v>
      </c>
      <c r="C84" s="26" t="s">
        <v>41</v>
      </c>
      <c r="D84" s="24" t="s">
        <v>42</v>
      </c>
      <c r="E84" s="27" t="s">
        <v>43</v>
      </c>
      <c r="F84" s="29" t="s">
        <v>44</v>
      </c>
      <c r="G84" s="14"/>
    </row>
    <row r="85" spans="2:7">
      <c r="B85" s="22" t="s">
        <v>22</v>
      </c>
      <c r="C85" s="23" t="s">
        <v>22</v>
      </c>
      <c r="D85" s="22" t="s">
        <v>22</v>
      </c>
      <c r="E85" s="19" t="s">
        <v>22</v>
      </c>
      <c r="F85" s="28" t="s">
        <v>22</v>
      </c>
    </row>
    <row r="88" spans="2:7" ht="13">
      <c r="B88" s="6" t="s">
        <v>45</v>
      </c>
    </row>
    <row r="89" spans="2:7" ht="13">
      <c r="B89" s="6"/>
    </row>
    <row r="90" spans="2:7" ht="13">
      <c r="B90" s="6" t="s">
        <v>372</v>
      </c>
    </row>
    <row r="91" spans="2:7" ht="13">
      <c r="B91" s="24" t="s">
        <v>46</v>
      </c>
      <c r="C91" s="26" t="s">
        <v>47</v>
      </c>
      <c r="D91" s="6"/>
    </row>
    <row r="92" spans="2:7">
      <c r="B92" s="16" t="s">
        <v>22</v>
      </c>
      <c r="C92" s="17" t="s">
        <v>22</v>
      </c>
    </row>
    <row r="94" spans="2:7" ht="13">
      <c r="B94" s="24" t="s">
        <v>48</v>
      </c>
      <c r="C94" s="26" t="s">
        <v>47</v>
      </c>
    </row>
    <row r="95" spans="2:7">
      <c r="B95" s="16" t="s">
        <v>22</v>
      </c>
      <c r="C95" s="17" t="s">
        <v>22</v>
      </c>
    </row>
    <row r="97" spans="2:7" ht="13">
      <c r="B97" s="24" t="s">
        <v>49</v>
      </c>
      <c r="C97" s="26" t="s">
        <v>50</v>
      </c>
    </row>
    <row r="98" spans="2:7">
      <c r="B98" s="16" t="s">
        <v>22</v>
      </c>
      <c r="C98" s="17" t="s">
        <v>22</v>
      </c>
    </row>
    <row r="100" spans="2:7" ht="13">
      <c r="B100" s="27" t="s">
        <v>51</v>
      </c>
      <c r="C100" s="26" t="s">
        <v>50</v>
      </c>
    </row>
    <row r="101" spans="2:7">
      <c r="B101" s="15" t="s">
        <v>22</v>
      </c>
      <c r="C101" s="17" t="s">
        <v>22</v>
      </c>
    </row>
    <row r="103" spans="2:7" ht="13">
      <c r="B103" s="24" t="s">
        <v>52</v>
      </c>
      <c r="C103" s="26" t="s">
        <v>22</v>
      </c>
    </row>
    <row r="105" spans="2:7" ht="13">
      <c r="B105" s="24" t="s">
        <v>53</v>
      </c>
      <c r="C105" s="25">
        <v>46022</v>
      </c>
      <c r="D105" s="16"/>
      <c r="E105" s="15"/>
      <c r="F105" s="30"/>
    </row>
    <row r="106" spans="2:7" ht="13">
      <c r="B106" s="24" t="s">
        <v>40</v>
      </c>
      <c r="C106" s="26" t="s">
        <v>41</v>
      </c>
      <c r="D106" s="24" t="s">
        <v>42</v>
      </c>
      <c r="E106" s="27" t="s">
        <v>43</v>
      </c>
      <c r="F106" s="29" t="s">
        <v>44</v>
      </c>
      <c r="G106" s="14"/>
    </row>
    <row r="107" spans="2:7">
      <c r="B107" s="22" t="s">
        <v>22</v>
      </c>
      <c r="C107" s="23" t="s">
        <v>22</v>
      </c>
      <c r="D107" s="22" t="s">
        <v>22</v>
      </c>
      <c r="E107" s="19" t="s">
        <v>22</v>
      </c>
      <c r="F107" s="28" t="s">
        <v>22</v>
      </c>
    </row>
    <row r="108" spans="2:7" ht="13">
      <c r="B108" s="6" t="s">
        <v>45</v>
      </c>
    </row>
    <row r="109" spans="2:7" ht="13">
      <c r="B109" s="6"/>
    </row>
    <row r="110" spans="2:7" ht="13">
      <c r="B110" s="6" t="s">
        <v>372</v>
      </c>
    </row>
    <row r="111" spans="2:7" ht="13">
      <c r="B111" s="24" t="s">
        <v>46</v>
      </c>
      <c r="C111" s="26" t="s">
        <v>47</v>
      </c>
      <c r="D111" s="6"/>
    </row>
    <row r="112" spans="2:7">
      <c r="B112" s="16" t="s">
        <v>22</v>
      </c>
      <c r="C112" s="17" t="s">
        <v>22</v>
      </c>
    </row>
    <row r="114" spans="2:6" ht="13">
      <c r="B114" s="24" t="s">
        <v>48</v>
      </c>
      <c r="C114" s="26" t="s">
        <v>47</v>
      </c>
    </row>
    <row r="115" spans="2:6">
      <c r="B115" s="16" t="s">
        <v>22</v>
      </c>
      <c r="C115" s="17" t="s">
        <v>22</v>
      </c>
    </row>
    <row r="117" spans="2:6" ht="13">
      <c r="B117" s="24" t="s">
        <v>49</v>
      </c>
      <c r="C117" s="26" t="s">
        <v>50</v>
      </c>
    </row>
    <row r="118" spans="2:6">
      <c r="B118" s="16" t="s">
        <v>22</v>
      </c>
      <c r="C118" s="17" t="s">
        <v>22</v>
      </c>
    </row>
    <row r="120" spans="2:6" ht="13">
      <c r="B120" s="27" t="s">
        <v>51</v>
      </c>
      <c r="C120" s="26" t="s">
        <v>50</v>
      </c>
    </row>
    <row r="121" spans="2:6">
      <c r="B121" s="15" t="s">
        <v>22</v>
      </c>
      <c r="C121" s="17" t="s">
        <v>22</v>
      </c>
    </row>
    <row r="123" spans="2:6" ht="13">
      <c r="B123" s="24" t="s">
        <v>52</v>
      </c>
      <c r="C123" s="26" t="s">
        <v>22</v>
      </c>
    </row>
    <row r="126" spans="2:6" ht="13">
      <c r="B126" s="6" t="s">
        <v>373</v>
      </c>
    </row>
    <row r="128" spans="2:6" ht="13">
      <c r="B128" s="24" t="s">
        <v>40</v>
      </c>
      <c r="C128" s="26" t="s">
        <v>54</v>
      </c>
      <c r="D128" s="24" t="s">
        <v>55</v>
      </c>
      <c r="E128" s="24" t="s">
        <v>56</v>
      </c>
      <c r="F128" s="14"/>
    </row>
    <row r="129" spans="2:80">
      <c r="B129" s="16" t="s">
        <v>22</v>
      </c>
      <c r="C129" s="17" t="s">
        <v>22</v>
      </c>
      <c r="D129" s="16" t="s">
        <v>22</v>
      </c>
      <c r="E129" s="16" t="s">
        <v>22</v>
      </c>
    </row>
    <row r="132" spans="2:80" ht="13">
      <c r="B132" s="6" t="s">
        <v>57</v>
      </c>
      <c r="C132" s="11" t="s">
        <v>22</v>
      </c>
      <c r="D132" s="6"/>
      <c r="E132" s="6"/>
      <c r="F132" s="14"/>
      <c r="G132" s="14"/>
      <c r="H132" s="14"/>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row>
    <row r="134" spans="2:80" ht="13">
      <c r="B134" s="6" t="s">
        <v>374</v>
      </c>
    </row>
    <row r="136" spans="2:80" ht="13">
      <c r="B136" s="24" t="s">
        <v>58</v>
      </c>
      <c r="C136" s="26" t="s">
        <v>47</v>
      </c>
      <c r="D136" s="6"/>
    </row>
    <row r="137" spans="2:80">
      <c r="B137" s="16" t="s">
        <v>22</v>
      </c>
      <c r="C137" s="17" t="s">
        <v>22</v>
      </c>
    </row>
    <row r="140" spans="2:80" ht="13">
      <c r="B140" s="24" t="s">
        <v>59</v>
      </c>
      <c r="C140" s="26" t="s">
        <v>60</v>
      </c>
      <c r="D140" s="6"/>
    </row>
    <row r="141" spans="2:80">
      <c r="B141" s="16" t="s">
        <v>22</v>
      </c>
      <c r="C141" s="17" t="s">
        <v>22</v>
      </c>
    </row>
    <row r="144" spans="2:80" ht="13">
      <c r="B144" s="6" t="s">
        <v>61</v>
      </c>
    </row>
    <row r="147" spans="2:80" ht="13">
      <c r="B147" s="6" t="s">
        <v>375</v>
      </c>
    </row>
    <row r="149" spans="2:80" ht="13">
      <c r="B149" s="24" t="s">
        <v>40</v>
      </c>
      <c r="C149" s="26" t="s">
        <v>62</v>
      </c>
      <c r="D149" s="24" t="s">
        <v>54</v>
      </c>
      <c r="E149" s="24" t="s">
        <v>55</v>
      </c>
      <c r="F149" s="29" t="s">
        <v>56</v>
      </c>
      <c r="G149" s="14"/>
    </row>
    <row r="150" spans="2:80">
      <c r="B150" s="16" t="s">
        <v>22</v>
      </c>
      <c r="C150" s="17" t="s">
        <v>22</v>
      </c>
      <c r="D150" s="16" t="s">
        <v>22</v>
      </c>
      <c r="E150" s="16" t="s">
        <v>22</v>
      </c>
      <c r="F150" s="21" t="s">
        <v>22</v>
      </c>
    </row>
    <row r="153" spans="2:80" ht="13">
      <c r="B153" s="6" t="s">
        <v>57</v>
      </c>
      <c r="C153" s="11" t="s">
        <v>22</v>
      </c>
      <c r="D153" s="6"/>
      <c r="E153" s="6"/>
      <c r="F153" s="14"/>
      <c r="G153" s="14"/>
      <c r="H153" s="14"/>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row>
    <row r="155" spans="2:80" ht="13">
      <c r="B155" s="6" t="s">
        <v>374</v>
      </c>
    </row>
    <row r="157" spans="2:80" ht="13">
      <c r="B157" s="24" t="s">
        <v>58</v>
      </c>
      <c r="C157" s="26" t="s">
        <v>47</v>
      </c>
      <c r="D157" s="6"/>
    </row>
    <row r="158" spans="2:80">
      <c r="B158" s="16" t="s">
        <v>22</v>
      </c>
      <c r="C158" s="17" t="s">
        <v>22</v>
      </c>
    </row>
    <row r="161" spans="2:7" ht="13">
      <c r="B161" s="24" t="s">
        <v>59</v>
      </c>
      <c r="C161" s="26" t="s">
        <v>60</v>
      </c>
      <c r="D161" s="6"/>
    </row>
    <row r="162" spans="2:7">
      <c r="B162" s="16" t="s">
        <v>22</v>
      </c>
      <c r="C162" s="17" t="s">
        <v>22</v>
      </c>
    </row>
    <row r="165" spans="2:7" ht="13">
      <c r="B165" s="6" t="s">
        <v>61</v>
      </c>
    </row>
    <row r="168" spans="2:7" ht="13">
      <c r="B168" s="6" t="s">
        <v>376</v>
      </c>
    </row>
    <row r="169" spans="2:7" ht="13">
      <c r="B169" s="24" t="s">
        <v>40</v>
      </c>
      <c r="C169" s="26" t="s">
        <v>63</v>
      </c>
      <c r="D169" s="24" t="s">
        <v>64</v>
      </c>
      <c r="E169" s="24" t="s">
        <v>65</v>
      </c>
      <c r="F169" s="29" t="s">
        <v>66</v>
      </c>
      <c r="G169" s="14"/>
    </row>
    <row r="170" spans="2:7">
      <c r="B170" s="16" t="s">
        <v>22</v>
      </c>
      <c r="C170" s="17" t="s">
        <v>22</v>
      </c>
      <c r="D170" s="16" t="s">
        <v>22</v>
      </c>
      <c r="E170" s="16" t="s">
        <v>22</v>
      </c>
      <c r="F170" s="21" t="s">
        <v>22</v>
      </c>
    </row>
    <row r="171" spans="2:7">
      <c r="B171" s="2" t="s">
        <v>67</v>
      </c>
    </row>
  </sheetData>
  <mergeCells count="3">
    <mergeCell ref="B1:E1"/>
    <mergeCell ref="C3:C7"/>
    <mergeCell ref="D3:D7"/>
  </mergeCells>
  <hyperlinks>
    <hyperlink ref="A1" location="Index!A1" display="Index" xr:uid="{5F8BF99E-937D-4A5E-91B7-398339A71C8E}"/>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E8A2E-0AF6-4FC0-8D46-F803F3FF17EE}">
  <sheetPr codeName="Sheet31"/>
  <dimension ref="A1:CB170"/>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2624</v>
      </c>
      <c r="C1" s="226"/>
      <c r="D1" s="226"/>
      <c r="E1" s="226"/>
    </row>
    <row r="3" spans="1:9" ht="14.5">
      <c r="B3" s="31" t="s">
        <v>2625</v>
      </c>
      <c r="C3" s="227"/>
      <c r="D3" s="228"/>
      <c r="E3" s="1"/>
    </row>
    <row r="4" spans="1:9" ht="14.5">
      <c r="B4" s="35" t="s">
        <v>2626</v>
      </c>
      <c r="C4" s="227"/>
      <c r="D4" s="228"/>
      <c r="E4" s="1"/>
    </row>
    <row r="5" spans="1:9" ht="14.5">
      <c r="B5" s="64" t="s">
        <v>151</v>
      </c>
      <c r="C5" s="227"/>
      <c r="D5" s="228"/>
      <c r="E5" s="1"/>
    </row>
    <row r="6" spans="1:9" ht="14.5">
      <c r="B6" s="35" t="s">
        <v>2280</v>
      </c>
      <c r="C6" s="227"/>
      <c r="D6" s="228"/>
      <c r="E6" s="1"/>
    </row>
    <row r="7" spans="1:9" ht="29">
      <c r="B7" s="35" t="s">
        <v>2627</v>
      </c>
      <c r="C7" s="227"/>
      <c r="D7" s="228"/>
      <c r="E7" s="1"/>
    </row>
    <row r="8" spans="1:9" ht="29">
      <c r="B8" s="35" t="s">
        <v>154</v>
      </c>
      <c r="C8" s="61" t="s">
        <v>155</v>
      </c>
      <c r="D8" s="61" t="s">
        <v>156</v>
      </c>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73</v>
      </c>
      <c r="C15" s="9" t="s">
        <v>13</v>
      </c>
      <c r="D15" s="2" t="s">
        <v>74</v>
      </c>
      <c r="E15" s="2" t="s">
        <v>75</v>
      </c>
      <c r="F15" s="12">
        <v>1468618</v>
      </c>
      <c r="G15" s="12">
        <v>14556.94</v>
      </c>
      <c r="H15" s="12">
        <v>7.83</v>
      </c>
    </row>
    <row r="16" spans="1:9">
      <c r="B16" s="2" t="s">
        <v>1128</v>
      </c>
      <c r="C16" s="9" t="s">
        <v>13</v>
      </c>
      <c r="D16" s="2" t="s">
        <v>74</v>
      </c>
      <c r="E16" s="2" t="s">
        <v>1129</v>
      </c>
      <c r="F16" s="12">
        <v>930000</v>
      </c>
      <c r="G16" s="12">
        <v>11805.42</v>
      </c>
      <c r="H16" s="12">
        <v>6.35</v>
      </c>
    </row>
    <row r="17" spans="2:8">
      <c r="B17" s="2" t="s">
        <v>1376</v>
      </c>
      <c r="C17" s="9" t="s">
        <v>13</v>
      </c>
      <c r="D17" s="2" t="s">
        <v>755</v>
      </c>
      <c r="E17" s="2" t="s">
        <v>1377</v>
      </c>
      <c r="F17" s="12">
        <v>724690</v>
      </c>
      <c r="G17" s="12">
        <v>11529.09</v>
      </c>
      <c r="H17" s="12">
        <v>6.2</v>
      </c>
    </row>
    <row r="18" spans="2:8">
      <c r="B18" s="2" t="s">
        <v>80</v>
      </c>
      <c r="C18" s="9" t="s">
        <v>13</v>
      </c>
      <c r="D18" s="2" t="s">
        <v>74</v>
      </c>
      <c r="E18" s="2" t="s">
        <v>81</v>
      </c>
      <c r="F18" s="12">
        <v>727680</v>
      </c>
      <c r="G18" s="12">
        <v>9772.01</v>
      </c>
      <c r="H18" s="12">
        <v>5.26</v>
      </c>
    </row>
    <row r="19" spans="2:8">
      <c r="B19" s="2" t="s">
        <v>747</v>
      </c>
      <c r="C19" s="9" t="s">
        <v>13</v>
      </c>
      <c r="D19" s="2" t="s">
        <v>748</v>
      </c>
      <c r="E19" s="2" t="s">
        <v>749</v>
      </c>
      <c r="F19" s="12">
        <v>555948</v>
      </c>
      <c r="G19" s="12">
        <v>8730.61</v>
      </c>
      <c r="H19" s="12">
        <v>4.7</v>
      </c>
    </row>
    <row r="20" spans="2:8">
      <c r="B20" s="2" t="s">
        <v>801</v>
      </c>
      <c r="C20" s="9" t="s">
        <v>13</v>
      </c>
      <c r="D20" s="2" t="s">
        <v>802</v>
      </c>
      <c r="E20" s="2" t="s">
        <v>803</v>
      </c>
      <c r="F20" s="12">
        <v>509700</v>
      </c>
      <c r="G20" s="12">
        <v>7491.57</v>
      </c>
      <c r="H20" s="12">
        <v>4.03</v>
      </c>
    </row>
    <row r="21" spans="2:8">
      <c r="B21" s="2" t="s">
        <v>114</v>
      </c>
      <c r="C21" s="9" t="s">
        <v>13</v>
      </c>
      <c r="D21" s="2" t="s">
        <v>115</v>
      </c>
      <c r="E21" s="2" t="s">
        <v>116</v>
      </c>
      <c r="F21" s="12">
        <v>1300330</v>
      </c>
      <c r="G21" s="12">
        <v>7234.39</v>
      </c>
      <c r="H21" s="12">
        <v>3.89</v>
      </c>
    </row>
    <row r="22" spans="2:8">
      <c r="B22" s="2" t="s">
        <v>106</v>
      </c>
      <c r="C22" s="9" t="s">
        <v>13</v>
      </c>
      <c r="D22" s="2" t="s">
        <v>107</v>
      </c>
      <c r="E22" s="2" t="s">
        <v>108</v>
      </c>
      <c r="F22" s="12">
        <v>2173502</v>
      </c>
      <c r="G22" s="12">
        <v>7162.78</v>
      </c>
      <c r="H22" s="12">
        <v>3.85</v>
      </c>
    </row>
    <row r="23" spans="2:8">
      <c r="B23" s="2" t="s">
        <v>796</v>
      </c>
      <c r="C23" s="9" t="s">
        <v>13</v>
      </c>
      <c r="D23" s="2" t="s">
        <v>797</v>
      </c>
      <c r="E23" s="2" t="s">
        <v>798</v>
      </c>
      <c r="F23" s="12">
        <v>171871</v>
      </c>
      <c r="G23" s="12">
        <v>7018.35</v>
      </c>
      <c r="H23" s="12">
        <v>3.78</v>
      </c>
    </row>
    <row r="24" spans="2:8">
      <c r="B24" s="2" t="s">
        <v>1164</v>
      </c>
      <c r="C24" s="9" t="s">
        <v>13</v>
      </c>
      <c r="D24" s="2" t="s">
        <v>85</v>
      </c>
      <c r="E24" s="2" t="s">
        <v>1165</v>
      </c>
      <c r="F24" s="12">
        <v>5644735</v>
      </c>
      <c r="G24" s="12">
        <v>6770.3</v>
      </c>
      <c r="H24" s="12">
        <v>3.64</v>
      </c>
    </row>
    <row r="25" spans="2:8">
      <c r="B25" s="2" t="s">
        <v>2050</v>
      </c>
      <c r="C25" s="9" t="s">
        <v>13</v>
      </c>
      <c r="D25" s="2" t="s">
        <v>90</v>
      </c>
      <c r="E25" s="2" t="s">
        <v>2051</v>
      </c>
      <c r="F25" s="12">
        <v>346306</v>
      </c>
      <c r="G25" s="12">
        <v>6679.9</v>
      </c>
      <c r="H25" s="12">
        <v>3.59</v>
      </c>
    </row>
    <row r="26" spans="2:8">
      <c r="B26" s="2" t="s">
        <v>1435</v>
      </c>
      <c r="C26" s="9" t="s">
        <v>13</v>
      </c>
      <c r="D26" s="2" t="s">
        <v>93</v>
      </c>
      <c r="E26" s="2" t="s">
        <v>1436</v>
      </c>
      <c r="F26" s="12">
        <v>326500</v>
      </c>
      <c r="G26" s="12">
        <v>6643.95</v>
      </c>
      <c r="H26" s="12">
        <v>3.57</v>
      </c>
    </row>
    <row r="27" spans="2:8">
      <c r="B27" s="2" t="s">
        <v>1124</v>
      </c>
      <c r="C27" s="9" t="s">
        <v>13</v>
      </c>
      <c r="D27" s="2" t="s">
        <v>115</v>
      </c>
      <c r="E27" s="2" t="s">
        <v>1125</v>
      </c>
      <c r="F27" s="12">
        <v>56015</v>
      </c>
      <c r="G27" s="12">
        <v>6600.81</v>
      </c>
      <c r="H27" s="12">
        <v>3.55</v>
      </c>
    </row>
    <row r="28" spans="2:8">
      <c r="B28" s="2" t="s">
        <v>2033</v>
      </c>
      <c r="C28" s="9" t="s">
        <v>13</v>
      </c>
      <c r="D28" s="2" t="s">
        <v>1136</v>
      </c>
      <c r="E28" s="2" t="s">
        <v>2034</v>
      </c>
      <c r="F28" s="12">
        <v>376258</v>
      </c>
      <c r="G28" s="12">
        <v>6470.51</v>
      </c>
      <c r="H28" s="12">
        <v>3.48</v>
      </c>
    </row>
    <row r="29" spans="2:8">
      <c r="B29" s="2" t="s">
        <v>1431</v>
      </c>
      <c r="C29" s="9" t="s">
        <v>13</v>
      </c>
      <c r="D29" s="2" t="s">
        <v>1136</v>
      </c>
      <c r="E29" s="2" t="s">
        <v>1432</v>
      </c>
      <c r="F29" s="12">
        <v>105617</v>
      </c>
      <c r="G29" s="12">
        <v>5815.8</v>
      </c>
      <c r="H29" s="12">
        <v>3.13</v>
      </c>
    </row>
    <row r="30" spans="2:8">
      <c r="B30" s="2" t="s">
        <v>2518</v>
      </c>
      <c r="C30" s="9" t="s">
        <v>13</v>
      </c>
      <c r="D30" s="2" t="s">
        <v>90</v>
      </c>
      <c r="E30" s="2" t="s">
        <v>2519</v>
      </c>
      <c r="F30" s="12">
        <v>828709</v>
      </c>
      <c r="G30" s="12">
        <v>5486.05</v>
      </c>
      <c r="H30" s="12">
        <v>2.95</v>
      </c>
    </row>
    <row r="31" spans="2:8">
      <c r="B31" s="2" t="s">
        <v>112</v>
      </c>
      <c r="C31" s="9" t="s">
        <v>13</v>
      </c>
      <c r="D31" s="2" t="s">
        <v>91</v>
      </c>
      <c r="E31" s="2" t="s">
        <v>113</v>
      </c>
      <c r="F31" s="12">
        <v>141350</v>
      </c>
      <c r="G31" s="12">
        <v>5242.95</v>
      </c>
      <c r="H31" s="12">
        <v>2.82</v>
      </c>
    </row>
    <row r="32" spans="2:8">
      <c r="B32" s="2" t="s">
        <v>804</v>
      </c>
      <c r="C32" s="9" t="s">
        <v>13</v>
      </c>
      <c r="D32" s="2" t="s">
        <v>89</v>
      </c>
      <c r="E32" s="2" t="s">
        <v>805</v>
      </c>
      <c r="F32" s="12">
        <v>254384</v>
      </c>
      <c r="G32" s="12">
        <v>5098.87</v>
      </c>
      <c r="H32" s="12">
        <v>2.74</v>
      </c>
    </row>
    <row r="33" spans="2:8">
      <c r="B33" s="2" t="s">
        <v>1120</v>
      </c>
      <c r="C33" s="9" t="s">
        <v>13</v>
      </c>
      <c r="D33" s="2" t="s">
        <v>755</v>
      </c>
      <c r="E33" s="2" t="s">
        <v>1121</v>
      </c>
      <c r="F33" s="12">
        <v>312352</v>
      </c>
      <c r="G33" s="12">
        <v>5045.7299999999996</v>
      </c>
      <c r="H33" s="12">
        <v>2.71</v>
      </c>
    </row>
    <row r="34" spans="2:8">
      <c r="B34" s="2" t="s">
        <v>109</v>
      </c>
      <c r="C34" s="9" t="s">
        <v>13</v>
      </c>
      <c r="D34" s="2" t="s">
        <v>110</v>
      </c>
      <c r="E34" s="2" t="s">
        <v>111</v>
      </c>
      <c r="F34" s="12">
        <v>13810</v>
      </c>
      <c r="G34" s="12">
        <v>4977.8100000000004</v>
      </c>
      <c r="H34" s="12">
        <v>2.68</v>
      </c>
    </row>
    <row r="35" spans="2:8">
      <c r="B35" s="2" t="s">
        <v>2200</v>
      </c>
      <c r="C35" s="9" t="s">
        <v>13</v>
      </c>
      <c r="D35" s="2" t="s">
        <v>1311</v>
      </c>
      <c r="E35" s="2" t="s">
        <v>2201</v>
      </c>
      <c r="F35" s="12">
        <v>700000</v>
      </c>
      <c r="G35" s="12">
        <v>3910.2</v>
      </c>
      <c r="H35" s="12">
        <v>2.1</v>
      </c>
    </row>
    <row r="36" spans="2:8">
      <c r="B36" s="2" t="s">
        <v>1282</v>
      </c>
      <c r="C36" s="9" t="s">
        <v>13</v>
      </c>
      <c r="D36" s="2" t="s">
        <v>784</v>
      </c>
      <c r="E36" s="2" t="s">
        <v>1283</v>
      </c>
      <c r="F36" s="12">
        <v>1072500</v>
      </c>
      <c r="G36" s="12">
        <v>3811.67</v>
      </c>
      <c r="H36" s="12">
        <v>2.0499999999999998</v>
      </c>
    </row>
    <row r="37" spans="2:8">
      <c r="B37" s="2" t="s">
        <v>1169</v>
      </c>
      <c r="C37" s="9" t="s">
        <v>13</v>
      </c>
      <c r="D37" s="2" t="s">
        <v>797</v>
      </c>
      <c r="E37" s="2" t="s">
        <v>1170</v>
      </c>
      <c r="F37" s="12">
        <v>1354023</v>
      </c>
      <c r="G37" s="12">
        <v>3407.81</v>
      </c>
      <c r="H37" s="12">
        <v>1.83</v>
      </c>
    </row>
    <row r="38" spans="2:8">
      <c r="B38" s="2" t="s">
        <v>2311</v>
      </c>
      <c r="C38" s="9" t="s">
        <v>13</v>
      </c>
      <c r="D38" s="2" t="s">
        <v>107</v>
      </c>
      <c r="E38" s="2" t="s">
        <v>2312</v>
      </c>
      <c r="F38" s="12">
        <v>2250000</v>
      </c>
      <c r="G38" s="12">
        <v>3217.28</v>
      </c>
      <c r="H38" s="12">
        <v>1.73</v>
      </c>
    </row>
    <row r="39" spans="2:8">
      <c r="B39" s="2" t="s">
        <v>2414</v>
      </c>
      <c r="C39" s="9" t="s">
        <v>13</v>
      </c>
      <c r="D39" s="2" t="s">
        <v>2384</v>
      </c>
      <c r="E39" s="2" t="s">
        <v>2415</v>
      </c>
      <c r="F39" s="12">
        <v>832408</v>
      </c>
      <c r="G39" s="12">
        <v>2795.23</v>
      </c>
      <c r="H39" s="12">
        <v>1.5</v>
      </c>
    </row>
    <row r="40" spans="2:8">
      <c r="B40" s="2" t="s">
        <v>92</v>
      </c>
      <c r="C40" s="9" t="s">
        <v>13</v>
      </c>
      <c r="D40" s="2" t="s">
        <v>93</v>
      </c>
      <c r="E40" s="2" t="s">
        <v>94</v>
      </c>
      <c r="F40" s="12">
        <v>350612</v>
      </c>
      <c r="G40" s="12">
        <v>2629.06</v>
      </c>
      <c r="H40" s="12">
        <v>1.41</v>
      </c>
    </row>
    <row r="41" spans="2:8">
      <c r="B41" s="2" t="s">
        <v>1140</v>
      </c>
      <c r="C41" s="9" t="s">
        <v>13</v>
      </c>
      <c r="D41" s="2" t="s">
        <v>77</v>
      </c>
      <c r="E41" s="2" t="s">
        <v>1141</v>
      </c>
      <c r="F41" s="12">
        <v>100000</v>
      </c>
      <c r="G41" s="12">
        <v>2315.9</v>
      </c>
      <c r="H41" s="12">
        <v>1.25</v>
      </c>
    </row>
    <row r="42" spans="2:8">
      <c r="B42" s="2" t="s">
        <v>125</v>
      </c>
      <c r="C42" s="9" t="s">
        <v>13</v>
      </c>
      <c r="D42" s="2" t="s">
        <v>126</v>
      </c>
      <c r="E42" s="2" t="s">
        <v>127</v>
      </c>
      <c r="F42" s="12">
        <v>85000</v>
      </c>
      <c r="G42" s="12">
        <v>1551.51</v>
      </c>
      <c r="H42" s="12">
        <v>0.83</v>
      </c>
    </row>
    <row r="43" spans="2:8">
      <c r="B43" s="2" t="s">
        <v>1179</v>
      </c>
      <c r="C43" s="9" t="s">
        <v>13</v>
      </c>
      <c r="D43" s="2" t="s">
        <v>77</v>
      </c>
      <c r="F43" s="12">
        <v>140000</v>
      </c>
      <c r="G43" s="12">
        <v>173.04</v>
      </c>
      <c r="H43" s="12">
        <v>0.09</v>
      </c>
    </row>
    <row r="44" spans="2:8" ht="13">
      <c r="B44" s="6" t="s">
        <v>95</v>
      </c>
      <c r="C44" s="11"/>
      <c r="D44" s="6"/>
      <c r="E44" s="6"/>
      <c r="F44" s="14"/>
      <c r="G44" s="14">
        <f>SUM(G12:G43)</f>
        <v>173945.54000000004</v>
      </c>
      <c r="H44" s="14">
        <f>SUM(H12:H43)</f>
        <v>93.539999999999978</v>
      </c>
    </row>
    <row r="45" spans="2:8" ht="13">
      <c r="B45" s="6" t="s">
        <v>2154</v>
      </c>
      <c r="C45" s="11"/>
      <c r="D45" s="6"/>
      <c r="E45" s="6"/>
      <c r="F45" s="14"/>
      <c r="G45" s="14">
        <v>3500.96</v>
      </c>
      <c r="H45" s="14">
        <v>1.88</v>
      </c>
    </row>
    <row r="46" spans="2:8" ht="13">
      <c r="B46" s="6" t="s">
        <v>15</v>
      </c>
      <c r="C46" s="11"/>
      <c r="D46" s="6"/>
      <c r="E46" s="6"/>
      <c r="F46" s="14"/>
      <c r="G46" s="14">
        <v>177446.5</v>
      </c>
      <c r="H46" s="14">
        <v>95.42</v>
      </c>
    </row>
    <row r="47" spans="2:8" ht="13">
      <c r="B47" s="6" t="s">
        <v>16</v>
      </c>
      <c r="C47" s="11"/>
      <c r="D47" s="6"/>
      <c r="E47" s="6"/>
      <c r="F47" s="14"/>
      <c r="G47" s="14">
        <v>8414.6389610099941</v>
      </c>
      <c r="H47" s="14">
        <v>4.5799999999999983</v>
      </c>
    </row>
    <row r="48" spans="2:8" ht="13">
      <c r="B48" s="6" t="s">
        <v>17</v>
      </c>
      <c r="C48" s="11"/>
      <c r="D48" s="6"/>
      <c r="E48" s="6"/>
      <c r="F48" s="14"/>
      <c r="G48" s="14">
        <v>185861.13896101</v>
      </c>
      <c r="H48" s="14">
        <v>100</v>
      </c>
    </row>
    <row r="49" spans="2:3">
      <c r="B49" s="2" t="s">
        <v>18</v>
      </c>
    </row>
    <row r="50" spans="2:3" ht="13">
      <c r="B50" s="6" t="s">
        <v>19</v>
      </c>
    </row>
    <row r="51" spans="2:3" ht="13">
      <c r="B51" s="6" t="s">
        <v>20</v>
      </c>
      <c r="C51" s="9" t="s">
        <v>355</v>
      </c>
    </row>
    <row r="52" spans="2:3" ht="13">
      <c r="B52" s="6" t="s">
        <v>23</v>
      </c>
      <c r="C52" s="9" t="s">
        <v>22</v>
      </c>
    </row>
    <row r="53" spans="2:3" ht="13">
      <c r="B53" s="6" t="s">
        <v>147</v>
      </c>
      <c r="C53" s="9" t="s">
        <v>22</v>
      </c>
    </row>
    <row r="54" spans="2:3" ht="13">
      <c r="B54" s="6" t="s">
        <v>24</v>
      </c>
      <c r="C54" s="9" t="s">
        <v>25</v>
      </c>
    </row>
    <row r="55" spans="2:3" ht="13">
      <c r="B55" s="6" t="s">
        <v>2628</v>
      </c>
      <c r="C55" s="11"/>
    </row>
    <row r="56" spans="2:3" ht="13">
      <c r="B56" s="6" t="s">
        <v>2629</v>
      </c>
      <c r="C56" s="11"/>
    </row>
    <row r="57" spans="2:3" ht="13">
      <c r="B57" s="6" t="s">
        <v>2630</v>
      </c>
      <c r="C57" s="11"/>
    </row>
    <row r="58" spans="2:3" ht="13">
      <c r="B58" s="6" t="s">
        <v>2631</v>
      </c>
      <c r="C58" s="11"/>
    </row>
    <row r="59" spans="2:3" ht="13">
      <c r="B59" s="6" t="s">
        <v>2632</v>
      </c>
      <c r="C59" s="11"/>
    </row>
    <row r="60" spans="2:3" ht="13">
      <c r="B60" s="6" t="s">
        <v>2633</v>
      </c>
      <c r="C60" s="11"/>
    </row>
    <row r="61" spans="2:3" ht="13">
      <c r="B61" s="6" t="s">
        <v>2634</v>
      </c>
      <c r="C61" s="11"/>
    </row>
    <row r="62" spans="2:3" ht="13">
      <c r="B62" s="6" t="s">
        <v>2635</v>
      </c>
      <c r="C62" s="11"/>
    </row>
    <row r="63" spans="2:3" ht="13">
      <c r="B63" s="6" t="s">
        <v>4098</v>
      </c>
      <c r="C63" s="11"/>
    </row>
    <row r="64" spans="2:3">
      <c r="B64" s="2" t="s">
        <v>26</v>
      </c>
    </row>
    <row r="65" spans="2:4">
      <c r="B65" s="2" t="s">
        <v>1230</v>
      </c>
    </row>
    <row r="68" spans="2:4" ht="14.5">
      <c r="B68" s="44" t="s">
        <v>1231</v>
      </c>
      <c r="C68" s="62"/>
    </row>
    <row r="69" spans="2:4" ht="14.5">
      <c r="B69" s="44" t="s">
        <v>4074</v>
      </c>
      <c r="C69" s="63" t="s">
        <v>1232</v>
      </c>
    </row>
    <row r="70" spans="2:4" ht="14.5">
      <c r="B70" s="4" t="s">
        <v>1233</v>
      </c>
      <c r="C70" s="5" t="s">
        <v>1234</v>
      </c>
    </row>
    <row r="71" spans="2:4" ht="14.5">
      <c r="B71" s="4" t="s">
        <v>1235</v>
      </c>
      <c r="C71" s="5" t="s">
        <v>1234</v>
      </c>
    </row>
    <row r="72" spans="2:4" ht="14.5">
      <c r="B72" s="4" t="s">
        <v>1236</v>
      </c>
      <c r="C72" s="5" t="s">
        <v>1234</v>
      </c>
    </row>
    <row r="73" spans="2:4" ht="14.5">
      <c r="B73" s="4" t="s">
        <v>1237</v>
      </c>
      <c r="C73" s="5" t="s">
        <v>1234</v>
      </c>
    </row>
    <row r="74" spans="2:4" ht="14.5">
      <c r="B74" s="4" t="s">
        <v>1238</v>
      </c>
      <c r="C74" s="5" t="s">
        <v>1234</v>
      </c>
    </row>
    <row r="75" spans="2:4" ht="14.5">
      <c r="B75" s="4" t="s">
        <v>1239</v>
      </c>
      <c r="C75" s="5" t="s">
        <v>1234</v>
      </c>
    </row>
    <row r="76" spans="2:4" ht="14.5">
      <c r="B76" s="44" t="s">
        <v>1240</v>
      </c>
      <c r="C76" s="62" t="s">
        <v>1234</v>
      </c>
    </row>
    <row r="78" spans="2:4" ht="14.5">
      <c r="B78" s="4" t="s">
        <v>35</v>
      </c>
      <c r="C78" s="5"/>
      <c r="D78" s="4"/>
    </row>
    <row r="79" spans="2:4" ht="29">
      <c r="B79" s="20" t="s">
        <v>36</v>
      </c>
      <c r="C79" s="18" t="s">
        <v>37</v>
      </c>
      <c r="D79" s="20" t="s">
        <v>38</v>
      </c>
    </row>
    <row r="80" spans="2:4" ht="14.5">
      <c r="B80" s="4" t="s">
        <v>22</v>
      </c>
      <c r="C80" s="5" t="s">
        <v>22</v>
      </c>
      <c r="D80" s="4" t="s">
        <v>22</v>
      </c>
    </row>
    <row r="82" spans="2:7" ht="13">
      <c r="B82" s="24" t="s">
        <v>39</v>
      </c>
      <c r="C82" s="25">
        <v>46022</v>
      </c>
      <c r="D82" s="16"/>
      <c r="E82" s="15"/>
      <c r="F82" s="30"/>
    </row>
    <row r="83" spans="2:7" ht="13">
      <c r="B83" s="24" t="s">
        <v>40</v>
      </c>
      <c r="C83" s="26" t="s">
        <v>41</v>
      </c>
      <c r="D83" s="24" t="s">
        <v>42</v>
      </c>
      <c r="E83" s="27" t="s">
        <v>43</v>
      </c>
      <c r="F83" s="29" t="s">
        <v>44</v>
      </c>
      <c r="G83" s="14"/>
    </row>
    <row r="84" spans="2:7">
      <c r="B84" s="22" t="s">
        <v>22</v>
      </c>
      <c r="C84" s="23" t="s">
        <v>22</v>
      </c>
      <c r="D84" s="22" t="s">
        <v>22</v>
      </c>
      <c r="E84" s="19" t="s">
        <v>22</v>
      </c>
      <c r="F84" s="28" t="s">
        <v>22</v>
      </c>
    </row>
    <row r="87" spans="2:7" ht="13">
      <c r="B87" s="6" t="s">
        <v>45</v>
      </c>
    </row>
    <row r="88" spans="2:7" ht="13">
      <c r="B88" s="6"/>
    </row>
    <row r="89" spans="2:7" ht="13">
      <c r="B89" s="6" t="s">
        <v>372</v>
      </c>
    </row>
    <row r="90" spans="2:7" ht="13">
      <c r="B90" s="24" t="s">
        <v>46</v>
      </c>
      <c r="C90" s="26" t="s">
        <v>47</v>
      </c>
      <c r="D90" s="6"/>
    </row>
    <row r="91" spans="2:7">
      <c r="B91" s="16" t="s">
        <v>22</v>
      </c>
      <c r="C91" s="17" t="s">
        <v>22</v>
      </c>
    </row>
    <row r="93" spans="2:7" ht="13">
      <c r="B93" s="24" t="s">
        <v>48</v>
      </c>
      <c r="C93" s="26" t="s">
        <v>47</v>
      </c>
    </row>
    <row r="94" spans="2:7">
      <c r="B94" s="16" t="s">
        <v>22</v>
      </c>
      <c r="C94" s="17" t="s">
        <v>22</v>
      </c>
    </row>
    <row r="96" spans="2:7" ht="13">
      <c r="B96" s="24" t="s">
        <v>49</v>
      </c>
      <c r="C96" s="26" t="s">
        <v>50</v>
      </c>
    </row>
    <row r="97" spans="2:7">
      <c r="B97" s="16" t="s">
        <v>22</v>
      </c>
      <c r="C97" s="17" t="s">
        <v>22</v>
      </c>
    </row>
    <row r="99" spans="2:7" ht="13">
      <c r="B99" s="27" t="s">
        <v>51</v>
      </c>
      <c r="C99" s="26" t="s">
        <v>50</v>
      </c>
    </row>
    <row r="100" spans="2:7">
      <c r="B100" s="15" t="s">
        <v>22</v>
      </c>
      <c r="C100" s="17" t="s">
        <v>22</v>
      </c>
    </row>
    <row r="102" spans="2:7" ht="13">
      <c r="B102" s="24" t="s">
        <v>52</v>
      </c>
      <c r="C102" s="26" t="s">
        <v>22</v>
      </c>
    </row>
    <row r="104" spans="2:7" ht="13">
      <c r="B104" s="24" t="s">
        <v>53</v>
      </c>
      <c r="C104" s="25">
        <v>46022</v>
      </c>
      <c r="D104" s="16"/>
      <c r="E104" s="15"/>
      <c r="F104" s="30"/>
    </row>
    <row r="105" spans="2:7" ht="13">
      <c r="B105" s="24" t="s">
        <v>40</v>
      </c>
      <c r="C105" s="26" t="s">
        <v>41</v>
      </c>
      <c r="D105" s="24" t="s">
        <v>42</v>
      </c>
      <c r="E105" s="27" t="s">
        <v>43</v>
      </c>
      <c r="F105" s="29" t="s">
        <v>44</v>
      </c>
      <c r="G105" s="14"/>
    </row>
    <row r="106" spans="2:7">
      <c r="B106" s="22" t="s">
        <v>22</v>
      </c>
      <c r="C106" s="23" t="s">
        <v>22</v>
      </c>
      <c r="D106" s="22" t="s">
        <v>22</v>
      </c>
      <c r="E106" s="19" t="s">
        <v>22</v>
      </c>
      <c r="F106" s="28" t="s">
        <v>22</v>
      </c>
    </row>
    <row r="107" spans="2:7" ht="13">
      <c r="B107" s="6" t="s">
        <v>45</v>
      </c>
    </row>
    <row r="108" spans="2:7" ht="13">
      <c r="B108" s="6"/>
    </row>
    <row r="109" spans="2:7" ht="13">
      <c r="B109" s="6" t="s">
        <v>372</v>
      </c>
    </row>
    <row r="110" spans="2:7" ht="13">
      <c r="B110" s="24" t="s">
        <v>46</v>
      </c>
      <c r="C110" s="26" t="s">
        <v>47</v>
      </c>
      <c r="D110" s="6"/>
    </row>
    <row r="111" spans="2:7">
      <c r="B111" s="16" t="s">
        <v>22</v>
      </c>
      <c r="C111" s="17" t="s">
        <v>22</v>
      </c>
    </row>
    <row r="113" spans="2:6" ht="13">
      <c r="B113" s="24" t="s">
        <v>48</v>
      </c>
      <c r="C113" s="26" t="s">
        <v>47</v>
      </c>
    </row>
    <row r="114" spans="2:6">
      <c r="B114" s="16" t="s">
        <v>22</v>
      </c>
      <c r="C114" s="17" t="s">
        <v>22</v>
      </c>
    </row>
    <row r="116" spans="2:6" ht="13">
      <c r="B116" s="24" t="s">
        <v>49</v>
      </c>
      <c r="C116" s="26" t="s">
        <v>50</v>
      </c>
    </row>
    <row r="117" spans="2:6">
      <c r="B117" s="16" t="s">
        <v>22</v>
      </c>
      <c r="C117" s="17" t="s">
        <v>22</v>
      </c>
    </row>
    <row r="119" spans="2:6" ht="13">
      <c r="B119" s="27" t="s">
        <v>51</v>
      </c>
      <c r="C119" s="26" t="s">
        <v>50</v>
      </c>
    </row>
    <row r="120" spans="2:6">
      <c r="B120" s="15" t="s">
        <v>22</v>
      </c>
      <c r="C120" s="17" t="s">
        <v>22</v>
      </c>
    </row>
    <row r="122" spans="2:6" ht="13">
      <c r="B122" s="24" t="s">
        <v>52</v>
      </c>
      <c r="C122" s="26" t="s">
        <v>22</v>
      </c>
    </row>
    <row r="125" spans="2:6" ht="13">
      <c r="B125" s="6" t="s">
        <v>373</v>
      </c>
    </row>
    <row r="127" spans="2:6" ht="13">
      <c r="B127" s="24" t="s">
        <v>40</v>
      </c>
      <c r="C127" s="26" t="s">
        <v>54</v>
      </c>
      <c r="D127" s="24" t="s">
        <v>55</v>
      </c>
      <c r="E127" s="24" t="s">
        <v>56</v>
      </c>
      <c r="F127" s="14"/>
    </row>
    <row r="128" spans="2:6">
      <c r="B128" s="16" t="s">
        <v>22</v>
      </c>
      <c r="C128" s="17" t="s">
        <v>22</v>
      </c>
      <c r="D128" s="16" t="s">
        <v>22</v>
      </c>
      <c r="E128" s="16" t="s">
        <v>22</v>
      </c>
    </row>
    <row r="131" spans="2:80" ht="13">
      <c r="B131" s="6" t="s">
        <v>57</v>
      </c>
      <c r="C131" s="11" t="s">
        <v>22</v>
      </c>
      <c r="D131" s="6"/>
      <c r="E131" s="6"/>
      <c r="F131" s="14"/>
      <c r="G131" s="14"/>
      <c r="H131" s="14"/>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row>
    <row r="133" spans="2:80" ht="13">
      <c r="B133" s="6" t="s">
        <v>374</v>
      </c>
    </row>
    <row r="135" spans="2:80" ht="13">
      <c r="B135" s="24" t="s">
        <v>58</v>
      </c>
      <c r="C135" s="26" t="s">
        <v>47</v>
      </c>
      <c r="D135" s="6"/>
    </row>
    <row r="136" spans="2:80">
      <c r="B136" s="16" t="s">
        <v>22</v>
      </c>
      <c r="C136" s="17" t="s">
        <v>22</v>
      </c>
    </row>
    <row r="139" spans="2:80" ht="13">
      <c r="B139" s="24" t="s">
        <v>59</v>
      </c>
      <c r="C139" s="26" t="s">
        <v>60</v>
      </c>
      <c r="D139" s="6"/>
    </row>
    <row r="140" spans="2:80">
      <c r="B140" s="16" t="s">
        <v>22</v>
      </c>
      <c r="C140" s="17" t="s">
        <v>22</v>
      </c>
    </row>
    <row r="143" spans="2:80" ht="13">
      <c r="B143" s="6" t="s">
        <v>61</v>
      </c>
    </row>
    <row r="146" spans="2:80" ht="13">
      <c r="B146" s="6" t="s">
        <v>375</v>
      </c>
    </row>
    <row r="148" spans="2:80" ht="13">
      <c r="B148" s="24" t="s">
        <v>40</v>
      </c>
      <c r="C148" s="26" t="s">
        <v>62</v>
      </c>
      <c r="D148" s="24" t="s">
        <v>54</v>
      </c>
      <c r="E148" s="24" t="s">
        <v>55</v>
      </c>
      <c r="F148" s="29" t="s">
        <v>56</v>
      </c>
      <c r="G148" s="14"/>
    </row>
    <row r="149" spans="2:80">
      <c r="B149" s="16" t="s">
        <v>22</v>
      </c>
      <c r="C149" s="17" t="s">
        <v>22</v>
      </c>
      <c r="D149" s="16" t="s">
        <v>22</v>
      </c>
      <c r="E149" s="16" t="s">
        <v>22</v>
      </c>
      <c r="F149" s="21" t="s">
        <v>22</v>
      </c>
    </row>
    <row r="152" spans="2:80" ht="13">
      <c r="B152" s="6" t="s">
        <v>57</v>
      </c>
      <c r="C152" s="11" t="s">
        <v>22</v>
      </c>
      <c r="D152" s="6"/>
      <c r="E152" s="6"/>
      <c r="F152" s="14"/>
      <c r="G152" s="14"/>
      <c r="H152" s="14"/>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row>
    <row r="154" spans="2:80" ht="13">
      <c r="B154" s="6" t="s">
        <v>374</v>
      </c>
    </row>
    <row r="156" spans="2:80" ht="13">
      <c r="B156" s="24" t="s">
        <v>58</v>
      </c>
      <c r="C156" s="26" t="s">
        <v>47</v>
      </c>
      <c r="D156" s="6"/>
    </row>
    <row r="157" spans="2:80">
      <c r="B157" s="16" t="s">
        <v>22</v>
      </c>
      <c r="C157" s="17" t="s">
        <v>22</v>
      </c>
    </row>
    <row r="160" spans="2:80" ht="13">
      <c r="B160" s="24" t="s">
        <v>59</v>
      </c>
      <c r="C160" s="26" t="s">
        <v>60</v>
      </c>
      <c r="D160" s="6"/>
    </row>
    <row r="161" spans="2:7">
      <c r="B161" s="16" t="s">
        <v>22</v>
      </c>
      <c r="C161" s="17" t="s">
        <v>22</v>
      </c>
    </row>
    <row r="164" spans="2:7" ht="13">
      <c r="B164" s="6" t="s">
        <v>61</v>
      </c>
    </row>
    <row r="167" spans="2:7" ht="13">
      <c r="B167" s="6" t="s">
        <v>376</v>
      </c>
    </row>
    <row r="168" spans="2:7" ht="13">
      <c r="B168" s="24" t="s">
        <v>40</v>
      </c>
      <c r="C168" s="26" t="s">
        <v>63</v>
      </c>
      <c r="D168" s="24" t="s">
        <v>64</v>
      </c>
      <c r="E168" s="24" t="s">
        <v>65</v>
      </c>
      <c r="F168" s="29" t="s">
        <v>66</v>
      </c>
      <c r="G168" s="14"/>
    </row>
    <row r="169" spans="2:7">
      <c r="B169" s="16" t="s">
        <v>22</v>
      </c>
      <c r="C169" s="17" t="s">
        <v>22</v>
      </c>
      <c r="D169" s="16" t="s">
        <v>22</v>
      </c>
      <c r="E169" s="16" t="s">
        <v>22</v>
      </c>
      <c r="F169" s="21" t="s">
        <v>22</v>
      </c>
    </row>
    <row r="170" spans="2:7">
      <c r="B170" s="2" t="s">
        <v>67</v>
      </c>
    </row>
  </sheetData>
  <mergeCells count="3">
    <mergeCell ref="B1:E1"/>
    <mergeCell ref="C3:C7"/>
    <mergeCell ref="D3:D7"/>
  </mergeCells>
  <hyperlinks>
    <hyperlink ref="A1" location="Index!A1" display="Index" xr:uid="{19FD70C6-49AB-44F7-BAE2-16C603C20DF9}"/>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1085D-5A73-440C-B4D4-297D04305EFE}">
  <sheetPr codeName="Sheet30"/>
  <dimension ref="A1:CB205"/>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2593</v>
      </c>
      <c r="C1" s="226"/>
      <c r="D1" s="226"/>
      <c r="E1" s="226"/>
    </row>
    <row r="3" spans="1:9" ht="14.5">
      <c r="B3" s="31" t="s">
        <v>2594</v>
      </c>
      <c r="C3" s="227"/>
      <c r="D3" s="228"/>
      <c r="E3" s="1"/>
    </row>
    <row r="4" spans="1:9" ht="14.5">
      <c r="B4" s="64" t="s">
        <v>2595</v>
      </c>
      <c r="C4" s="227"/>
      <c r="D4" s="228"/>
      <c r="E4" s="1"/>
    </row>
    <row r="5" spans="1:9" ht="14.5">
      <c r="B5" s="64" t="s">
        <v>151</v>
      </c>
      <c r="C5" s="227"/>
      <c r="D5" s="228"/>
      <c r="E5" s="1"/>
    </row>
    <row r="6" spans="1:9" ht="14.5">
      <c r="B6" s="35" t="s">
        <v>2596</v>
      </c>
      <c r="C6" s="227"/>
      <c r="D6" s="228"/>
      <c r="E6" s="1"/>
    </row>
    <row r="7" spans="1:9" ht="29">
      <c r="B7" s="35" t="s">
        <v>2597</v>
      </c>
      <c r="C7" s="227"/>
      <c r="D7" s="228"/>
      <c r="E7" s="1"/>
    </row>
    <row r="8" spans="1:9" ht="43.5">
      <c r="B8" s="35" t="s">
        <v>2598</v>
      </c>
      <c r="C8" s="61" t="s">
        <v>155</v>
      </c>
      <c r="D8" s="61" t="s">
        <v>156</v>
      </c>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73</v>
      </c>
      <c r="C15" s="9" t="s">
        <v>13</v>
      </c>
      <c r="D15" s="2" t="s">
        <v>74</v>
      </c>
      <c r="E15" s="2" t="s">
        <v>75</v>
      </c>
      <c r="F15" s="12">
        <v>2434000</v>
      </c>
      <c r="G15" s="12">
        <v>24125.81</v>
      </c>
      <c r="H15" s="12">
        <v>6.52</v>
      </c>
    </row>
    <row r="16" spans="1:9">
      <c r="B16" s="2" t="s">
        <v>747</v>
      </c>
      <c r="C16" s="9" t="s">
        <v>13</v>
      </c>
      <c r="D16" s="2" t="s">
        <v>748</v>
      </c>
      <c r="E16" s="2" t="s">
        <v>749</v>
      </c>
      <c r="F16" s="12">
        <v>1000000</v>
      </c>
      <c r="G16" s="12">
        <v>15704</v>
      </c>
      <c r="H16" s="12">
        <v>4.25</v>
      </c>
    </row>
    <row r="17" spans="2:8">
      <c r="B17" s="2" t="s">
        <v>80</v>
      </c>
      <c r="C17" s="9" t="s">
        <v>13</v>
      </c>
      <c r="D17" s="2" t="s">
        <v>74</v>
      </c>
      <c r="E17" s="2" t="s">
        <v>81</v>
      </c>
      <c r="F17" s="12">
        <v>1149129</v>
      </c>
      <c r="G17" s="12">
        <v>15431.65</v>
      </c>
      <c r="H17" s="12">
        <v>4.17</v>
      </c>
    </row>
    <row r="18" spans="2:8">
      <c r="B18" s="2" t="s">
        <v>1128</v>
      </c>
      <c r="C18" s="9" t="s">
        <v>13</v>
      </c>
      <c r="D18" s="2" t="s">
        <v>74</v>
      </c>
      <c r="E18" s="2" t="s">
        <v>1129</v>
      </c>
      <c r="F18" s="12">
        <v>1000000</v>
      </c>
      <c r="G18" s="12">
        <v>12694</v>
      </c>
      <c r="H18" s="12">
        <v>3.43</v>
      </c>
    </row>
    <row r="19" spans="2:8">
      <c r="B19" s="2" t="s">
        <v>796</v>
      </c>
      <c r="C19" s="9" t="s">
        <v>13</v>
      </c>
      <c r="D19" s="2" t="s">
        <v>797</v>
      </c>
      <c r="E19" s="2" t="s">
        <v>798</v>
      </c>
      <c r="F19" s="12">
        <v>299322</v>
      </c>
      <c r="G19" s="12">
        <v>12222.81</v>
      </c>
      <c r="H19" s="12">
        <v>3.3</v>
      </c>
    </row>
    <row r="20" spans="2:8">
      <c r="B20" s="2" t="s">
        <v>114</v>
      </c>
      <c r="C20" s="9" t="s">
        <v>13</v>
      </c>
      <c r="D20" s="2" t="s">
        <v>115</v>
      </c>
      <c r="E20" s="2" t="s">
        <v>116</v>
      </c>
      <c r="F20" s="12">
        <v>1836209</v>
      </c>
      <c r="G20" s="12">
        <v>10215.75</v>
      </c>
      <c r="H20" s="12">
        <v>2.76</v>
      </c>
    </row>
    <row r="21" spans="2:8">
      <c r="B21" s="2" t="s">
        <v>76</v>
      </c>
      <c r="C21" s="9" t="s">
        <v>13</v>
      </c>
      <c r="D21" s="2" t="s">
        <v>77</v>
      </c>
      <c r="E21" s="2" t="s">
        <v>78</v>
      </c>
      <c r="F21" s="12">
        <v>2500000</v>
      </c>
      <c r="G21" s="12">
        <v>10075</v>
      </c>
      <c r="H21" s="12">
        <v>2.72</v>
      </c>
    </row>
    <row r="22" spans="2:8">
      <c r="B22" s="2" t="s">
        <v>1147</v>
      </c>
      <c r="C22" s="9" t="s">
        <v>13</v>
      </c>
      <c r="D22" s="2" t="s">
        <v>91</v>
      </c>
      <c r="E22" s="2" t="s">
        <v>1148</v>
      </c>
      <c r="F22" s="12">
        <v>60000</v>
      </c>
      <c r="G22" s="12">
        <v>10018.200000000001</v>
      </c>
      <c r="H22" s="12">
        <v>2.71</v>
      </c>
    </row>
    <row r="23" spans="2:8">
      <c r="B23" s="2" t="s">
        <v>1120</v>
      </c>
      <c r="C23" s="9" t="s">
        <v>13</v>
      </c>
      <c r="D23" s="2" t="s">
        <v>755</v>
      </c>
      <c r="E23" s="2" t="s">
        <v>1121</v>
      </c>
      <c r="F23" s="12">
        <v>593277</v>
      </c>
      <c r="G23" s="12">
        <v>9583.7999999999993</v>
      </c>
      <c r="H23" s="12">
        <v>2.59</v>
      </c>
    </row>
    <row r="24" spans="2:8">
      <c r="B24" s="2" t="s">
        <v>1376</v>
      </c>
      <c r="C24" s="9" t="s">
        <v>13</v>
      </c>
      <c r="D24" s="2" t="s">
        <v>755</v>
      </c>
      <c r="E24" s="2" t="s">
        <v>1377</v>
      </c>
      <c r="F24" s="12">
        <v>570000</v>
      </c>
      <c r="G24" s="12">
        <v>9068.1299999999992</v>
      </c>
      <c r="H24" s="12">
        <v>2.4500000000000002</v>
      </c>
    </row>
    <row r="25" spans="2:8">
      <c r="B25" s="2" t="s">
        <v>754</v>
      </c>
      <c r="C25" s="9" t="s">
        <v>13</v>
      </c>
      <c r="D25" s="2" t="s">
        <v>755</v>
      </c>
      <c r="E25" s="2" t="s">
        <v>756</v>
      </c>
      <c r="F25" s="12">
        <v>266250</v>
      </c>
      <c r="G25" s="12">
        <v>8536.51</v>
      </c>
      <c r="H25" s="12">
        <v>2.31</v>
      </c>
    </row>
    <row r="26" spans="2:8">
      <c r="B26" s="2" t="s">
        <v>2033</v>
      </c>
      <c r="C26" s="9" t="s">
        <v>13</v>
      </c>
      <c r="D26" s="2" t="s">
        <v>1136</v>
      </c>
      <c r="E26" s="2" t="s">
        <v>2034</v>
      </c>
      <c r="F26" s="12">
        <v>495836</v>
      </c>
      <c r="G26" s="12">
        <v>8526.89</v>
      </c>
      <c r="H26" s="12">
        <v>2.31</v>
      </c>
    </row>
    <row r="27" spans="2:8">
      <c r="B27" s="2" t="s">
        <v>106</v>
      </c>
      <c r="C27" s="9" t="s">
        <v>13</v>
      </c>
      <c r="D27" s="2" t="s">
        <v>107</v>
      </c>
      <c r="E27" s="2" t="s">
        <v>108</v>
      </c>
      <c r="F27" s="12">
        <v>2444695</v>
      </c>
      <c r="G27" s="12">
        <v>8056.49</v>
      </c>
      <c r="H27" s="12">
        <v>2.1800000000000002</v>
      </c>
    </row>
    <row r="28" spans="2:8">
      <c r="B28" s="2" t="s">
        <v>2136</v>
      </c>
      <c r="C28" s="9" t="s">
        <v>13</v>
      </c>
      <c r="D28" s="2" t="s">
        <v>784</v>
      </c>
      <c r="E28" s="2" t="s">
        <v>2137</v>
      </c>
      <c r="F28" s="12">
        <v>800000</v>
      </c>
      <c r="G28" s="12">
        <v>6893.6</v>
      </c>
      <c r="H28" s="12">
        <v>1.86</v>
      </c>
    </row>
    <row r="29" spans="2:8">
      <c r="B29" s="2" t="s">
        <v>1145</v>
      </c>
      <c r="C29" s="9" t="s">
        <v>13</v>
      </c>
      <c r="D29" s="2" t="s">
        <v>784</v>
      </c>
      <c r="E29" s="2" t="s">
        <v>1146</v>
      </c>
      <c r="F29" s="12">
        <v>320000</v>
      </c>
      <c r="G29" s="12">
        <v>6527.68</v>
      </c>
      <c r="H29" s="12">
        <v>1.76</v>
      </c>
    </row>
    <row r="30" spans="2:8">
      <c r="B30" s="2" t="s">
        <v>1447</v>
      </c>
      <c r="C30" s="9" t="s">
        <v>13</v>
      </c>
      <c r="D30" s="2" t="s">
        <v>1167</v>
      </c>
      <c r="E30" s="2" t="s">
        <v>1448</v>
      </c>
      <c r="F30" s="12">
        <v>520000</v>
      </c>
      <c r="G30" s="12">
        <v>6355.44</v>
      </c>
      <c r="H30" s="12">
        <v>1.72</v>
      </c>
    </row>
    <row r="31" spans="2:8">
      <c r="B31" s="2" t="s">
        <v>1406</v>
      </c>
      <c r="C31" s="9" t="s">
        <v>13</v>
      </c>
      <c r="D31" s="2" t="s">
        <v>773</v>
      </c>
      <c r="E31" s="2" t="s">
        <v>1407</v>
      </c>
      <c r="F31" s="12">
        <v>100468</v>
      </c>
      <c r="G31" s="12">
        <v>6059.23</v>
      </c>
      <c r="H31" s="12">
        <v>1.64</v>
      </c>
    </row>
    <row r="32" spans="2:8">
      <c r="B32" s="2" t="s">
        <v>1334</v>
      </c>
      <c r="C32" s="9" t="s">
        <v>13</v>
      </c>
      <c r="D32" s="2" t="s">
        <v>784</v>
      </c>
      <c r="E32" s="2" t="s">
        <v>1335</v>
      </c>
      <c r="F32" s="12">
        <v>600000</v>
      </c>
      <c r="G32" s="12">
        <v>5709</v>
      </c>
      <c r="H32" s="12">
        <v>1.54</v>
      </c>
    </row>
    <row r="33" spans="2:8">
      <c r="B33" s="2" t="s">
        <v>779</v>
      </c>
      <c r="C33" s="9" t="s">
        <v>13</v>
      </c>
      <c r="D33" s="2" t="s">
        <v>74</v>
      </c>
      <c r="E33" s="2" t="s">
        <v>780</v>
      </c>
      <c r="F33" s="12">
        <v>258011</v>
      </c>
      <c r="G33" s="12">
        <v>5679.08</v>
      </c>
      <c r="H33" s="12">
        <v>1.54</v>
      </c>
    </row>
    <row r="34" spans="2:8">
      <c r="B34" s="2" t="s">
        <v>1164</v>
      </c>
      <c r="C34" s="9" t="s">
        <v>13</v>
      </c>
      <c r="D34" s="2" t="s">
        <v>85</v>
      </c>
      <c r="E34" s="2" t="s">
        <v>1165</v>
      </c>
      <c r="F34" s="12">
        <v>4707770</v>
      </c>
      <c r="G34" s="12">
        <v>5646.5</v>
      </c>
      <c r="H34" s="12">
        <v>1.53</v>
      </c>
    </row>
    <row r="35" spans="2:8">
      <c r="B35" s="2" t="s">
        <v>92</v>
      </c>
      <c r="C35" s="9" t="s">
        <v>13</v>
      </c>
      <c r="D35" s="2" t="s">
        <v>93</v>
      </c>
      <c r="E35" s="2" t="s">
        <v>94</v>
      </c>
      <c r="F35" s="12">
        <v>750000</v>
      </c>
      <c r="G35" s="12">
        <v>5623.88</v>
      </c>
      <c r="H35" s="12">
        <v>1.52</v>
      </c>
    </row>
    <row r="36" spans="2:8">
      <c r="B36" s="2" t="s">
        <v>119</v>
      </c>
      <c r="C36" s="9" t="s">
        <v>13</v>
      </c>
      <c r="D36" s="2" t="s">
        <v>74</v>
      </c>
      <c r="E36" s="2" t="s">
        <v>120</v>
      </c>
      <c r="F36" s="12">
        <v>635000</v>
      </c>
      <c r="G36" s="12">
        <v>5487.67</v>
      </c>
      <c r="H36" s="12">
        <v>1.48</v>
      </c>
    </row>
    <row r="37" spans="2:8">
      <c r="B37" s="2" t="s">
        <v>1429</v>
      </c>
      <c r="C37" s="9" t="s">
        <v>13</v>
      </c>
      <c r="D37" s="2" t="s">
        <v>82</v>
      </c>
      <c r="E37" s="2" t="s">
        <v>1430</v>
      </c>
      <c r="F37" s="12">
        <v>368915</v>
      </c>
      <c r="G37" s="12">
        <v>5468.8</v>
      </c>
      <c r="H37" s="12">
        <v>1.48</v>
      </c>
    </row>
    <row r="38" spans="2:8">
      <c r="B38" s="2" t="s">
        <v>2412</v>
      </c>
      <c r="C38" s="9" t="s">
        <v>13</v>
      </c>
      <c r="D38" s="2" t="s">
        <v>755</v>
      </c>
      <c r="E38" s="2" t="s">
        <v>2413</v>
      </c>
      <c r="F38" s="12">
        <v>2061109</v>
      </c>
      <c r="G38" s="12">
        <v>5426.49</v>
      </c>
      <c r="H38" s="12">
        <v>1.47</v>
      </c>
    </row>
    <row r="39" spans="2:8">
      <c r="B39" s="2" t="s">
        <v>1166</v>
      </c>
      <c r="C39" s="9" t="s">
        <v>13</v>
      </c>
      <c r="D39" s="2" t="s">
        <v>1167</v>
      </c>
      <c r="E39" s="2" t="s">
        <v>1168</v>
      </c>
      <c r="F39" s="12">
        <v>1061567</v>
      </c>
      <c r="G39" s="12">
        <v>5346.05</v>
      </c>
      <c r="H39" s="12">
        <v>1.45</v>
      </c>
    </row>
    <row r="40" spans="2:8">
      <c r="B40" s="2" t="s">
        <v>2599</v>
      </c>
      <c r="C40" s="9" t="s">
        <v>13</v>
      </c>
      <c r="D40" s="2" t="s">
        <v>84</v>
      </c>
      <c r="E40" s="2" t="s">
        <v>2600</v>
      </c>
      <c r="F40" s="12">
        <v>2852942</v>
      </c>
      <c r="G40" s="12">
        <v>5024.8900000000003</v>
      </c>
      <c r="H40" s="12">
        <v>1.36</v>
      </c>
    </row>
    <row r="41" spans="2:8">
      <c r="B41" s="2" t="s">
        <v>2339</v>
      </c>
      <c r="C41" s="9" t="s">
        <v>13</v>
      </c>
      <c r="D41" s="2" t="s">
        <v>115</v>
      </c>
      <c r="E41" s="2" t="s">
        <v>2340</v>
      </c>
      <c r="F41" s="12">
        <v>470000</v>
      </c>
      <c r="G41" s="12">
        <v>4966.0200000000004</v>
      </c>
      <c r="H41" s="12">
        <v>1.34</v>
      </c>
    </row>
    <row r="42" spans="2:8">
      <c r="B42" s="2" t="s">
        <v>1252</v>
      </c>
      <c r="C42" s="9" t="s">
        <v>13</v>
      </c>
      <c r="D42" s="2" t="s">
        <v>135</v>
      </c>
      <c r="E42" s="2" t="s">
        <v>1253</v>
      </c>
      <c r="F42" s="12">
        <v>423779</v>
      </c>
      <c r="G42" s="12">
        <v>4936.18</v>
      </c>
      <c r="H42" s="12">
        <v>1.33</v>
      </c>
    </row>
    <row r="43" spans="2:8">
      <c r="B43" s="2" t="s">
        <v>1298</v>
      </c>
      <c r="C43" s="9" t="s">
        <v>13</v>
      </c>
      <c r="D43" s="2" t="s">
        <v>126</v>
      </c>
      <c r="E43" s="2" t="s">
        <v>1299</v>
      </c>
      <c r="F43" s="12">
        <v>1141858</v>
      </c>
      <c r="G43" s="12">
        <v>4781.53</v>
      </c>
      <c r="H43" s="12">
        <v>1.29</v>
      </c>
    </row>
    <row r="44" spans="2:8">
      <c r="B44" s="2" t="s">
        <v>801</v>
      </c>
      <c r="C44" s="9" t="s">
        <v>13</v>
      </c>
      <c r="D44" s="2" t="s">
        <v>802</v>
      </c>
      <c r="E44" s="2" t="s">
        <v>803</v>
      </c>
      <c r="F44" s="12">
        <v>325000</v>
      </c>
      <c r="G44" s="12">
        <v>4776.8500000000004</v>
      </c>
      <c r="H44" s="12">
        <v>1.29</v>
      </c>
    </row>
    <row r="45" spans="2:8">
      <c r="B45" s="2" t="s">
        <v>1435</v>
      </c>
      <c r="C45" s="9" t="s">
        <v>13</v>
      </c>
      <c r="D45" s="2" t="s">
        <v>93</v>
      </c>
      <c r="E45" s="2" t="s">
        <v>1436</v>
      </c>
      <c r="F45" s="12">
        <v>230000</v>
      </c>
      <c r="G45" s="12">
        <v>4680.2700000000004</v>
      </c>
      <c r="H45" s="12">
        <v>1.27</v>
      </c>
    </row>
    <row r="46" spans="2:8">
      <c r="B46" s="2" t="s">
        <v>143</v>
      </c>
      <c r="C46" s="9" t="s">
        <v>13</v>
      </c>
      <c r="D46" s="2" t="s">
        <v>90</v>
      </c>
      <c r="E46" s="2" t="s">
        <v>144</v>
      </c>
      <c r="F46" s="12">
        <v>710089</v>
      </c>
      <c r="G46" s="12">
        <v>4622.68</v>
      </c>
      <c r="H46" s="12">
        <v>1.25</v>
      </c>
    </row>
    <row r="47" spans="2:8">
      <c r="B47" s="2" t="s">
        <v>121</v>
      </c>
      <c r="C47" s="9" t="s">
        <v>13</v>
      </c>
      <c r="D47" s="2" t="s">
        <v>85</v>
      </c>
      <c r="E47" s="2" t="s">
        <v>122</v>
      </c>
      <c r="F47" s="12">
        <v>931094</v>
      </c>
      <c r="G47" s="12">
        <v>4463.66</v>
      </c>
      <c r="H47" s="12">
        <v>1.21</v>
      </c>
    </row>
    <row r="48" spans="2:8">
      <c r="B48" s="2" t="s">
        <v>2170</v>
      </c>
      <c r="C48" s="9" t="s">
        <v>13</v>
      </c>
      <c r="D48" s="2" t="s">
        <v>79</v>
      </c>
      <c r="E48" s="2" t="s">
        <v>2171</v>
      </c>
      <c r="F48" s="12">
        <v>115251</v>
      </c>
      <c r="G48" s="12">
        <v>4359.0200000000004</v>
      </c>
      <c r="H48" s="12">
        <v>1.18</v>
      </c>
    </row>
    <row r="49" spans="2:8">
      <c r="B49" s="2" t="s">
        <v>86</v>
      </c>
      <c r="C49" s="9" t="s">
        <v>13</v>
      </c>
      <c r="D49" s="2" t="s">
        <v>87</v>
      </c>
      <c r="E49" s="2" t="s">
        <v>88</v>
      </c>
      <c r="F49" s="12">
        <v>1024609</v>
      </c>
      <c r="G49" s="12">
        <v>4347.93</v>
      </c>
      <c r="H49" s="12">
        <v>1.18</v>
      </c>
    </row>
    <row r="50" spans="2:8">
      <c r="B50" s="2" t="s">
        <v>2501</v>
      </c>
      <c r="C50" s="9" t="s">
        <v>13</v>
      </c>
      <c r="D50" s="2" t="s">
        <v>792</v>
      </c>
      <c r="E50" s="2" t="s">
        <v>2502</v>
      </c>
      <c r="F50" s="12">
        <v>675894</v>
      </c>
      <c r="G50" s="12">
        <v>4337.21</v>
      </c>
      <c r="H50" s="12">
        <v>1.17</v>
      </c>
    </row>
    <row r="51" spans="2:8">
      <c r="B51" s="2" t="s">
        <v>2601</v>
      </c>
      <c r="C51" s="9" t="s">
        <v>13</v>
      </c>
      <c r="D51" s="2" t="s">
        <v>93</v>
      </c>
      <c r="E51" s="2" t="s">
        <v>2602</v>
      </c>
      <c r="F51" s="12">
        <v>1250000</v>
      </c>
      <c r="G51" s="12">
        <v>4307.5</v>
      </c>
      <c r="H51" s="12">
        <v>1.1599999999999999</v>
      </c>
    </row>
    <row r="52" spans="2:8">
      <c r="B52" s="2" t="s">
        <v>134</v>
      </c>
      <c r="C52" s="9" t="s">
        <v>13</v>
      </c>
      <c r="D52" s="2" t="s">
        <v>135</v>
      </c>
      <c r="E52" s="2" t="s">
        <v>136</v>
      </c>
      <c r="F52" s="12">
        <v>405000</v>
      </c>
      <c r="G52" s="12">
        <v>4267.8900000000003</v>
      </c>
      <c r="H52" s="12">
        <v>1.1499999999999999</v>
      </c>
    </row>
    <row r="53" spans="2:8">
      <c r="B53" s="2" t="s">
        <v>2603</v>
      </c>
      <c r="C53" s="9" t="s">
        <v>13</v>
      </c>
      <c r="D53" s="2" t="s">
        <v>89</v>
      </c>
      <c r="E53" s="2" t="s">
        <v>2604</v>
      </c>
      <c r="F53" s="12">
        <v>272500</v>
      </c>
      <c r="G53" s="12">
        <v>3976.59</v>
      </c>
      <c r="H53" s="12">
        <v>1.08</v>
      </c>
    </row>
    <row r="54" spans="2:8">
      <c r="B54" s="2" t="s">
        <v>1433</v>
      </c>
      <c r="C54" s="9" t="s">
        <v>13</v>
      </c>
      <c r="D54" s="2" t="s">
        <v>85</v>
      </c>
      <c r="E54" s="2" t="s">
        <v>1434</v>
      </c>
      <c r="F54" s="12">
        <v>270000</v>
      </c>
      <c r="G54" s="12">
        <v>3970.08</v>
      </c>
      <c r="H54" s="12">
        <v>1.07</v>
      </c>
    </row>
    <row r="55" spans="2:8">
      <c r="B55" s="2" t="s">
        <v>1394</v>
      </c>
      <c r="C55" s="9" t="s">
        <v>13</v>
      </c>
      <c r="D55" s="2" t="s">
        <v>90</v>
      </c>
      <c r="E55" s="2" t="s">
        <v>1395</v>
      </c>
      <c r="F55" s="12">
        <v>55715</v>
      </c>
      <c r="G55" s="12">
        <v>3923.73</v>
      </c>
      <c r="H55" s="12">
        <v>1.06</v>
      </c>
    </row>
    <row r="56" spans="2:8">
      <c r="B56" s="2" t="s">
        <v>2349</v>
      </c>
      <c r="C56" s="9" t="s">
        <v>13</v>
      </c>
      <c r="D56" s="2" t="s">
        <v>836</v>
      </c>
      <c r="E56" s="2" t="s">
        <v>2350</v>
      </c>
      <c r="F56" s="12">
        <v>1990792</v>
      </c>
      <c r="G56" s="12">
        <v>3829.29</v>
      </c>
      <c r="H56" s="12">
        <v>1.04</v>
      </c>
    </row>
    <row r="57" spans="2:8">
      <c r="B57" s="2" t="s">
        <v>799</v>
      </c>
      <c r="C57" s="9" t="s">
        <v>13</v>
      </c>
      <c r="D57" s="2" t="s">
        <v>84</v>
      </c>
      <c r="E57" s="2" t="s">
        <v>800</v>
      </c>
      <c r="F57" s="12">
        <v>313673</v>
      </c>
      <c r="G57" s="12">
        <v>3786.35</v>
      </c>
      <c r="H57" s="12">
        <v>1.02</v>
      </c>
    </row>
    <row r="58" spans="2:8">
      <c r="B58" s="2" t="s">
        <v>2164</v>
      </c>
      <c r="C58" s="9" t="s">
        <v>13</v>
      </c>
      <c r="D58" s="2" t="s">
        <v>84</v>
      </c>
      <c r="E58" s="2" t="s">
        <v>2165</v>
      </c>
      <c r="F58" s="12">
        <v>131899</v>
      </c>
      <c r="G58" s="12">
        <v>3652.94</v>
      </c>
      <c r="H58" s="12">
        <v>0.99</v>
      </c>
    </row>
    <row r="59" spans="2:8">
      <c r="B59" s="2" t="s">
        <v>109</v>
      </c>
      <c r="C59" s="9" t="s">
        <v>13</v>
      </c>
      <c r="D59" s="2" t="s">
        <v>110</v>
      </c>
      <c r="E59" s="2" t="s">
        <v>111</v>
      </c>
      <c r="F59" s="12">
        <v>9414</v>
      </c>
      <c r="G59" s="12">
        <v>3393.28</v>
      </c>
      <c r="H59" s="12">
        <v>0.92</v>
      </c>
    </row>
    <row r="60" spans="2:8">
      <c r="B60" s="2" t="s">
        <v>1408</v>
      </c>
      <c r="C60" s="9" t="s">
        <v>13</v>
      </c>
      <c r="D60" s="2" t="s">
        <v>89</v>
      </c>
      <c r="E60" s="2" t="s">
        <v>1409</v>
      </c>
      <c r="F60" s="12">
        <v>168841</v>
      </c>
      <c r="G60" s="12">
        <v>3129.47</v>
      </c>
      <c r="H60" s="12">
        <v>0.85</v>
      </c>
    </row>
    <row r="61" spans="2:8">
      <c r="B61" s="2" t="s">
        <v>2341</v>
      </c>
      <c r="C61" s="9" t="s">
        <v>13</v>
      </c>
      <c r="D61" s="2" t="s">
        <v>115</v>
      </c>
      <c r="E61" s="2" t="s">
        <v>2342</v>
      </c>
      <c r="F61" s="12">
        <v>846387</v>
      </c>
      <c r="G61" s="12">
        <v>3012.71</v>
      </c>
      <c r="H61" s="12">
        <v>0.81</v>
      </c>
    </row>
    <row r="62" spans="2:8">
      <c r="B62" s="2" t="s">
        <v>2257</v>
      </c>
      <c r="C62" s="9" t="s">
        <v>13</v>
      </c>
      <c r="D62" s="2" t="s">
        <v>84</v>
      </c>
      <c r="E62" s="2" t="s">
        <v>2258</v>
      </c>
      <c r="F62" s="12">
        <v>92200</v>
      </c>
      <c r="G62" s="12">
        <v>2929.47</v>
      </c>
      <c r="H62" s="12">
        <v>0.79</v>
      </c>
    </row>
    <row r="63" spans="2:8">
      <c r="B63" s="2" t="s">
        <v>1171</v>
      </c>
      <c r="C63" s="9" t="s">
        <v>13</v>
      </c>
      <c r="D63" s="2" t="s">
        <v>84</v>
      </c>
      <c r="E63" s="2" t="s">
        <v>1172</v>
      </c>
      <c r="F63" s="12">
        <v>1138906</v>
      </c>
      <c r="G63" s="12">
        <v>2609.92</v>
      </c>
      <c r="H63" s="12">
        <v>0.71</v>
      </c>
    </row>
    <row r="64" spans="2:8">
      <c r="B64" s="2" t="s">
        <v>2605</v>
      </c>
      <c r="C64" s="9" t="s">
        <v>13</v>
      </c>
      <c r="D64" s="2" t="s">
        <v>115</v>
      </c>
      <c r="E64" s="2" t="s">
        <v>2606</v>
      </c>
      <c r="F64" s="12">
        <v>45000</v>
      </c>
      <c r="G64" s="12">
        <v>2488.9499999999998</v>
      </c>
      <c r="H64" s="12">
        <v>0.67</v>
      </c>
    </row>
    <row r="65" spans="2:8">
      <c r="B65" s="2" t="s">
        <v>2607</v>
      </c>
      <c r="C65" s="9" t="s">
        <v>13</v>
      </c>
      <c r="D65" s="2" t="s">
        <v>797</v>
      </c>
      <c r="E65" s="2" t="s">
        <v>2608</v>
      </c>
      <c r="F65" s="12">
        <v>236966</v>
      </c>
      <c r="G65" s="12">
        <v>2366.58</v>
      </c>
      <c r="H65" s="12">
        <v>0.64</v>
      </c>
    </row>
    <row r="66" spans="2:8">
      <c r="B66" s="2" t="s">
        <v>1328</v>
      </c>
      <c r="C66" s="9" t="s">
        <v>13</v>
      </c>
      <c r="D66" s="2" t="s">
        <v>755</v>
      </c>
      <c r="E66" s="2" t="s">
        <v>1329</v>
      </c>
      <c r="F66" s="12">
        <v>75000</v>
      </c>
      <c r="G66" s="12">
        <v>2093.4</v>
      </c>
      <c r="H66" s="12">
        <v>0.56999999999999995</v>
      </c>
    </row>
    <row r="67" spans="2:8">
      <c r="B67" s="2" t="s">
        <v>2609</v>
      </c>
      <c r="C67" s="9" t="s">
        <v>13</v>
      </c>
      <c r="D67" s="2" t="s">
        <v>89</v>
      </c>
      <c r="E67" s="2" t="s">
        <v>2610</v>
      </c>
      <c r="F67" s="12">
        <v>502395</v>
      </c>
      <c r="G67" s="12">
        <v>1982.45</v>
      </c>
      <c r="H67" s="12">
        <v>0.54</v>
      </c>
    </row>
    <row r="68" spans="2:8">
      <c r="B68" s="2" t="s">
        <v>2611</v>
      </c>
      <c r="C68" s="9" t="s">
        <v>13</v>
      </c>
      <c r="D68" s="2" t="s">
        <v>84</v>
      </c>
      <c r="E68" s="2" t="s">
        <v>2612</v>
      </c>
      <c r="F68" s="12">
        <v>390653</v>
      </c>
      <c r="G68" s="12">
        <v>1864.39</v>
      </c>
      <c r="H68" s="12">
        <v>0.5</v>
      </c>
    </row>
    <row r="69" spans="2:8">
      <c r="B69" s="2" t="s">
        <v>1132</v>
      </c>
      <c r="C69" s="9" t="s">
        <v>13</v>
      </c>
      <c r="D69" s="2" t="s">
        <v>1133</v>
      </c>
      <c r="E69" s="2" t="s">
        <v>1134</v>
      </c>
      <c r="F69" s="12">
        <v>55000</v>
      </c>
      <c r="G69" s="12">
        <v>1781.01</v>
      </c>
      <c r="H69" s="12">
        <v>0.48</v>
      </c>
    </row>
    <row r="70" spans="2:8">
      <c r="B70" s="2" t="s">
        <v>132</v>
      </c>
      <c r="C70" s="9" t="s">
        <v>13</v>
      </c>
      <c r="D70" s="2" t="s">
        <v>126</v>
      </c>
      <c r="E70" s="2" t="s">
        <v>133</v>
      </c>
      <c r="F70" s="12">
        <v>75000</v>
      </c>
      <c r="G70" s="12">
        <v>1579.2</v>
      </c>
      <c r="H70" s="12">
        <v>0.43</v>
      </c>
    </row>
    <row r="71" spans="2:8">
      <c r="B71" s="2" t="s">
        <v>2613</v>
      </c>
      <c r="C71" s="9" t="s">
        <v>13</v>
      </c>
      <c r="D71" s="2" t="s">
        <v>1136</v>
      </c>
      <c r="E71" s="2" t="s">
        <v>2614</v>
      </c>
      <c r="F71" s="12">
        <v>22504</v>
      </c>
      <c r="G71" s="12">
        <v>1122.43</v>
      </c>
      <c r="H71" s="12">
        <v>0.3</v>
      </c>
    </row>
    <row r="72" spans="2:8" ht="13">
      <c r="B72" s="6" t="s">
        <v>95</v>
      </c>
      <c r="C72" s="11"/>
      <c r="D72" s="6"/>
      <c r="E72" s="6"/>
      <c r="F72" s="14"/>
      <c r="G72" s="14">
        <f>SUM(G15:G71)</f>
        <v>337846.33</v>
      </c>
      <c r="H72" s="14">
        <f>SUM(H15:H71)</f>
        <v>91.340000000000032</v>
      </c>
    </row>
    <row r="73" spans="2:8" ht="13">
      <c r="B73" s="6" t="s">
        <v>4135</v>
      </c>
    </row>
    <row r="74" spans="2:8">
      <c r="B74" s="2" t="s">
        <v>145</v>
      </c>
      <c r="C74" s="9" t="s">
        <v>13</v>
      </c>
      <c r="D74" s="2" t="s">
        <v>89</v>
      </c>
      <c r="E74" s="2" t="s">
        <v>146</v>
      </c>
      <c r="F74" s="12">
        <v>1203750</v>
      </c>
      <c r="G74" s="12">
        <v>3991.64</v>
      </c>
      <c r="H74" s="12">
        <v>1.08</v>
      </c>
    </row>
    <row r="75" spans="2:8" ht="13">
      <c r="B75" s="6" t="s">
        <v>4136</v>
      </c>
      <c r="G75" s="14">
        <f>G74</f>
        <v>3991.64</v>
      </c>
      <c r="H75" s="14">
        <f>H74</f>
        <v>1.08</v>
      </c>
    </row>
    <row r="76" spans="2:8" ht="13">
      <c r="B76" s="6" t="s">
        <v>2154</v>
      </c>
      <c r="C76" s="11"/>
      <c r="D76" s="6"/>
      <c r="E76" s="6"/>
      <c r="F76" s="14"/>
      <c r="G76" s="14">
        <v>15086.39</v>
      </c>
      <c r="H76" s="14">
        <v>4.08</v>
      </c>
    </row>
    <row r="77" spans="2:8" ht="13">
      <c r="B77" s="6" t="s">
        <v>15</v>
      </c>
      <c r="C77" s="11"/>
      <c r="D77" s="6"/>
      <c r="E77" s="6"/>
      <c r="F77" s="14"/>
      <c r="G77" s="14">
        <f>G76+G75+G72</f>
        <v>356924.36</v>
      </c>
      <c r="H77" s="14">
        <f>H76+H75+H72</f>
        <v>96.500000000000028</v>
      </c>
    </row>
    <row r="78" spans="2:8" ht="13">
      <c r="B78" s="6" t="s">
        <v>16</v>
      </c>
      <c r="C78" s="11"/>
      <c r="D78" s="6"/>
      <c r="E78" s="6"/>
      <c r="F78" s="14"/>
      <c r="G78" s="14">
        <f>G79-G77</f>
        <v>12931.573775020021</v>
      </c>
      <c r="H78" s="14">
        <f>H79-H77</f>
        <v>3.4999999999999716</v>
      </c>
    </row>
    <row r="79" spans="2:8" ht="13">
      <c r="B79" s="6" t="s">
        <v>17</v>
      </c>
      <c r="C79" s="11"/>
      <c r="D79" s="6"/>
      <c r="E79" s="6"/>
      <c r="F79" s="14"/>
      <c r="G79" s="14">
        <v>369855.93377502001</v>
      </c>
      <c r="H79" s="14">
        <v>100</v>
      </c>
    </row>
    <row r="80" spans="2:8">
      <c r="B80" s="2" t="s">
        <v>18</v>
      </c>
    </row>
    <row r="81" spans="2:3" ht="13">
      <c r="B81" s="6" t="s">
        <v>19</v>
      </c>
    </row>
    <row r="82" spans="2:3" ht="13">
      <c r="B82" s="6" t="s">
        <v>20</v>
      </c>
      <c r="C82" s="9" t="s">
        <v>355</v>
      </c>
    </row>
    <row r="83" spans="2:3" ht="13">
      <c r="B83" s="6" t="s">
        <v>23</v>
      </c>
      <c r="C83" s="9" t="s">
        <v>22</v>
      </c>
    </row>
    <row r="84" spans="2:3" ht="13">
      <c r="B84" s="6" t="s">
        <v>147</v>
      </c>
      <c r="C84" s="9" t="s">
        <v>22</v>
      </c>
    </row>
    <row r="85" spans="2:3" ht="13">
      <c r="B85" s="6" t="s">
        <v>24</v>
      </c>
      <c r="C85" s="9" t="s">
        <v>25</v>
      </c>
    </row>
    <row r="86" spans="2:3" ht="13">
      <c r="B86" s="6" t="s">
        <v>2615</v>
      </c>
      <c r="C86" s="11"/>
    </row>
    <row r="87" spans="2:3" ht="13">
      <c r="B87" s="6" t="s">
        <v>2616</v>
      </c>
      <c r="C87" s="11"/>
    </row>
    <row r="88" spans="2:3" ht="13">
      <c r="B88" s="6" t="s">
        <v>2617</v>
      </c>
      <c r="C88" s="11"/>
    </row>
    <row r="89" spans="2:3" ht="13">
      <c r="B89" s="6" t="s">
        <v>2618</v>
      </c>
      <c r="C89" s="11"/>
    </row>
    <row r="90" spans="2:3" ht="13">
      <c r="B90" s="6" t="s">
        <v>2619</v>
      </c>
      <c r="C90" s="11"/>
    </row>
    <row r="91" spans="2:3" ht="13">
      <c r="B91" s="6" t="s">
        <v>2620</v>
      </c>
      <c r="C91" s="11"/>
    </row>
    <row r="92" spans="2:3" ht="13">
      <c r="B92" s="6" t="s">
        <v>2621</v>
      </c>
      <c r="C92" s="11"/>
    </row>
    <row r="93" spans="2:3" ht="13">
      <c r="B93" s="6" t="s">
        <v>2622</v>
      </c>
      <c r="C93" s="11"/>
    </row>
    <row r="94" spans="2:3" ht="13">
      <c r="B94" s="6" t="s">
        <v>3362</v>
      </c>
      <c r="C94" s="11"/>
    </row>
    <row r="95" spans="2:3">
      <c r="B95" s="2" t="s">
        <v>26</v>
      </c>
    </row>
    <row r="96" spans="2:3">
      <c r="B96" s="2" t="s">
        <v>1230</v>
      </c>
    </row>
    <row r="99" spans="2:4" ht="14.5">
      <c r="B99" s="44" t="s">
        <v>1231</v>
      </c>
      <c r="C99" s="62"/>
    </row>
    <row r="100" spans="2:4" ht="14.5">
      <c r="B100" s="44" t="s">
        <v>4074</v>
      </c>
      <c r="C100" s="63" t="s">
        <v>1232</v>
      </c>
    </row>
    <row r="101" spans="2:4" ht="14.5">
      <c r="B101" s="4" t="s">
        <v>1233</v>
      </c>
      <c r="C101" s="5" t="s">
        <v>1234</v>
      </c>
    </row>
    <row r="102" spans="2:4" ht="14.5">
      <c r="B102" s="4" t="s">
        <v>1235</v>
      </c>
      <c r="C102" s="5" t="s">
        <v>1234</v>
      </c>
    </row>
    <row r="103" spans="2:4" ht="14.5">
      <c r="B103" s="4" t="s">
        <v>1236</v>
      </c>
      <c r="C103" s="5" t="s">
        <v>1234</v>
      </c>
    </row>
    <row r="104" spans="2:4" ht="14.5">
      <c r="B104" s="4" t="s">
        <v>1237</v>
      </c>
      <c r="C104" s="5" t="s">
        <v>1234</v>
      </c>
    </row>
    <row r="105" spans="2:4" ht="14.5">
      <c r="B105" s="4" t="s">
        <v>1238</v>
      </c>
      <c r="C105" s="5" t="s">
        <v>1234</v>
      </c>
    </row>
    <row r="106" spans="2:4" ht="14.5">
      <c r="B106" s="4" t="s">
        <v>1239</v>
      </c>
      <c r="C106" s="5" t="s">
        <v>1234</v>
      </c>
    </row>
    <row r="107" spans="2:4" ht="14.5">
      <c r="B107" s="44" t="s">
        <v>1240</v>
      </c>
      <c r="C107" s="62" t="s">
        <v>1234</v>
      </c>
    </row>
    <row r="109" spans="2:4" ht="14.5">
      <c r="B109" s="4" t="s">
        <v>35</v>
      </c>
      <c r="C109" s="5"/>
      <c r="D109" s="4"/>
    </row>
    <row r="110" spans="2:4" ht="29">
      <c r="B110" s="20" t="s">
        <v>36</v>
      </c>
      <c r="C110" s="18" t="s">
        <v>37</v>
      </c>
      <c r="D110" s="20" t="s">
        <v>38</v>
      </c>
    </row>
    <row r="111" spans="2:4" ht="14.5">
      <c r="B111" s="4" t="s">
        <v>22</v>
      </c>
      <c r="C111" s="5" t="s">
        <v>22</v>
      </c>
      <c r="D111" s="4" t="s">
        <v>22</v>
      </c>
    </row>
    <row r="113" spans="2:7" ht="13">
      <c r="B113" s="24" t="s">
        <v>39</v>
      </c>
      <c r="C113" s="25">
        <v>46022</v>
      </c>
      <c r="D113" s="16"/>
      <c r="E113" s="15"/>
      <c r="F113" s="30"/>
    </row>
    <row r="114" spans="2:7" ht="13">
      <c r="B114" s="24" t="s">
        <v>40</v>
      </c>
      <c r="C114" s="26" t="s">
        <v>41</v>
      </c>
      <c r="D114" s="24" t="s">
        <v>42</v>
      </c>
      <c r="E114" s="27" t="s">
        <v>43</v>
      </c>
      <c r="F114" s="29" t="s">
        <v>44</v>
      </c>
      <c r="G114" s="14"/>
    </row>
    <row r="115" spans="2:7">
      <c r="B115" s="22" t="s">
        <v>22</v>
      </c>
      <c r="C115" s="23" t="s">
        <v>22</v>
      </c>
      <c r="D115" s="22" t="s">
        <v>22</v>
      </c>
      <c r="E115" s="19" t="s">
        <v>22</v>
      </c>
      <c r="F115" s="28" t="s">
        <v>22</v>
      </c>
    </row>
    <row r="118" spans="2:7" ht="13">
      <c r="B118" s="6" t="s">
        <v>45</v>
      </c>
    </row>
    <row r="119" spans="2:7" ht="13">
      <c r="B119" s="6"/>
    </row>
    <row r="120" spans="2:7" ht="13">
      <c r="B120" s="6" t="s">
        <v>372</v>
      </c>
    </row>
    <row r="121" spans="2:7" ht="13">
      <c r="B121" s="27" t="s">
        <v>46</v>
      </c>
      <c r="C121" s="26" t="s">
        <v>47</v>
      </c>
      <c r="D121" s="6"/>
    </row>
    <row r="122" spans="2:7">
      <c r="B122" s="15" t="s">
        <v>2623</v>
      </c>
      <c r="C122" s="17">
        <v>250</v>
      </c>
    </row>
    <row r="124" spans="2:7" ht="13">
      <c r="B124" s="27" t="s">
        <v>48</v>
      </c>
      <c r="C124" s="26" t="s">
        <v>47</v>
      </c>
    </row>
    <row r="125" spans="2:7">
      <c r="B125" s="15" t="s">
        <v>2623</v>
      </c>
      <c r="C125" s="17">
        <v>250</v>
      </c>
    </row>
    <row r="128" spans="2:7" ht="13">
      <c r="B128" s="27" t="s">
        <v>49</v>
      </c>
      <c r="C128" s="26" t="s">
        <v>50</v>
      </c>
    </row>
    <row r="129" spans="2:7">
      <c r="B129" s="15" t="s">
        <v>2623</v>
      </c>
      <c r="C129" s="17">
        <v>0</v>
      </c>
    </row>
    <row r="130" spans="2:7" ht="13">
      <c r="C130" s="26">
        <f>SUM(C128:C129)</f>
        <v>0</v>
      </c>
    </row>
    <row r="132" spans="2:7" ht="13">
      <c r="B132" s="27" t="s">
        <v>51</v>
      </c>
      <c r="C132" s="26" t="s">
        <v>50</v>
      </c>
    </row>
    <row r="133" spans="2:7">
      <c r="B133" s="15" t="s">
        <v>2623</v>
      </c>
      <c r="C133" s="17">
        <v>1619537.5</v>
      </c>
    </row>
    <row r="134" spans="2:7" ht="13">
      <c r="C134" s="26">
        <f>SUM(C132:C133)</f>
        <v>1619537.5</v>
      </c>
    </row>
    <row r="137" spans="2:7" ht="13">
      <c r="B137" s="24" t="s">
        <v>52</v>
      </c>
      <c r="C137" s="26">
        <f xml:space="preserve"> C134-C130</f>
        <v>1619537.5</v>
      </c>
    </row>
    <row r="139" spans="2:7" ht="13">
      <c r="B139" s="24" t="s">
        <v>53</v>
      </c>
      <c r="C139" s="25">
        <v>46022</v>
      </c>
      <c r="D139" s="16"/>
      <c r="E139" s="15"/>
      <c r="F139" s="30"/>
    </row>
    <row r="140" spans="2:7" ht="13">
      <c r="B140" s="24" t="s">
        <v>40</v>
      </c>
      <c r="C140" s="26" t="s">
        <v>41</v>
      </c>
      <c r="D140" s="24" t="s">
        <v>42</v>
      </c>
      <c r="E140" s="27" t="s">
        <v>43</v>
      </c>
      <c r="F140" s="29" t="s">
        <v>44</v>
      </c>
      <c r="G140" s="14"/>
    </row>
    <row r="141" spans="2:7">
      <c r="B141" s="22" t="s">
        <v>22</v>
      </c>
      <c r="C141" s="23" t="s">
        <v>22</v>
      </c>
      <c r="D141" s="22" t="s">
        <v>22</v>
      </c>
      <c r="E141" s="19" t="s">
        <v>22</v>
      </c>
      <c r="F141" s="28" t="s">
        <v>22</v>
      </c>
    </row>
    <row r="142" spans="2:7" ht="13">
      <c r="B142" s="6" t="s">
        <v>45</v>
      </c>
    </row>
    <row r="143" spans="2:7" ht="13">
      <c r="B143" s="6"/>
    </row>
    <row r="144" spans="2:7" ht="13">
      <c r="B144" s="6" t="s">
        <v>372</v>
      </c>
    </row>
    <row r="145" spans="2:4" ht="13">
      <c r="B145" s="24" t="s">
        <v>46</v>
      </c>
      <c r="C145" s="26" t="s">
        <v>47</v>
      </c>
      <c r="D145" s="6"/>
    </row>
    <row r="146" spans="2:4">
      <c r="B146" s="16" t="s">
        <v>22</v>
      </c>
      <c r="C146" s="17" t="s">
        <v>22</v>
      </c>
    </row>
    <row r="148" spans="2:4" ht="13">
      <c r="B148" s="24" t="s">
        <v>48</v>
      </c>
      <c r="C148" s="26" t="s">
        <v>47</v>
      </c>
    </row>
    <row r="149" spans="2:4">
      <c r="B149" s="16" t="s">
        <v>22</v>
      </c>
      <c r="C149" s="17" t="s">
        <v>22</v>
      </c>
    </row>
    <row r="151" spans="2:4" ht="13">
      <c r="B151" s="24" t="s">
        <v>49</v>
      </c>
      <c r="C151" s="26" t="s">
        <v>50</v>
      </c>
    </row>
    <row r="152" spans="2:4">
      <c r="B152" s="16" t="s">
        <v>22</v>
      </c>
      <c r="C152" s="17" t="s">
        <v>22</v>
      </c>
    </row>
    <row r="154" spans="2:4" ht="13">
      <c r="B154" s="27" t="s">
        <v>51</v>
      </c>
      <c r="C154" s="26" t="s">
        <v>50</v>
      </c>
    </row>
    <row r="155" spans="2:4">
      <c r="B155" s="15" t="s">
        <v>22</v>
      </c>
      <c r="C155" s="17" t="s">
        <v>22</v>
      </c>
    </row>
    <row r="157" spans="2:4" ht="13">
      <c r="B157" s="24" t="s">
        <v>52</v>
      </c>
      <c r="C157" s="26" t="s">
        <v>22</v>
      </c>
    </row>
    <row r="160" spans="2:4" ht="13">
      <c r="B160" s="6" t="s">
        <v>373</v>
      </c>
    </row>
    <row r="162" spans="2:80" ht="13">
      <c r="B162" s="24" t="s">
        <v>40</v>
      </c>
      <c r="C162" s="26" t="s">
        <v>54</v>
      </c>
      <c r="D162" s="24" t="s">
        <v>55</v>
      </c>
      <c r="E162" s="24" t="s">
        <v>56</v>
      </c>
      <c r="F162" s="14"/>
    </row>
    <row r="163" spans="2:80">
      <c r="B163" s="16" t="s">
        <v>22</v>
      </c>
      <c r="C163" s="17" t="s">
        <v>22</v>
      </c>
      <c r="D163" s="16" t="s">
        <v>22</v>
      </c>
      <c r="E163" s="16" t="s">
        <v>22</v>
      </c>
    </row>
    <row r="166" spans="2:80" ht="13">
      <c r="B166" s="6" t="s">
        <v>57</v>
      </c>
      <c r="C166" s="11" t="s">
        <v>22</v>
      </c>
      <c r="D166" s="6"/>
      <c r="E166" s="6"/>
      <c r="F166" s="14"/>
      <c r="G166" s="14"/>
      <c r="H166" s="14"/>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row>
    <row r="168" spans="2:80" ht="13">
      <c r="B168" s="6" t="s">
        <v>374</v>
      </c>
    </row>
    <row r="170" spans="2:80" ht="13">
      <c r="B170" s="24" t="s">
        <v>58</v>
      </c>
      <c r="C170" s="26" t="s">
        <v>47</v>
      </c>
      <c r="D170" s="6"/>
    </row>
    <row r="171" spans="2:80">
      <c r="B171" s="16" t="s">
        <v>22</v>
      </c>
      <c r="C171" s="17" t="s">
        <v>22</v>
      </c>
    </row>
    <row r="174" spans="2:80" ht="13">
      <c r="B174" s="24" t="s">
        <v>59</v>
      </c>
      <c r="C174" s="26" t="s">
        <v>60</v>
      </c>
      <c r="D174" s="6"/>
    </row>
    <row r="175" spans="2:80">
      <c r="B175" s="16" t="s">
        <v>22</v>
      </c>
      <c r="C175" s="17" t="s">
        <v>22</v>
      </c>
    </row>
    <row r="178" spans="2:80" ht="13">
      <c r="B178" s="6" t="s">
        <v>61</v>
      </c>
    </row>
    <row r="181" spans="2:80" ht="13">
      <c r="B181" s="6" t="s">
        <v>375</v>
      </c>
    </row>
    <row r="183" spans="2:80" ht="13">
      <c r="B183" s="24" t="s">
        <v>40</v>
      </c>
      <c r="C183" s="26" t="s">
        <v>62</v>
      </c>
      <c r="D183" s="24" t="s">
        <v>54</v>
      </c>
      <c r="E183" s="24" t="s">
        <v>55</v>
      </c>
      <c r="F183" s="29" t="s">
        <v>56</v>
      </c>
      <c r="G183" s="14"/>
    </row>
    <row r="184" spans="2:80">
      <c r="B184" s="16" t="s">
        <v>22</v>
      </c>
      <c r="C184" s="17" t="s">
        <v>22</v>
      </c>
      <c r="D184" s="16" t="s">
        <v>22</v>
      </c>
      <c r="E184" s="16" t="s">
        <v>22</v>
      </c>
      <c r="F184" s="21" t="s">
        <v>22</v>
      </c>
    </row>
    <row r="187" spans="2:80" ht="13">
      <c r="B187" s="6" t="s">
        <v>57</v>
      </c>
      <c r="C187" s="11" t="s">
        <v>22</v>
      </c>
      <c r="D187" s="6"/>
      <c r="E187" s="6"/>
      <c r="F187" s="14"/>
      <c r="G187" s="14"/>
      <c r="H187" s="14"/>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row>
    <row r="189" spans="2:80" ht="13">
      <c r="B189" s="6" t="s">
        <v>374</v>
      </c>
    </row>
    <row r="191" spans="2:80" ht="13">
      <c r="B191" s="24" t="s">
        <v>58</v>
      </c>
      <c r="C191" s="26" t="s">
        <v>47</v>
      </c>
      <c r="D191" s="6"/>
    </row>
    <row r="192" spans="2:80">
      <c r="B192" s="16" t="s">
        <v>22</v>
      </c>
      <c r="C192" s="17" t="s">
        <v>22</v>
      </c>
    </row>
    <row r="195" spans="2:7" ht="13">
      <c r="B195" s="24" t="s">
        <v>59</v>
      </c>
      <c r="C195" s="26" t="s">
        <v>60</v>
      </c>
      <c r="D195" s="6"/>
    </row>
    <row r="196" spans="2:7">
      <c r="B196" s="16" t="s">
        <v>22</v>
      </c>
      <c r="C196" s="17" t="s">
        <v>22</v>
      </c>
    </row>
    <row r="199" spans="2:7" ht="13">
      <c r="B199" s="6" t="s">
        <v>61</v>
      </c>
    </row>
    <row r="202" spans="2:7" ht="13">
      <c r="B202" s="6" t="s">
        <v>376</v>
      </c>
    </row>
    <row r="203" spans="2:7" ht="13">
      <c r="B203" s="24" t="s">
        <v>40</v>
      </c>
      <c r="C203" s="26" t="s">
        <v>63</v>
      </c>
      <c r="D203" s="24" t="s">
        <v>64</v>
      </c>
      <c r="E203" s="24" t="s">
        <v>65</v>
      </c>
      <c r="F203" s="29" t="s">
        <v>66</v>
      </c>
      <c r="G203" s="14"/>
    </row>
    <row r="204" spans="2:7">
      <c r="B204" s="16" t="s">
        <v>22</v>
      </c>
      <c r="C204" s="17" t="s">
        <v>22</v>
      </c>
      <c r="D204" s="16" t="s">
        <v>22</v>
      </c>
      <c r="E204" s="16" t="s">
        <v>22</v>
      </c>
      <c r="F204" s="21" t="s">
        <v>22</v>
      </c>
    </row>
    <row r="205" spans="2:7">
      <c r="B205" s="2" t="s">
        <v>67</v>
      </c>
    </row>
  </sheetData>
  <mergeCells count="3">
    <mergeCell ref="B1:E1"/>
    <mergeCell ref="C3:C7"/>
    <mergeCell ref="D3:D7"/>
  </mergeCells>
  <hyperlinks>
    <hyperlink ref="A1" location="Index!A1" display="Index" xr:uid="{3932816D-AFB8-460A-B0A0-22653262FCCD}"/>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EAFA8-2547-4D45-B94A-E3BAF2CB4611}">
  <sheetPr codeName="Sheet29"/>
  <dimension ref="A1:CB203"/>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2558</v>
      </c>
      <c r="C1" s="226"/>
      <c r="D1" s="226"/>
      <c r="E1" s="226"/>
    </row>
    <row r="3" spans="1:9" ht="14.5">
      <c r="B3" s="31" t="s">
        <v>2559</v>
      </c>
      <c r="C3" s="227"/>
      <c r="D3" s="228"/>
      <c r="E3" s="1"/>
    </row>
    <row r="4" spans="1:9" ht="14.5">
      <c r="B4" s="35" t="s">
        <v>2560</v>
      </c>
      <c r="C4" s="227"/>
      <c r="D4" s="228"/>
      <c r="E4" s="1"/>
    </row>
    <row r="5" spans="1:9" ht="14.5">
      <c r="B5" s="35" t="s">
        <v>151</v>
      </c>
      <c r="C5" s="227"/>
      <c r="D5" s="228"/>
      <c r="E5" s="1"/>
    </row>
    <row r="6" spans="1:9" ht="14.5">
      <c r="B6" s="35" t="s">
        <v>1116</v>
      </c>
      <c r="C6" s="227"/>
      <c r="D6" s="228"/>
      <c r="E6" s="1"/>
    </row>
    <row r="7" spans="1:9" ht="29">
      <c r="B7" s="35" t="s">
        <v>2561</v>
      </c>
      <c r="C7" s="227"/>
      <c r="D7" s="228"/>
      <c r="E7" s="1"/>
    </row>
    <row r="8" spans="1:9" ht="29">
      <c r="B8" s="35" t="s">
        <v>154</v>
      </c>
      <c r="C8" s="61" t="s">
        <v>155</v>
      </c>
      <c r="D8" s="61" t="s">
        <v>156</v>
      </c>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1120</v>
      </c>
      <c r="C15" s="9" t="s">
        <v>13</v>
      </c>
      <c r="D15" s="2" t="s">
        <v>755</v>
      </c>
      <c r="E15" s="2" t="s">
        <v>1121</v>
      </c>
      <c r="F15" s="12">
        <v>1470457</v>
      </c>
      <c r="G15" s="12">
        <v>23753.759999999998</v>
      </c>
      <c r="H15" s="12">
        <v>6.22</v>
      </c>
    </row>
    <row r="16" spans="1:9">
      <c r="B16" s="2" t="s">
        <v>754</v>
      </c>
      <c r="C16" s="9" t="s">
        <v>13</v>
      </c>
      <c r="D16" s="2" t="s">
        <v>755</v>
      </c>
      <c r="E16" s="2" t="s">
        <v>756</v>
      </c>
      <c r="F16" s="12">
        <v>677620</v>
      </c>
      <c r="G16" s="12">
        <v>21725.85</v>
      </c>
      <c r="H16" s="12">
        <v>5.69</v>
      </c>
    </row>
    <row r="17" spans="2:8">
      <c r="B17" s="2" t="s">
        <v>1376</v>
      </c>
      <c r="C17" s="9" t="s">
        <v>13</v>
      </c>
      <c r="D17" s="2" t="s">
        <v>755</v>
      </c>
      <c r="E17" s="2" t="s">
        <v>1377</v>
      </c>
      <c r="F17" s="12">
        <v>885000</v>
      </c>
      <c r="G17" s="12">
        <v>14079.47</v>
      </c>
      <c r="H17" s="12">
        <v>3.69</v>
      </c>
    </row>
    <row r="18" spans="2:8">
      <c r="B18" s="2" t="s">
        <v>1140</v>
      </c>
      <c r="C18" s="9" t="s">
        <v>13</v>
      </c>
      <c r="D18" s="2" t="s">
        <v>77</v>
      </c>
      <c r="E18" s="2" t="s">
        <v>1141</v>
      </c>
      <c r="F18" s="12">
        <v>569000</v>
      </c>
      <c r="G18" s="12">
        <v>13177.47</v>
      </c>
      <c r="H18" s="12">
        <v>3.45</v>
      </c>
    </row>
    <row r="19" spans="2:8">
      <c r="B19" s="2" t="s">
        <v>775</v>
      </c>
      <c r="C19" s="9" t="s">
        <v>13</v>
      </c>
      <c r="D19" s="2" t="s">
        <v>755</v>
      </c>
      <c r="E19" s="2" t="s">
        <v>776</v>
      </c>
      <c r="F19" s="12">
        <v>732000</v>
      </c>
      <c r="G19" s="12">
        <v>11882.56</v>
      </c>
      <c r="H19" s="12">
        <v>3.11</v>
      </c>
    </row>
    <row r="20" spans="2:8">
      <c r="B20" s="2" t="s">
        <v>1390</v>
      </c>
      <c r="C20" s="9" t="s">
        <v>13</v>
      </c>
      <c r="D20" s="2" t="s">
        <v>82</v>
      </c>
      <c r="E20" s="2" t="s">
        <v>1391</v>
      </c>
      <c r="F20" s="12">
        <v>364174</v>
      </c>
      <c r="G20" s="12">
        <v>11198.35</v>
      </c>
      <c r="H20" s="12">
        <v>2.93</v>
      </c>
    </row>
    <row r="21" spans="2:8">
      <c r="B21" s="2" t="s">
        <v>2039</v>
      </c>
      <c r="C21" s="9" t="s">
        <v>13</v>
      </c>
      <c r="D21" s="2" t="s">
        <v>748</v>
      </c>
      <c r="E21" s="2" t="s">
        <v>2040</v>
      </c>
      <c r="F21" s="12">
        <v>2600000</v>
      </c>
      <c r="G21" s="12">
        <v>9984</v>
      </c>
      <c r="H21" s="12">
        <v>2.62</v>
      </c>
    </row>
    <row r="22" spans="2:8">
      <c r="B22" s="2" t="s">
        <v>1162</v>
      </c>
      <c r="C22" s="9" t="s">
        <v>13</v>
      </c>
      <c r="D22" s="2" t="s">
        <v>91</v>
      </c>
      <c r="E22" s="2" t="s">
        <v>1163</v>
      </c>
      <c r="F22" s="12">
        <v>172901</v>
      </c>
      <c r="G22" s="12">
        <v>9978.1200000000008</v>
      </c>
      <c r="H22" s="12">
        <v>2.61</v>
      </c>
    </row>
    <row r="23" spans="2:8">
      <c r="B23" s="2" t="s">
        <v>1124</v>
      </c>
      <c r="C23" s="9" t="s">
        <v>13</v>
      </c>
      <c r="D23" s="2" t="s">
        <v>115</v>
      </c>
      <c r="E23" s="2" t="s">
        <v>1125</v>
      </c>
      <c r="F23" s="12">
        <v>82132</v>
      </c>
      <c r="G23" s="12">
        <v>9678.43</v>
      </c>
      <c r="H23" s="12">
        <v>2.54</v>
      </c>
    </row>
    <row r="24" spans="2:8">
      <c r="B24" s="2" t="s">
        <v>134</v>
      </c>
      <c r="C24" s="9" t="s">
        <v>13</v>
      </c>
      <c r="D24" s="2" t="s">
        <v>135</v>
      </c>
      <c r="E24" s="2" t="s">
        <v>136</v>
      </c>
      <c r="F24" s="12">
        <v>900000</v>
      </c>
      <c r="G24" s="12">
        <v>9484.2000000000007</v>
      </c>
      <c r="H24" s="12">
        <v>2.48</v>
      </c>
    </row>
    <row r="25" spans="2:8">
      <c r="B25" s="2" t="s">
        <v>1431</v>
      </c>
      <c r="C25" s="9" t="s">
        <v>13</v>
      </c>
      <c r="D25" s="2" t="s">
        <v>1136</v>
      </c>
      <c r="E25" s="2" t="s">
        <v>1432</v>
      </c>
      <c r="F25" s="12">
        <v>150146</v>
      </c>
      <c r="G25" s="12">
        <v>8267.7900000000009</v>
      </c>
      <c r="H25" s="12">
        <v>2.17</v>
      </c>
    </row>
    <row r="26" spans="2:8">
      <c r="B26" s="2" t="s">
        <v>2369</v>
      </c>
      <c r="C26" s="9" t="s">
        <v>13</v>
      </c>
      <c r="D26" s="2" t="s">
        <v>1136</v>
      </c>
      <c r="E26" s="2" t="s">
        <v>2370</v>
      </c>
      <c r="F26" s="12">
        <v>590000</v>
      </c>
      <c r="G26" s="12">
        <v>7501.26</v>
      </c>
      <c r="H26" s="12">
        <v>1.96</v>
      </c>
    </row>
    <row r="27" spans="2:8">
      <c r="B27" s="2" t="s">
        <v>1338</v>
      </c>
      <c r="C27" s="9" t="s">
        <v>13</v>
      </c>
      <c r="D27" s="2" t="s">
        <v>836</v>
      </c>
      <c r="E27" s="2" t="s">
        <v>1339</v>
      </c>
      <c r="F27" s="12">
        <v>2550000</v>
      </c>
      <c r="G27" s="12">
        <v>7329.98</v>
      </c>
      <c r="H27" s="12">
        <v>1.92</v>
      </c>
    </row>
    <row r="28" spans="2:8">
      <c r="B28" s="2" t="s">
        <v>1249</v>
      </c>
      <c r="C28" s="9" t="s">
        <v>13</v>
      </c>
      <c r="D28" s="2" t="s">
        <v>1250</v>
      </c>
      <c r="E28" s="2" t="s">
        <v>1251</v>
      </c>
      <c r="F28" s="12">
        <v>800000</v>
      </c>
      <c r="G28" s="12">
        <v>7093.6</v>
      </c>
      <c r="H28" s="12">
        <v>1.86</v>
      </c>
    </row>
    <row r="29" spans="2:8">
      <c r="B29" s="2" t="s">
        <v>1398</v>
      </c>
      <c r="C29" s="9" t="s">
        <v>13</v>
      </c>
      <c r="D29" s="2" t="s">
        <v>90</v>
      </c>
      <c r="E29" s="2" t="s">
        <v>1399</v>
      </c>
      <c r="F29" s="12">
        <v>800000</v>
      </c>
      <c r="G29" s="12">
        <v>7072</v>
      </c>
      <c r="H29" s="12">
        <v>1.85</v>
      </c>
    </row>
    <row r="30" spans="2:8">
      <c r="B30" s="2" t="s">
        <v>1328</v>
      </c>
      <c r="C30" s="9" t="s">
        <v>13</v>
      </c>
      <c r="D30" s="2" t="s">
        <v>755</v>
      </c>
      <c r="E30" s="2" t="s">
        <v>1329</v>
      </c>
      <c r="F30" s="12">
        <v>250000</v>
      </c>
      <c r="G30" s="12">
        <v>6978</v>
      </c>
      <c r="H30" s="12">
        <v>1.83</v>
      </c>
    </row>
    <row r="31" spans="2:8">
      <c r="B31" s="2" t="s">
        <v>1160</v>
      </c>
      <c r="C31" s="9" t="s">
        <v>13</v>
      </c>
      <c r="D31" s="2" t="s">
        <v>792</v>
      </c>
      <c r="E31" s="2" t="s">
        <v>1161</v>
      </c>
      <c r="F31" s="12">
        <v>150332</v>
      </c>
      <c r="G31" s="12">
        <v>6666.32</v>
      </c>
      <c r="H31" s="12">
        <v>1.75</v>
      </c>
    </row>
    <row r="32" spans="2:8">
      <c r="B32" s="2" t="s">
        <v>1445</v>
      </c>
      <c r="C32" s="9" t="s">
        <v>13</v>
      </c>
      <c r="D32" s="2" t="s">
        <v>1136</v>
      </c>
      <c r="E32" s="2" t="s">
        <v>1446</v>
      </c>
      <c r="F32" s="12">
        <v>435000</v>
      </c>
      <c r="G32" s="12">
        <v>6574.16</v>
      </c>
      <c r="H32" s="12">
        <v>1.72</v>
      </c>
    </row>
    <row r="33" spans="2:8">
      <c r="B33" s="2" t="s">
        <v>1406</v>
      </c>
      <c r="C33" s="9" t="s">
        <v>13</v>
      </c>
      <c r="D33" s="2" t="s">
        <v>773</v>
      </c>
      <c r="E33" s="2" t="s">
        <v>1407</v>
      </c>
      <c r="F33" s="12">
        <v>100000</v>
      </c>
      <c r="G33" s="12">
        <v>6031</v>
      </c>
      <c r="H33" s="12">
        <v>1.58</v>
      </c>
    </row>
    <row r="34" spans="2:8">
      <c r="B34" s="2" t="s">
        <v>1332</v>
      </c>
      <c r="C34" s="9" t="s">
        <v>13</v>
      </c>
      <c r="D34" s="2" t="s">
        <v>84</v>
      </c>
      <c r="E34" s="2" t="s">
        <v>1333</v>
      </c>
      <c r="F34" s="12">
        <v>2370064</v>
      </c>
      <c r="G34" s="12">
        <v>5978.49</v>
      </c>
      <c r="H34" s="12">
        <v>1.57</v>
      </c>
    </row>
    <row r="35" spans="2:8">
      <c r="B35" s="2" t="s">
        <v>2172</v>
      </c>
      <c r="C35" s="9" t="s">
        <v>13</v>
      </c>
      <c r="D35" s="2" t="s">
        <v>84</v>
      </c>
      <c r="E35" s="2" t="s">
        <v>2173</v>
      </c>
      <c r="F35" s="12">
        <v>409816</v>
      </c>
      <c r="G35" s="12">
        <v>5578.42</v>
      </c>
      <c r="H35" s="12">
        <v>1.46</v>
      </c>
    </row>
    <row r="36" spans="2:8">
      <c r="B36" s="2" t="s">
        <v>2377</v>
      </c>
      <c r="C36" s="9" t="s">
        <v>13</v>
      </c>
      <c r="D36" s="2" t="s">
        <v>789</v>
      </c>
      <c r="E36" s="2" t="s">
        <v>2378</v>
      </c>
      <c r="F36" s="12">
        <v>2694212</v>
      </c>
      <c r="G36" s="12">
        <v>5242.13</v>
      </c>
      <c r="H36" s="12">
        <v>1.37</v>
      </c>
    </row>
    <row r="37" spans="2:8">
      <c r="B37" s="2" t="s">
        <v>2420</v>
      </c>
      <c r="C37" s="9" t="s">
        <v>13</v>
      </c>
      <c r="D37" s="2" t="s">
        <v>755</v>
      </c>
      <c r="E37" s="2" t="s">
        <v>2421</v>
      </c>
      <c r="F37" s="12">
        <v>1200000</v>
      </c>
      <c r="G37" s="12">
        <v>5199.6000000000004</v>
      </c>
      <c r="H37" s="12">
        <v>1.36</v>
      </c>
    </row>
    <row r="38" spans="2:8">
      <c r="B38" s="2" t="s">
        <v>143</v>
      </c>
      <c r="C38" s="9" t="s">
        <v>13</v>
      </c>
      <c r="D38" s="2" t="s">
        <v>90</v>
      </c>
      <c r="E38" s="2" t="s">
        <v>144</v>
      </c>
      <c r="F38" s="12">
        <v>781089</v>
      </c>
      <c r="G38" s="12">
        <v>5084.8900000000003</v>
      </c>
      <c r="H38" s="12">
        <v>1.33</v>
      </c>
    </row>
    <row r="39" spans="2:8">
      <c r="B39" s="2" t="s">
        <v>117</v>
      </c>
      <c r="C39" s="9" t="s">
        <v>13</v>
      </c>
      <c r="D39" s="2" t="s">
        <v>82</v>
      </c>
      <c r="E39" s="2" t="s">
        <v>118</v>
      </c>
      <c r="F39" s="12">
        <v>652838</v>
      </c>
      <c r="G39" s="12">
        <v>4997.8</v>
      </c>
      <c r="H39" s="12">
        <v>1.31</v>
      </c>
    </row>
    <row r="40" spans="2:8">
      <c r="B40" s="2" t="s">
        <v>1437</v>
      </c>
      <c r="C40" s="9" t="s">
        <v>13</v>
      </c>
      <c r="D40" s="2" t="s">
        <v>1167</v>
      </c>
      <c r="E40" s="2" t="s">
        <v>1438</v>
      </c>
      <c r="F40" s="12">
        <v>237020</v>
      </c>
      <c r="G40" s="12">
        <v>4919.82</v>
      </c>
      <c r="H40" s="12">
        <v>1.29</v>
      </c>
    </row>
    <row r="41" spans="2:8">
      <c r="B41" s="2" t="s">
        <v>2164</v>
      </c>
      <c r="C41" s="9" t="s">
        <v>13</v>
      </c>
      <c r="D41" s="2" t="s">
        <v>84</v>
      </c>
      <c r="E41" s="2" t="s">
        <v>2165</v>
      </c>
      <c r="F41" s="12">
        <v>172000</v>
      </c>
      <c r="G41" s="12">
        <v>4763.54</v>
      </c>
      <c r="H41" s="12">
        <v>1.25</v>
      </c>
    </row>
    <row r="42" spans="2:8">
      <c r="B42" s="2" t="s">
        <v>128</v>
      </c>
      <c r="C42" s="9" t="s">
        <v>13</v>
      </c>
      <c r="D42" s="2" t="s">
        <v>84</v>
      </c>
      <c r="E42" s="2" t="s">
        <v>129</v>
      </c>
      <c r="F42" s="12">
        <v>331672</v>
      </c>
      <c r="G42" s="12">
        <v>4725.99</v>
      </c>
      <c r="H42" s="12">
        <v>1.24</v>
      </c>
    </row>
    <row r="43" spans="2:8">
      <c r="B43" s="2" t="s">
        <v>1447</v>
      </c>
      <c r="C43" s="9" t="s">
        <v>13</v>
      </c>
      <c r="D43" s="2" t="s">
        <v>1167</v>
      </c>
      <c r="E43" s="2" t="s">
        <v>1448</v>
      </c>
      <c r="F43" s="12">
        <v>385000</v>
      </c>
      <c r="G43" s="12">
        <v>4705.47</v>
      </c>
      <c r="H43" s="12">
        <v>1.23</v>
      </c>
    </row>
    <row r="44" spans="2:8">
      <c r="B44" s="2" t="s">
        <v>2180</v>
      </c>
      <c r="C44" s="9" t="s">
        <v>13</v>
      </c>
      <c r="D44" s="2" t="s">
        <v>85</v>
      </c>
      <c r="E44" s="2" t="s">
        <v>2181</v>
      </c>
      <c r="F44" s="12">
        <v>9600660</v>
      </c>
      <c r="G44" s="12">
        <v>4658.24</v>
      </c>
      <c r="H44" s="12">
        <v>1.22</v>
      </c>
    </row>
    <row r="45" spans="2:8">
      <c r="B45" s="2" t="s">
        <v>2259</v>
      </c>
      <c r="C45" s="9" t="s">
        <v>13</v>
      </c>
      <c r="D45" s="2" t="s">
        <v>85</v>
      </c>
      <c r="E45" s="2" t="s">
        <v>2260</v>
      </c>
      <c r="F45" s="12">
        <v>179240</v>
      </c>
      <c r="G45" s="12">
        <v>4642.1400000000003</v>
      </c>
      <c r="H45" s="12">
        <v>1.22</v>
      </c>
    </row>
    <row r="46" spans="2:8">
      <c r="B46" s="2" t="s">
        <v>1130</v>
      </c>
      <c r="C46" s="9" t="s">
        <v>13</v>
      </c>
      <c r="D46" s="2" t="s">
        <v>83</v>
      </c>
      <c r="E46" s="2" t="s">
        <v>1131</v>
      </c>
      <c r="F46" s="12">
        <v>815400</v>
      </c>
      <c r="G46" s="12">
        <v>4448.01</v>
      </c>
      <c r="H46" s="12">
        <v>1.17</v>
      </c>
    </row>
    <row r="47" spans="2:8">
      <c r="B47" s="2" t="s">
        <v>2033</v>
      </c>
      <c r="C47" s="9" t="s">
        <v>13</v>
      </c>
      <c r="D47" s="2" t="s">
        <v>1136</v>
      </c>
      <c r="E47" s="2" t="s">
        <v>2034</v>
      </c>
      <c r="F47" s="12">
        <v>241615</v>
      </c>
      <c r="G47" s="12">
        <v>4155.05</v>
      </c>
      <c r="H47" s="12">
        <v>1.0900000000000001</v>
      </c>
    </row>
    <row r="48" spans="2:8">
      <c r="B48" s="2" t="s">
        <v>2562</v>
      </c>
      <c r="C48" s="9" t="s">
        <v>13</v>
      </c>
      <c r="D48" s="2" t="s">
        <v>1136</v>
      </c>
      <c r="E48" s="2" t="s">
        <v>2563</v>
      </c>
      <c r="F48" s="12">
        <v>289653</v>
      </c>
      <c r="G48" s="12">
        <v>4109.8900000000003</v>
      </c>
      <c r="H48" s="12">
        <v>1.08</v>
      </c>
    </row>
    <row r="49" spans="2:8">
      <c r="B49" s="2" t="s">
        <v>2564</v>
      </c>
      <c r="C49" s="9" t="s">
        <v>13</v>
      </c>
      <c r="D49" s="2" t="s">
        <v>1133</v>
      </c>
      <c r="E49" s="2" t="s">
        <v>2565</v>
      </c>
      <c r="F49" s="12">
        <v>2225799</v>
      </c>
      <c r="G49" s="12">
        <v>4062.97</v>
      </c>
      <c r="H49" s="12">
        <v>1.06</v>
      </c>
    </row>
    <row r="50" spans="2:8">
      <c r="B50" s="2" t="s">
        <v>1458</v>
      </c>
      <c r="C50" s="9" t="s">
        <v>13</v>
      </c>
      <c r="D50" s="2" t="s">
        <v>755</v>
      </c>
      <c r="E50" s="2" t="s">
        <v>1459</v>
      </c>
      <c r="F50" s="12">
        <v>65004</v>
      </c>
      <c r="G50" s="12">
        <v>3941.52</v>
      </c>
      <c r="H50" s="12">
        <v>1.03</v>
      </c>
    </row>
    <row r="51" spans="2:8">
      <c r="B51" s="2" t="s">
        <v>1164</v>
      </c>
      <c r="C51" s="9" t="s">
        <v>13</v>
      </c>
      <c r="D51" s="2" t="s">
        <v>85</v>
      </c>
      <c r="E51" s="2" t="s">
        <v>1165</v>
      </c>
      <c r="F51" s="12">
        <v>3250000</v>
      </c>
      <c r="G51" s="12">
        <v>3898.05</v>
      </c>
      <c r="H51" s="12">
        <v>1.02</v>
      </c>
    </row>
    <row r="52" spans="2:8">
      <c r="B52" s="2" t="s">
        <v>2194</v>
      </c>
      <c r="C52" s="9" t="s">
        <v>13</v>
      </c>
      <c r="D52" s="2" t="s">
        <v>85</v>
      </c>
      <c r="E52" s="2" t="s">
        <v>2195</v>
      </c>
      <c r="F52" s="12">
        <v>292100</v>
      </c>
      <c r="G52" s="12">
        <v>3755.82</v>
      </c>
      <c r="H52" s="12">
        <v>0.98</v>
      </c>
    </row>
    <row r="53" spans="2:8">
      <c r="B53" s="2" t="s">
        <v>2176</v>
      </c>
      <c r="C53" s="9" t="s">
        <v>13</v>
      </c>
      <c r="D53" s="2" t="s">
        <v>85</v>
      </c>
      <c r="E53" s="2" t="s">
        <v>2177</v>
      </c>
      <c r="F53" s="12">
        <v>2450</v>
      </c>
      <c r="G53" s="12">
        <v>3744.95</v>
      </c>
      <c r="H53" s="12">
        <v>0.98</v>
      </c>
    </row>
    <row r="54" spans="2:8">
      <c r="B54" s="2" t="s">
        <v>1324</v>
      </c>
      <c r="C54" s="9" t="s">
        <v>13</v>
      </c>
      <c r="D54" s="2" t="s">
        <v>789</v>
      </c>
      <c r="E54" s="2" t="s">
        <v>1325</v>
      </c>
      <c r="F54" s="12">
        <v>1293000</v>
      </c>
      <c r="G54" s="12">
        <v>3673.41</v>
      </c>
      <c r="H54" s="12">
        <v>0.96</v>
      </c>
    </row>
    <row r="55" spans="2:8">
      <c r="B55" s="2" t="s">
        <v>2566</v>
      </c>
      <c r="C55" s="9" t="s">
        <v>13</v>
      </c>
      <c r="D55" s="2" t="s">
        <v>792</v>
      </c>
      <c r="E55" s="2" t="s">
        <v>2567</v>
      </c>
      <c r="F55" s="12">
        <v>388000</v>
      </c>
      <c r="G55" s="12">
        <v>3320.89</v>
      </c>
      <c r="H55" s="12">
        <v>0.87</v>
      </c>
    </row>
    <row r="56" spans="2:8">
      <c r="B56" s="2" t="s">
        <v>109</v>
      </c>
      <c r="C56" s="9" t="s">
        <v>13</v>
      </c>
      <c r="D56" s="2" t="s">
        <v>110</v>
      </c>
      <c r="E56" s="2" t="s">
        <v>111</v>
      </c>
      <c r="F56" s="12">
        <v>9000</v>
      </c>
      <c r="G56" s="12">
        <v>3244.05</v>
      </c>
      <c r="H56" s="12">
        <v>0.85</v>
      </c>
    </row>
    <row r="57" spans="2:8">
      <c r="B57" s="2" t="s">
        <v>1412</v>
      </c>
      <c r="C57" s="9" t="s">
        <v>13</v>
      </c>
      <c r="D57" s="2" t="s">
        <v>789</v>
      </c>
      <c r="E57" s="2" t="s">
        <v>1413</v>
      </c>
      <c r="F57" s="12">
        <v>1850000</v>
      </c>
      <c r="G57" s="12">
        <v>3184.96</v>
      </c>
      <c r="H57" s="12">
        <v>0.83</v>
      </c>
    </row>
    <row r="58" spans="2:8">
      <c r="B58" s="2" t="s">
        <v>2192</v>
      </c>
      <c r="C58" s="9" t="s">
        <v>13</v>
      </c>
      <c r="D58" s="2" t="s">
        <v>1167</v>
      </c>
      <c r="E58" s="2" t="s">
        <v>2193</v>
      </c>
      <c r="F58" s="12">
        <v>600000</v>
      </c>
      <c r="G58" s="12">
        <v>3171.6</v>
      </c>
      <c r="H58" s="12">
        <v>0.83</v>
      </c>
    </row>
    <row r="59" spans="2:8">
      <c r="B59" s="2" t="s">
        <v>777</v>
      </c>
      <c r="C59" s="9" t="s">
        <v>13</v>
      </c>
      <c r="D59" s="2" t="s">
        <v>83</v>
      </c>
      <c r="E59" s="2" t="s">
        <v>778</v>
      </c>
      <c r="F59" s="12">
        <v>259615</v>
      </c>
      <c r="G59" s="12">
        <v>3094.61</v>
      </c>
      <c r="H59" s="12">
        <v>0.81</v>
      </c>
    </row>
    <row r="60" spans="2:8">
      <c r="B60" s="2" t="s">
        <v>814</v>
      </c>
      <c r="C60" s="9" t="s">
        <v>13</v>
      </c>
      <c r="D60" s="2" t="s">
        <v>773</v>
      </c>
      <c r="E60" s="2" t="s">
        <v>815</v>
      </c>
      <c r="F60" s="12">
        <v>230000</v>
      </c>
      <c r="G60" s="12">
        <v>2962.4</v>
      </c>
      <c r="H60" s="12">
        <v>0.78</v>
      </c>
    </row>
    <row r="61" spans="2:8">
      <c r="B61" s="2" t="s">
        <v>2568</v>
      </c>
      <c r="C61" s="9" t="s">
        <v>13</v>
      </c>
      <c r="D61" s="2" t="s">
        <v>85</v>
      </c>
      <c r="E61" s="2" t="s">
        <v>2569</v>
      </c>
      <c r="F61" s="12">
        <v>312000</v>
      </c>
      <c r="G61" s="12">
        <v>2916.11</v>
      </c>
      <c r="H61" s="12">
        <v>0.76</v>
      </c>
    </row>
    <row r="62" spans="2:8">
      <c r="B62" s="2" t="s">
        <v>2210</v>
      </c>
      <c r="C62" s="9" t="s">
        <v>13</v>
      </c>
      <c r="D62" s="2" t="s">
        <v>91</v>
      </c>
      <c r="E62" s="2" t="s">
        <v>2211</v>
      </c>
      <c r="F62" s="12">
        <v>125000</v>
      </c>
      <c r="G62" s="12">
        <v>2872.5</v>
      </c>
      <c r="H62" s="12">
        <v>0.75</v>
      </c>
    </row>
    <row r="63" spans="2:8">
      <c r="B63" s="2" t="s">
        <v>2170</v>
      </c>
      <c r="C63" s="9" t="s">
        <v>13</v>
      </c>
      <c r="D63" s="2" t="s">
        <v>79</v>
      </c>
      <c r="E63" s="2" t="s">
        <v>2171</v>
      </c>
      <c r="F63" s="12">
        <v>73000</v>
      </c>
      <c r="G63" s="12">
        <v>2761.01</v>
      </c>
      <c r="H63" s="12">
        <v>0.72</v>
      </c>
    </row>
    <row r="64" spans="2:8">
      <c r="B64" s="2" t="s">
        <v>2570</v>
      </c>
      <c r="C64" s="9" t="s">
        <v>13</v>
      </c>
      <c r="D64" s="2" t="s">
        <v>1136</v>
      </c>
      <c r="E64" s="2" t="s">
        <v>2571</v>
      </c>
      <c r="F64" s="12">
        <v>147000</v>
      </c>
      <c r="G64" s="12">
        <v>2674.96</v>
      </c>
      <c r="H64" s="12">
        <v>0.7</v>
      </c>
    </row>
    <row r="65" spans="2:8">
      <c r="B65" s="2" t="s">
        <v>2284</v>
      </c>
      <c r="C65" s="9" t="s">
        <v>13</v>
      </c>
      <c r="D65" s="2" t="s">
        <v>755</v>
      </c>
      <c r="E65" s="2" t="s">
        <v>2285</v>
      </c>
      <c r="F65" s="12">
        <v>216034</v>
      </c>
      <c r="G65" s="12">
        <v>2533</v>
      </c>
      <c r="H65" s="12">
        <v>0.66</v>
      </c>
    </row>
    <row r="66" spans="2:8">
      <c r="B66" s="2" t="s">
        <v>2416</v>
      </c>
      <c r="C66" s="9" t="s">
        <v>13</v>
      </c>
      <c r="D66" s="2" t="s">
        <v>2044</v>
      </c>
      <c r="E66" s="2" t="s">
        <v>2417</v>
      </c>
      <c r="F66" s="12">
        <v>225635</v>
      </c>
      <c r="G66" s="12">
        <v>2522.15</v>
      </c>
      <c r="H66" s="12">
        <v>0.66</v>
      </c>
    </row>
    <row r="67" spans="2:8">
      <c r="B67" s="2" t="s">
        <v>2572</v>
      </c>
      <c r="C67" s="9" t="s">
        <v>13</v>
      </c>
      <c r="D67" s="2" t="s">
        <v>831</v>
      </c>
      <c r="E67" s="2" t="s">
        <v>2573</v>
      </c>
      <c r="F67" s="12">
        <v>6934</v>
      </c>
      <c r="G67" s="12">
        <v>2434.87</v>
      </c>
      <c r="H67" s="12">
        <v>0.64</v>
      </c>
    </row>
    <row r="68" spans="2:8">
      <c r="B68" s="2" t="s">
        <v>2574</v>
      </c>
      <c r="C68" s="9" t="s">
        <v>13</v>
      </c>
      <c r="D68" s="2" t="s">
        <v>789</v>
      </c>
      <c r="E68" s="2" t="s">
        <v>2575</v>
      </c>
      <c r="F68" s="12">
        <v>580000</v>
      </c>
      <c r="G68" s="12">
        <v>2390.7600000000002</v>
      </c>
      <c r="H68" s="12">
        <v>0.63</v>
      </c>
    </row>
    <row r="69" spans="2:8">
      <c r="B69" s="2" t="s">
        <v>2218</v>
      </c>
      <c r="C69" s="9" t="s">
        <v>13</v>
      </c>
      <c r="D69" s="2" t="s">
        <v>85</v>
      </c>
      <c r="E69" s="2" t="s">
        <v>2219</v>
      </c>
      <c r="F69" s="12">
        <v>61000</v>
      </c>
      <c r="G69" s="12">
        <v>2366.19</v>
      </c>
      <c r="H69" s="12">
        <v>0.62</v>
      </c>
    </row>
    <row r="70" spans="2:8">
      <c r="B70" s="2" t="s">
        <v>2292</v>
      </c>
      <c r="C70" s="9" t="s">
        <v>13</v>
      </c>
      <c r="D70" s="2" t="s">
        <v>748</v>
      </c>
      <c r="E70" s="2" t="s">
        <v>2293</v>
      </c>
      <c r="F70" s="12">
        <v>1171818</v>
      </c>
      <c r="G70" s="12">
        <v>2256.34</v>
      </c>
      <c r="H70" s="12">
        <v>0.59</v>
      </c>
    </row>
    <row r="71" spans="2:8">
      <c r="B71" s="2" t="s">
        <v>1156</v>
      </c>
      <c r="C71" s="9" t="s">
        <v>13</v>
      </c>
      <c r="D71" s="2" t="s">
        <v>79</v>
      </c>
      <c r="E71" s="2" t="s">
        <v>1157</v>
      </c>
      <c r="F71" s="12">
        <v>451135</v>
      </c>
      <c r="G71" s="12">
        <v>2251.84</v>
      </c>
      <c r="H71" s="12">
        <v>0.59</v>
      </c>
    </row>
    <row r="72" spans="2:8">
      <c r="B72" s="2" t="s">
        <v>2576</v>
      </c>
      <c r="C72" s="9" t="s">
        <v>13</v>
      </c>
      <c r="D72" s="2" t="s">
        <v>82</v>
      </c>
      <c r="E72" s="2" t="s">
        <v>2577</v>
      </c>
      <c r="F72" s="12">
        <v>36650</v>
      </c>
      <c r="G72" s="12">
        <v>2182.69</v>
      </c>
      <c r="H72" s="12">
        <v>0.56999999999999995</v>
      </c>
    </row>
    <row r="73" spans="2:8">
      <c r="B73" s="2" t="s">
        <v>2578</v>
      </c>
      <c r="C73" s="9" t="s">
        <v>13</v>
      </c>
      <c r="D73" s="2" t="s">
        <v>792</v>
      </c>
      <c r="E73" s="2" t="s">
        <v>2579</v>
      </c>
      <c r="F73" s="12">
        <v>63000</v>
      </c>
      <c r="G73" s="12">
        <v>2112.89</v>
      </c>
      <c r="H73" s="12">
        <v>0.55000000000000004</v>
      </c>
    </row>
    <row r="74" spans="2:8">
      <c r="B74" s="2" t="s">
        <v>2511</v>
      </c>
      <c r="C74" s="9" t="s">
        <v>13</v>
      </c>
      <c r="D74" s="2" t="s">
        <v>2512</v>
      </c>
      <c r="E74" s="2" t="s">
        <v>2513</v>
      </c>
      <c r="F74" s="12">
        <v>500000</v>
      </c>
      <c r="G74" s="12">
        <v>2077.5</v>
      </c>
      <c r="H74" s="12">
        <v>0.54</v>
      </c>
    </row>
    <row r="75" spans="2:8">
      <c r="B75" s="2" t="s">
        <v>2580</v>
      </c>
      <c r="C75" s="9" t="s">
        <v>13</v>
      </c>
      <c r="D75" s="2" t="s">
        <v>1136</v>
      </c>
      <c r="E75" s="2" t="s">
        <v>2581</v>
      </c>
      <c r="F75" s="12">
        <v>22295</v>
      </c>
      <c r="G75" s="12">
        <v>911.24</v>
      </c>
      <c r="H75" s="12">
        <v>0.24</v>
      </c>
    </row>
    <row r="76" spans="2:8">
      <c r="B76" s="2" t="s">
        <v>2582</v>
      </c>
      <c r="C76" s="9" t="s">
        <v>13</v>
      </c>
      <c r="D76" s="2" t="s">
        <v>789</v>
      </c>
      <c r="E76" s="2" t="s">
        <v>2583</v>
      </c>
      <c r="F76" s="12">
        <v>250000</v>
      </c>
      <c r="G76" s="12">
        <v>765.63</v>
      </c>
      <c r="H76" s="12">
        <v>0.2</v>
      </c>
    </row>
    <row r="77" spans="2:8">
      <c r="B77" s="2" t="s">
        <v>1179</v>
      </c>
      <c r="C77" s="9" t="s">
        <v>13</v>
      </c>
      <c r="D77" s="2" t="s">
        <v>77</v>
      </c>
      <c r="F77" s="12">
        <v>569000</v>
      </c>
      <c r="G77" s="12">
        <v>703.28</v>
      </c>
      <c r="H77" s="12">
        <v>0.18</v>
      </c>
    </row>
    <row r="78" spans="2:8" ht="13">
      <c r="B78" s="6" t="s">
        <v>95</v>
      </c>
      <c r="C78" s="11"/>
      <c r="D78" s="6"/>
      <c r="E78" s="6"/>
      <c r="F78" s="14"/>
      <c r="G78" s="14">
        <f>SUM(G12:G77)</f>
        <v>350453.99000000022</v>
      </c>
      <c r="H78" s="14">
        <f>SUM(H12:H77)</f>
        <v>91.77000000000001</v>
      </c>
    </row>
    <row r="79" spans="2:8" ht="13">
      <c r="B79" s="6" t="s">
        <v>15</v>
      </c>
      <c r="C79" s="11"/>
      <c r="D79" s="6"/>
      <c r="E79" s="6"/>
      <c r="F79" s="14"/>
      <c r="G79" s="14">
        <v>350453.99</v>
      </c>
      <c r="H79" s="14">
        <v>91.77</v>
      </c>
    </row>
    <row r="80" spans="2:8" ht="13">
      <c r="B80" s="6" t="s">
        <v>16</v>
      </c>
      <c r="C80" s="11"/>
      <c r="D80" s="6"/>
      <c r="E80" s="6"/>
      <c r="F80" s="14"/>
      <c r="G80" s="14">
        <v>31289.605226200016</v>
      </c>
      <c r="H80" s="14">
        <v>8.230000000000004</v>
      </c>
    </row>
    <row r="81" spans="2:8" ht="13">
      <c r="B81" s="6" t="s">
        <v>17</v>
      </c>
      <c r="C81" s="11"/>
      <c r="D81" s="6"/>
      <c r="E81" s="6"/>
      <c r="F81" s="14"/>
      <c r="G81" s="14">
        <v>381743.59522620001</v>
      </c>
      <c r="H81" s="14">
        <v>100</v>
      </c>
    </row>
    <row r="82" spans="2:8">
      <c r="B82" s="2" t="s">
        <v>18</v>
      </c>
    </row>
    <row r="83" spans="2:8" ht="13">
      <c r="B83" s="6" t="s">
        <v>19</v>
      </c>
    </row>
    <row r="84" spans="2:8" ht="13">
      <c r="B84" s="6" t="s">
        <v>20</v>
      </c>
      <c r="C84" s="9" t="s">
        <v>355</v>
      </c>
    </row>
    <row r="85" spans="2:8" ht="13">
      <c r="B85" s="6" t="s">
        <v>23</v>
      </c>
      <c r="C85" s="9" t="s">
        <v>22</v>
      </c>
    </row>
    <row r="86" spans="2:8" ht="13">
      <c r="B86" s="6" t="s">
        <v>147</v>
      </c>
      <c r="C86" s="9" t="s">
        <v>22</v>
      </c>
    </row>
    <row r="87" spans="2:8" ht="13">
      <c r="B87" s="6" t="s">
        <v>24</v>
      </c>
      <c r="C87" s="9" t="s">
        <v>25</v>
      </c>
    </row>
    <row r="88" spans="2:8" ht="13">
      <c r="B88" s="6" t="s">
        <v>2584</v>
      </c>
      <c r="C88" s="11"/>
    </row>
    <row r="89" spans="2:8" ht="13">
      <c r="B89" s="6" t="s">
        <v>2585</v>
      </c>
      <c r="C89" s="11"/>
    </row>
    <row r="90" spans="2:8" ht="13">
      <c r="B90" s="6" t="s">
        <v>2586</v>
      </c>
      <c r="C90" s="11"/>
    </row>
    <row r="91" spans="2:8" ht="13">
      <c r="B91" s="6" t="s">
        <v>2587</v>
      </c>
      <c r="C91" s="11"/>
    </row>
    <row r="92" spans="2:8" ht="13">
      <c r="B92" s="6" t="s">
        <v>2588</v>
      </c>
      <c r="C92" s="11"/>
    </row>
    <row r="93" spans="2:8" ht="13">
      <c r="B93" s="6" t="s">
        <v>2589</v>
      </c>
      <c r="C93" s="11"/>
    </row>
    <row r="94" spans="2:8" ht="13">
      <c r="B94" s="6" t="s">
        <v>2590</v>
      </c>
      <c r="C94" s="11"/>
    </row>
    <row r="95" spans="2:8" ht="13">
      <c r="B95" s="6" t="s">
        <v>2591</v>
      </c>
      <c r="C95" s="11"/>
    </row>
    <row r="96" spans="2:8" ht="13">
      <c r="B96" s="6" t="s">
        <v>3341</v>
      </c>
      <c r="C96" s="11"/>
    </row>
    <row r="97" spans="2:4">
      <c r="B97" s="2" t="s">
        <v>26</v>
      </c>
    </row>
    <row r="98" spans="2:4">
      <c r="B98" s="2" t="s">
        <v>1230</v>
      </c>
    </row>
    <row r="101" spans="2:4" ht="14.5">
      <c r="B101" s="44" t="s">
        <v>1231</v>
      </c>
      <c r="C101" s="62"/>
    </row>
    <row r="102" spans="2:4" ht="14.5">
      <c r="B102" s="44" t="s">
        <v>4074</v>
      </c>
      <c r="C102" s="63" t="s">
        <v>1232</v>
      </c>
    </row>
    <row r="103" spans="2:4" ht="14.5">
      <c r="B103" s="4" t="s">
        <v>1233</v>
      </c>
      <c r="C103" s="5" t="s">
        <v>1234</v>
      </c>
    </row>
    <row r="104" spans="2:4" ht="14.5">
      <c r="B104" s="4" t="s">
        <v>1235</v>
      </c>
      <c r="C104" s="5" t="s">
        <v>1234</v>
      </c>
    </row>
    <row r="105" spans="2:4" ht="14.5">
      <c r="B105" s="4" t="s">
        <v>1236</v>
      </c>
      <c r="C105" s="5" t="s">
        <v>1234</v>
      </c>
    </row>
    <row r="106" spans="2:4" ht="14.5">
      <c r="B106" s="4" t="s">
        <v>1237</v>
      </c>
      <c r="C106" s="5" t="s">
        <v>1234</v>
      </c>
    </row>
    <row r="107" spans="2:4" ht="14.5">
      <c r="B107" s="4" t="s">
        <v>1238</v>
      </c>
      <c r="C107" s="5" t="s">
        <v>1234</v>
      </c>
    </row>
    <row r="108" spans="2:4" ht="14.5">
      <c r="B108" s="4" t="s">
        <v>1239</v>
      </c>
      <c r="C108" s="5" t="s">
        <v>1234</v>
      </c>
    </row>
    <row r="109" spans="2:4" ht="14.5">
      <c r="B109" s="44" t="s">
        <v>1240</v>
      </c>
      <c r="C109" s="62" t="s">
        <v>1234</v>
      </c>
    </row>
    <row r="111" spans="2:4" ht="14.5">
      <c r="B111" s="4" t="s">
        <v>35</v>
      </c>
      <c r="C111" s="5"/>
      <c r="D111" s="4"/>
    </row>
    <row r="112" spans="2:4" ht="29">
      <c r="B112" s="20" t="s">
        <v>36</v>
      </c>
      <c r="C112" s="18" t="s">
        <v>37</v>
      </c>
      <c r="D112" s="20" t="s">
        <v>38</v>
      </c>
    </row>
    <row r="113" spans="2:7" ht="14.5">
      <c r="B113" s="4" t="s">
        <v>22</v>
      </c>
      <c r="C113" s="5" t="s">
        <v>22</v>
      </c>
      <c r="D113" s="4" t="s">
        <v>22</v>
      </c>
    </row>
    <row r="115" spans="2:7" ht="13">
      <c r="B115" s="24" t="s">
        <v>39</v>
      </c>
      <c r="C115" s="25">
        <v>46022</v>
      </c>
      <c r="D115" s="16"/>
      <c r="E115" s="15"/>
      <c r="F115" s="30"/>
    </row>
    <row r="116" spans="2:7" ht="13">
      <c r="B116" s="24" t="s">
        <v>40</v>
      </c>
      <c r="C116" s="26" t="s">
        <v>41</v>
      </c>
      <c r="D116" s="24" t="s">
        <v>42</v>
      </c>
      <c r="E116" s="27" t="s">
        <v>43</v>
      </c>
      <c r="F116" s="29" t="s">
        <v>44</v>
      </c>
      <c r="G116" s="14"/>
    </row>
    <row r="117" spans="2:7">
      <c r="B117" s="22" t="s">
        <v>22</v>
      </c>
      <c r="C117" s="23" t="s">
        <v>22</v>
      </c>
      <c r="D117" s="22" t="s">
        <v>22</v>
      </c>
      <c r="E117" s="19" t="s">
        <v>22</v>
      </c>
      <c r="F117" s="28" t="s">
        <v>22</v>
      </c>
    </row>
    <row r="120" spans="2:7" ht="13">
      <c r="B120" s="6" t="s">
        <v>45</v>
      </c>
    </row>
    <row r="121" spans="2:7" ht="13">
      <c r="B121" s="6"/>
    </row>
    <row r="122" spans="2:7" ht="13">
      <c r="B122" s="6" t="s">
        <v>372</v>
      </c>
    </row>
    <row r="123" spans="2:7" ht="13">
      <c r="B123" s="24" t="s">
        <v>46</v>
      </c>
      <c r="C123" s="26" t="s">
        <v>47</v>
      </c>
      <c r="D123" s="6"/>
    </row>
    <row r="124" spans="2:7">
      <c r="B124" s="16" t="s">
        <v>22</v>
      </c>
      <c r="C124" s="17" t="s">
        <v>22</v>
      </c>
    </row>
    <row r="126" spans="2:7" ht="13">
      <c r="B126" s="24" t="s">
        <v>48</v>
      </c>
      <c r="C126" s="26" t="s">
        <v>47</v>
      </c>
    </row>
    <row r="127" spans="2:7">
      <c r="B127" s="16" t="s">
        <v>22</v>
      </c>
      <c r="C127" s="17" t="s">
        <v>22</v>
      </c>
    </row>
    <row r="129" spans="2:7" ht="13">
      <c r="B129" s="24" t="s">
        <v>49</v>
      </c>
      <c r="C129" s="26" t="s">
        <v>50</v>
      </c>
    </row>
    <row r="130" spans="2:7">
      <c r="B130" s="16" t="s">
        <v>22</v>
      </c>
      <c r="C130" s="17" t="s">
        <v>22</v>
      </c>
    </row>
    <row r="132" spans="2:7" ht="13">
      <c r="B132" s="27" t="s">
        <v>51</v>
      </c>
      <c r="C132" s="26" t="s">
        <v>50</v>
      </c>
    </row>
    <row r="133" spans="2:7">
      <c r="B133" s="15" t="s">
        <v>22</v>
      </c>
      <c r="C133" s="17" t="s">
        <v>22</v>
      </c>
    </row>
    <row r="135" spans="2:7" ht="13">
      <c r="B135" s="24" t="s">
        <v>52</v>
      </c>
      <c r="C135" s="26" t="s">
        <v>22</v>
      </c>
    </row>
    <row r="137" spans="2:7" ht="13">
      <c r="B137" s="24" t="s">
        <v>53</v>
      </c>
      <c r="C137" s="25">
        <v>46022</v>
      </c>
      <c r="D137" s="16"/>
      <c r="E137" s="15"/>
      <c r="F137" s="30"/>
    </row>
    <row r="138" spans="2:7" ht="13">
      <c r="B138" s="24" t="s">
        <v>40</v>
      </c>
      <c r="C138" s="26" t="s">
        <v>41</v>
      </c>
      <c r="D138" s="24" t="s">
        <v>42</v>
      </c>
      <c r="E138" s="27" t="s">
        <v>43</v>
      </c>
      <c r="F138" s="29" t="s">
        <v>44</v>
      </c>
      <c r="G138" s="14"/>
    </row>
    <row r="139" spans="2:7">
      <c r="B139" s="22" t="s">
        <v>22</v>
      </c>
      <c r="C139" s="23" t="s">
        <v>22</v>
      </c>
      <c r="D139" s="22" t="s">
        <v>22</v>
      </c>
      <c r="E139" s="19" t="s">
        <v>22</v>
      </c>
      <c r="F139" s="28" t="s">
        <v>22</v>
      </c>
    </row>
    <row r="140" spans="2:7" ht="13">
      <c r="B140" s="6" t="s">
        <v>45</v>
      </c>
    </row>
    <row r="141" spans="2:7" ht="13">
      <c r="B141" s="6"/>
    </row>
    <row r="142" spans="2:7" ht="13">
      <c r="B142" s="6" t="s">
        <v>372</v>
      </c>
    </row>
    <row r="143" spans="2:7" ht="13">
      <c r="B143" s="24" t="s">
        <v>46</v>
      </c>
      <c r="C143" s="26" t="s">
        <v>47</v>
      </c>
      <c r="D143" s="6"/>
    </row>
    <row r="144" spans="2:7">
      <c r="B144" s="16" t="s">
        <v>22</v>
      </c>
      <c r="C144" s="17" t="s">
        <v>22</v>
      </c>
    </row>
    <row r="146" spans="2:6" ht="13">
      <c r="B146" s="24" t="s">
        <v>48</v>
      </c>
      <c r="C146" s="26" t="s">
        <v>47</v>
      </c>
    </row>
    <row r="147" spans="2:6">
      <c r="B147" s="16" t="s">
        <v>22</v>
      </c>
      <c r="C147" s="17" t="s">
        <v>22</v>
      </c>
    </row>
    <row r="149" spans="2:6" ht="13">
      <c r="B149" s="24" t="s">
        <v>49</v>
      </c>
      <c r="C149" s="26" t="s">
        <v>50</v>
      </c>
    </row>
    <row r="150" spans="2:6">
      <c r="B150" s="16" t="s">
        <v>22</v>
      </c>
      <c r="C150" s="17" t="s">
        <v>22</v>
      </c>
    </row>
    <row r="152" spans="2:6" ht="13">
      <c r="B152" s="27" t="s">
        <v>51</v>
      </c>
      <c r="C152" s="26" t="s">
        <v>50</v>
      </c>
    </row>
    <row r="153" spans="2:6">
      <c r="B153" s="15" t="s">
        <v>22</v>
      </c>
      <c r="C153" s="17" t="s">
        <v>22</v>
      </c>
    </row>
    <row r="155" spans="2:6" ht="13">
      <c r="B155" s="24" t="s">
        <v>52</v>
      </c>
      <c r="C155" s="26" t="s">
        <v>22</v>
      </c>
    </row>
    <row r="158" spans="2:6" ht="13">
      <c r="B158" s="6" t="s">
        <v>373</v>
      </c>
    </row>
    <row r="160" spans="2:6" ht="13">
      <c r="B160" s="24" t="s">
        <v>40</v>
      </c>
      <c r="C160" s="26" t="s">
        <v>54</v>
      </c>
      <c r="D160" s="24" t="s">
        <v>55</v>
      </c>
      <c r="E160" s="24" t="s">
        <v>56</v>
      </c>
      <c r="F160" s="14"/>
    </row>
    <row r="161" spans="2:80">
      <c r="B161" s="16" t="s">
        <v>22</v>
      </c>
      <c r="C161" s="17" t="s">
        <v>22</v>
      </c>
      <c r="D161" s="16" t="s">
        <v>22</v>
      </c>
      <c r="E161" s="16" t="s">
        <v>22</v>
      </c>
    </row>
    <row r="164" spans="2:80" ht="13">
      <c r="B164" s="6" t="s">
        <v>57</v>
      </c>
      <c r="C164" s="11" t="s">
        <v>22</v>
      </c>
      <c r="D164" s="6"/>
      <c r="E164" s="6"/>
      <c r="F164" s="14"/>
      <c r="G164" s="14"/>
      <c r="H164" s="14"/>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row>
    <row r="166" spans="2:80" ht="13">
      <c r="B166" s="6" t="s">
        <v>374</v>
      </c>
    </row>
    <row r="168" spans="2:80" ht="13">
      <c r="B168" s="24" t="s">
        <v>58</v>
      </c>
      <c r="C168" s="26" t="s">
        <v>47</v>
      </c>
      <c r="D168" s="6"/>
    </row>
    <row r="169" spans="2:80">
      <c r="B169" s="16" t="s">
        <v>22</v>
      </c>
      <c r="C169" s="17" t="s">
        <v>22</v>
      </c>
    </row>
    <row r="172" spans="2:80" ht="13">
      <c r="B172" s="24" t="s">
        <v>59</v>
      </c>
      <c r="C172" s="26" t="s">
        <v>60</v>
      </c>
      <c r="D172" s="6"/>
    </row>
    <row r="173" spans="2:80">
      <c r="B173" s="16" t="s">
        <v>22</v>
      </c>
      <c r="C173" s="17" t="s">
        <v>22</v>
      </c>
    </row>
    <row r="176" spans="2:80" ht="13">
      <c r="B176" s="6" t="s">
        <v>61</v>
      </c>
    </row>
    <row r="179" spans="2:80" ht="13">
      <c r="B179" s="6" t="s">
        <v>375</v>
      </c>
    </row>
    <row r="181" spans="2:80" ht="13">
      <c r="B181" s="24" t="s">
        <v>40</v>
      </c>
      <c r="C181" s="26" t="s">
        <v>62</v>
      </c>
      <c r="D181" s="24" t="s">
        <v>54</v>
      </c>
      <c r="E181" s="24" t="s">
        <v>55</v>
      </c>
      <c r="F181" s="29" t="s">
        <v>56</v>
      </c>
      <c r="G181" s="14"/>
    </row>
    <row r="182" spans="2:80">
      <c r="B182" s="16" t="s">
        <v>22</v>
      </c>
      <c r="C182" s="17" t="s">
        <v>22</v>
      </c>
      <c r="D182" s="16" t="s">
        <v>22</v>
      </c>
      <c r="E182" s="16" t="s">
        <v>22</v>
      </c>
      <c r="F182" s="21" t="s">
        <v>22</v>
      </c>
    </row>
    <row r="185" spans="2:80" ht="13">
      <c r="B185" s="6" t="s">
        <v>57</v>
      </c>
      <c r="C185" s="11" t="s">
        <v>22</v>
      </c>
      <c r="D185" s="6"/>
      <c r="E185" s="6"/>
      <c r="F185" s="14"/>
      <c r="G185" s="14"/>
      <c r="H185" s="14"/>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row>
    <row r="187" spans="2:80" ht="13">
      <c r="B187" s="6" t="s">
        <v>374</v>
      </c>
    </row>
    <row r="189" spans="2:80" ht="13">
      <c r="B189" s="24" t="s">
        <v>58</v>
      </c>
      <c r="C189" s="26" t="s">
        <v>47</v>
      </c>
      <c r="D189" s="6"/>
    </row>
    <row r="190" spans="2:80">
      <c r="B190" s="16" t="s">
        <v>22</v>
      </c>
      <c r="C190" s="17" t="s">
        <v>22</v>
      </c>
    </row>
    <row r="193" spans="2:7" ht="13">
      <c r="B193" s="24" t="s">
        <v>59</v>
      </c>
      <c r="C193" s="26" t="s">
        <v>60</v>
      </c>
      <c r="D193" s="6"/>
    </row>
    <row r="194" spans="2:7">
      <c r="B194" s="16" t="s">
        <v>22</v>
      </c>
      <c r="C194" s="17" t="s">
        <v>22</v>
      </c>
    </row>
    <row r="197" spans="2:7" ht="13">
      <c r="B197" s="6" t="s">
        <v>61</v>
      </c>
    </row>
    <row r="200" spans="2:7" ht="13">
      <c r="B200" s="6" t="s">
        <v>376</v>
      </c>
    </row>
    <row r="201" spans="2:7" ht="13">
      <c r="B201" s="24" t="s">
        <v>40</v>
      </c>
      <c r="C201" s="26" t="s">
        <v>63</v>
      </c>
      <c r="D201" s="24" t="s">
        <v>64</v>
      </c>
      <c r="E201" s="24" t="s">
        <v>65</v>
      </c>
      <c r="F201" s="29" t="s">
        <v>66</v>
      </c>
      <c r="G201" s="14"/>
    </row>
    <row r="202" spans="2:7">
      <c r="B202" s="16" t="s">
        <v>22</v>
      </c>
      <c r="C202" s="17" t="s">
        <v>22</v>
      </c>
      <c r="D202" s="16" t="s">
        <v>22</v>
      </c>
      <c r="E202" s="16" t="s">
        <v>22</v>
      </c>
      <c r="F202" s="21" t="s">
        <v>22</v>
      </c>
    </row>
    <row r="203" spans="2:7">
      <c r="B203" s="2" t="s">
        <v>67</v>
      </c>
    </row>
  </sheetData>
  <mergeCells count="3">
    <mergeCell ref="B1:E1"/>
    <mergeCell ref="C3:C7"/>
    <mergeCell ref="D3:D7"/>
  </mergeCells>
  <hyperlinks>
    <hyperlink ref="A1" location="Index!A1" display="Index" xr:uid="{9AD4FA2E-A804-4F07-A87A-661F3DEF418A}"/>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FE450-4DFC-4517-BBEA-25CC525FC053}">
  <sheetPr codeName="Sheet28"/>
  <dimension ref="A1:CB266"/>
  <sheetViews>
    <sheetView workbookViewId="0"/>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2531</v>
      </c>
      <c r="C1" s="226"/>
      <c r="D1" s="226"/>
      <c r="E1" s="226"/>
    </row>
    <row r="3" spans="1:9" ht="14.5">
      <c r="B3" s="31" t="s">
        <v>2532</v>
      </c>
      <c r="C3" s="227"/>
      <c r="D3" s="228"/>
      <c r="E3" s="1"/>
    </row>
    <row r="4" spans="1:9" ht="14.5">
      <c r="B4" s="35" t="s">
        <v>2533</v>
      </c>
      <c r="C4" s="227"/>
      <c r="D4" s="228"/>
      <c r="E4" s="1"/>
    </row>
    <row r="5" spans="1:9" ht="14.5">
      <c r="B5" s="35" t="s">
        <v>151</v>
      </c>
      <c r="C5" s="227"/>
      <c r="D5" s="228"/>
      <c r="E5" s="1"/>
    </row>
    <row r="6" spans="1:9" ht="14.5">
      <c r="B6" s="35" t="s">
        <v>2534</v>
      </c>
      <c r="C6" s="227"/>
      <c r="D6" s="228"/>
      <c r="E6" s="1"/>
    </row>
    <row r="7" spans="1:9" ht="14.5">
      <c r="B7" s="35" t="s">
        <v>2535</v>
      </c>
      <c r="C7" s="227"/>
      <c r="D7" s="228"/>
      <c r="E7" s="1"/>
    </row>
    <row r="8" spans="1:9" ht="29">
      <c r="B8" s="35" t="s">
        <v>154</v>
      </c>
      <c r="C8" s="61" t="s">
        <v>155</v>
      </c>
      <c r="D8" s="61" t="s">
        <v>156</v>
      </c>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73</v>
      </c>
      <c r="C15" s="9" t="s">
        <v>13</v>
      </c>
      <c r="D15" s="2" t="s">
        <v>74</v>
      </c>
      <c r="E15" s="2" t="s">
        <v>75</v>
      </c>
      <c r="F15" s="12">
        <v>217592</v>
      </c>
      <c r="G15" s="12">
        <v>2156.77</v>
      </c>
      <c r="H15" s="12">
        <v>7.75</v>
      </c>
    </row>
    <row r="16" spans="1:9">
      <c r="B16" s="2" t="s">
        <v>132</v>
      </c>
      <c r="C16" s="9" t="s">
        <v>13</v>
      </c>
      <c r="D16" s="2" t="s">
        <v>126</v>
      </c>
      <c r="E16" s="2" t="s">
        <v>133</v>
      </c>
      <c r="F16" s="12">
        <v>83650</v>
      </c>
      <c r="G16" s="12">
        <v>1761.33</v>
      </c>
      <c r="H16" s="12">
        <v>6.33</v>
      </c>
    </row>
    <row r="17" spans="2:8">
      <c r="B17" s="2" t="s">
        <v>80</v>
      </c>
      <c r="C17" s="9" t="s">
        <v>13</v>
      </c>
      <c r="D17" s="2" t="s">
        <v>74</v>
      </c>
      <c r="E17" s="2" t="s">
        <v>81</v>
      </c>
      <c r="F17" s="12">
        <v>121625</v>
      </c>
      <c r="G17" s="12">
        <v>1633.3</v>
      </c>
      <c r="H17" s="12">
        <v>5.87</v>
      </c>
    </row>
    <row r="18" spans="2:8">
      <c r="B18" s="2" t="s">
        <v>1122</v>
      </c>
      <c r="C18" s="9" t="s">
        <v>13</v>
      </c>
      <c r="D18" s="2" t="s">
        <v>74</v>
      </c>
      <c r="E18" s="2" t="s">
        <v>1123</v>
      </c>
      <c r="F18" s="12">
        <v>161150</v>
      </c>
      <c r="G18" s="12">
        <v>1582.82</v>
      </c>
      <c r="H18" s="12">
        <v>5.69</v>
      </c>
    </row>
    <row r="19" spans="2:8">
      <c r="B19" s="2" t="s">
        <v>1128</v>
      </c>
      <c r="C19" s="9" t="s">
        <v>13</v>
      </c>
      <c r="D19" s="2" t="s">
        <v>74</v>
      </c>
      <c r="E19" s="2" t="s">
        <v>1129</v>
      </c>
      <c r="F19" s="12">
        <v>114375</v>
      </c>
      <c r="G19" s="12">
        <v>1451.88</v>
      </c>
      <c r="H19" s="12">
        <v>5.22</v>
      </c>
    </row>
    <row r="20" spans="2:8">
      <c r="B20" s="2" t="s">
        <v>747</v>
      </c>
      <c r="C20" s="9" t="s">
        <v>13</v>
      </c>
      <c r="D20" s="2" t="s">
        <v>748</v>
      </c>
      <c r="E20" s="2" t="s">
        <v>749</v>
      </c>
      <c r="F20" s="12">
        <v>86880</v>
      </c>
      <c r="G20" s="12">
        <v>1364.36</v>
      </c>
      <c r="H20" s="12">
        <v>4.9000000000000004</v>
      </c>
    </row>
    <row r="21" spans="2:8">
      <c r="B21" s="2" t="s">
        <v>796</v>
      </c>
      <c r="C21" s="9" t="s">
        <v>13</v>
      </c>
      <c r="D21" s="2" t="s">
        <v>797</v>
      </c>
      <c r="E21" s="2" t="s">
        <v>798</v>
      </c>
      <c r="F21" s="12">
        <v>32790</v>
      </c>
      <c r="G21" s="12">
        <v>1338.98</v>
      </c>
      <c r="H21" s="12">
        <v>4.8099999999999996</v>
      </c>
    </row>
    <row r="22" spans="2:8">
      <c r="B22" s="2" t="s">
        <v>801</v>
      </c>
      <c r="C22" s="9" t="s">
        <v>13</v>
      </c>
      <c r="D22" s="2" t="s">
        <v>802</v>
      </c>
      <c r="E22" s="2" t="s">
        <v>803</v>
      </c>
      <c r="F22" s="12">
        <v>76000</v>
      </c>
      <c r="G22" s="12">
        <v>1117.05</v>
      </c>
      <c r="H22" s="12">
        <v>4.01</v>
      </c>
    </row>
    <row r="23" spans="2:8">
      <c r="B23" s="2" t="s">
        <v>106</v>
      </c>
      <c r="C23" s="9" t="s">
        <v>13</v>
      </c>
      <c r="D23" s="2" t="s">
        <v>107</v>
      </c>
      <c r="E23" s="2" t="s">
        <v>108</v>
      </c>
      <c r="F23" s="12">
        <v>336800</v>
      </c>
      <c r="G23" s="12">
        <v>1109.92</v>
      </c>
      <c r="H23" s="12">
        <v>3.99</v>
      </c>
    </row>
    <row r="24" spans="2:8">
      <c r="B24" s="2" t="s">
        <v>114</v>
      </c>
      <c r="C24" s="9" t="s">
        <v>13</v>
      </c>
      <c r="D24" s="2" t="s">
        <v>115</v>
      </c>
      <c r="E24" s="2" t="s">
        <v>116</v>
      </c>
      <c r="F24" s="12">
        <v>172200</v>
      </c>
      <c r="G24" s="12">
        <v>958.03</v>
      </c>
      <c r="H24" s="12">
        <v>3.44</v>
      </c>
    </row>
    <row r="25" spans="2:8">
      <c r="B25" s="2" t="s">
        <v>1292</v>
      </c>
      <c r="C25" s="9" t="s">
        <v>13</v>
      </c>
      <c r="D25" s="2" t="s">
        <v>1136</v>
      </c>
      <c r="E25" s="2" t="s">
        <v>1293</v>
      </c>
      <c r="F25" s="12">
        <v>78650</v>
      </c>
      <c r="G25" s="12">
        <v>930.43</v>
      </c>
      <c r="H25" s="12">
        <v>3.34</v>
      </c>
    </row>
    <row r="26" spans="2:8">
      <c r="B26" s="2" t="s">
        <v>1435</v>
      </c>
      <c r="C26" s="9" t="s">
        <v>13</v>
      </c>
      <c r="D26" s="2" t="s">
        <v>93</v>
      </c>
      <c r="E26" s="2" t="s">
        <v>1436</v>
      </c>
      <c r="F26" s="12">
        <v>31125</v>
      </c>
      <c r="G26" s="12">
        <v>633.36</v>
      </c>
      <c r="H26" s="12">
        <v>2.2799999999999998</v>
      </c>
    </row>
    <row r="27" spans="2:8">
      <c r="B27" s="2" t="s">
        <v>1384</v>
      </c>
      <c r="C27" s="9" t="s">
        <v>13</v>
      </c>
      <c r="D27" s="2" t="s">
        <v>755</v>
      </c>
      <c r="E27" s="2" t="s">
        <v>1385</v>
      </c>
      <c r="F27" s="12">
        <v>5960</v>
      </c>
      <c r="G27" s="12">
        <v>373.81</v>
      </c>
      <c r="H27" s="12">
        <v>1.34</v>
      </c>
    </row>
    <row r="28" spans="2:8">
      <c r="B28" s="2" t="s">
        <v>820</v>
      </c>
      <c r="C28" s="9" t="s">
        <v>13</v>
      </c>
      <c r="D28" s="2" t="s">
        <v>784</v>
      </c>
      <c r="E28" s="2" t="s">
        <v>821</v>
      </c>
      <c r="F28" s="12">
        <v>21900</v>
      </c>
      <c r="G28" s="12">
        <v>218.17</v>
      </c>
      <c r="H28" s="12">
        <v>0.78</v>
      </c>
    </row>
    <row r="29" spans="2:8">
      <c r="B29" s="2" t="s">
        <v>1344</v>
      </c>
      <c r="C29" s="9" t="s">
        <v>13</v>
      </c>
      <c r="D29" s="2" t="s">
        <v>91</v>
      </c>
      <c r="E29" s="2" t="s">
        <v>1345</v>
      </c>
      <c r="F29" s="12">
        <v>5620</v>
      </c>
      <c r="G29" s="12">
        <v>209.05</v>
      </c>
      <c r="H29" s="12">
        <v>0.75</v>
      </c>
    </row>
    <row r="30" spans="2:8">
      <c r="B30" s="2" t="s">
        <v>1145</v>
      </c>
      <c r="C30" s="9" t="s">
        <v>13</v>
      </c>
      <c r="D30" s="2" t="s">
        <v>784</v>
      </c>
      <c r="E30" s="2" t="s">
        <v>1146</v>
      </c>
      <c r="F30" s="12">
        <v>10200</v>
      </c>
      <c r="G30" s="12">
        <v>208.07</v>
      </c>
      <c r="H30" s="12">
        <v>0.75</v>
      </c>
    </row>
    <row r="31" spans="2:8">
      <c r="B31" s="2" t="s">
        <v>754</v>
      </c>
      <c r="C31" s="9" t="s">
        <v>13</v>
      </c>
      <c r="D31" s="2" t="s">
        <v>755</v>
      </c>
      <c r="E31" s="2" t="s">
        <v>756</v>
      </c>
      <c r="F31" s="12">
        <v>5496</v>
      </c>
      <c r="G31" s="12">
        <v>176.21</v>
      </c>
      <c r="H31" s="12">
        <v>0.63</v>
      </c>
    </row>
    <row r="32" spans="2:8">
      <c r="B32" s="2" t="s">
        <v>2194</v>
      </c>
      <c r="C32" s="9" t="s">
        <v>13</v>
      </c>
      <c r="D32" s="2" t="s">
        <v>85</v>
      </c>
      <c r="E32" s="2" t="s">
        <v>2195</v>
      </c>
      <c r="F32" s="12">
        <v>13500</v>
      </c>
      <c r="G32" s="12">
        <v>173.58</v>
      </c>
      <c r="H32" s="12">
        <v>0.62</v>
      </c>
    </row>
    <row r="33" spans="2:8">
      <c r="B33" s="2" t="s">
        <v>1160</v>
      </c>
      <c r="C33" s="9" t="s">
        <v>13</v>
      </c>
      <c r="D33" s="2" t="s">
        <v>792</v>
      </c>
      <c r="E33" s="2" t="s">
        <v>1161</v>
      </c>
      <c r="F33" s="12">
        <v>3550</v>
      </c>
      <c r="G33" s="12">
        <v>157.41999999999999</v>
      </c>
      <c r="H33" s="12">
        <v>0.56999999999999995</v>
      </c>
    </row>
    <row r="34" spans="2:8">
      <c r="B34" s="2" t="s">
        <v>2536</v>
      </c>
      <c r="C34" s="9" t="s">
        <v>13</v>
      </c>
      <c r="D34" s="2" t="s">
        <v>761</v>
      </c>
      <c r="E34" s="2" t="s">
        <v>2537</v>
      </c>
      <c r="F34" s="12">
        <v>9500</v>
      </c>
      <c r="G34" s="12">
        <v>137.13999999999999</v>
      </c>
      <c r="H34" s="12">
        <v>0.49</v>
      </c>
    </row>
    <row r="35" spans="2:8">
      <c r="B35" s="2" t="s">
        <v>1326</v>
      </c>
      <c r="C35" s="9" t="s">
        <v>13</v>
      </c>
      <c r="D35" s="2" t="s">
        <v>1268</v>
      </c>
      <c r="E35" s="2" t="s">
        <v>1327</v>
      </c>
      <c r="F35" s="12">
        <v>2650</v>
      </c>
      <c r="G35" s="12">
        <v>134.08000000000001</v>
      </c>
      <c r="H35" s="12">
        <v>0.48</v>
      </c>
    </row>
    <row r="36" spans="2:8">
      <c r="B36" s="2" t="s">
        <v>1140</v>
      </c>
      <c r="C36" s="9" t="s">
        <v>13</v>
      </c>
      <c r="D36" s="2" t="s">
        <v>77</v>
      </c>
      <c r="E36" s="2" t="s">
        <v>1141</v>
      </c>
      <c r="F36" s="12">
        <v>5040</v>
      </c>
      <c r="G36" s="12">
        <v>116.72</v>
      </c>
      <c r="H36" s="12">
        <v>0.42</v>
      </c>
    </row>
    <row r="37" spans="2:8">
      <c r="B37" s="2" t="s">
        <v>2033</v>
      </c>
      <c r="C37" s="9" t="s">
        <v>13</v>
      </c>
      <c r="D37" s="2" t="s">
        <v>1136</v>
      </c>
      <c r="E37" s="2" t="s">
        <v>2034</v>
      </c>
      <c r="F37" s="12">
        <v>5900</v>
      </c>
      <c r="G37" s="12">
        <v>101.46</v>
      </c>
      <c r="H37" s="12">
        <v>0.36</v>
      </c>
    </row>
    <row r="38" spans="2:8">
      <c r="B38" s="2" t="s">
        <v>2538</v>
      </c>
      <c r="C38" s="9" t="s">
        <v>13</v>
      </c>
      <c r="D38" s="2" t="s">
        <v>1136</v>
      </c>
      <c r="E38" s="2" t="s">
        <v>2539</v>
      </c>
      <c r="F38" s="12">
        <v>3536</v>
      </c>
      <c r="G38" s="12">
        <v>97.91</v>
      </c>
      <c r="H38" s="12">
        <v>0.35</v>
      </c>
    </row>
    <row r="39" spans="2:8">
      <c r="B39" s="2" t="s">
        <v>2313</v>
      </c>
      <c r="C39" s="9" t="s">
        <v>13</v>
      </c>
      <c r="D39" s="2" t="s">
        <v>135</v>
      </c>
      <c r="E39" s="2" t="s">
        <v>2314</v>
      </c>
      <c r="F39" s="12">
        <v>10400</v>
      </c>
      <c r="G39" s="12">
        <v>87.28</v>
      </c>
      <c r="H39" s="12">
        <v>0.31</v>
      </c>
    </row>
    <row r="40" spans="2:8">
      <c r="B40" s="2" t="s">
        <v>786</v>
      </c>
      <c r="C40" s="9" t="s">
        <v>13</v>
      </c>
      <c r="D40" s="2" t="s">
        <v>84</v>
      </c>
      <c r="E40" s="2" t="s">
        <v>787</v>
      </c>
      <c r="F40" s="12">
        <v>2075</v>
      </c>
      <c r="G40" s="12">
        <v>84.07</v>
      </c>
      <c r="H40" s="12">
        <v>0.3</v>
      </c>
    </row>
    <row r="41" spans="2:8">
      <c r="B41" s="2" t="s">
        <v>1423</v>
      </c>
      <c r="C41" s="9" t="s">
        <v>13</v>
      </c>
      <c r="D41" s="2" t="s">
        <v>1419</v>
      </c>
      <c r="E41" s="2" t="s">
        <v>1424</v>
      </c>
      <c r="F41" s="12">
        <v>4530</v>
      </c>
      <c r="G41" s="12">
        <v>82.7</v>
      </c>
      <c r="H41" s="12">
        <v>0.3</v>
      </c>
    </row>
    <row r="42" spans="2:8">
      <c r="B42" s="2" t="s">
        <v>1124</v>
      </c>
      <c r="C42" s="9" t="s">
        <v>13</v>
      </c>
      <c r="D42" s="2" t="s">
        <v>115</v>
      </c>
      <c r="E42" s="2" t="s">
        <v>1125</v>
      </c>
      <c r="F42" s="12">
        <v>660</v>
      </c>
      <c r="G42" s="12">
        <v>77.77</v>
      </c>
      <c r="H42" s="12">
        <v>0.28000000000000003</v>
      </c>
    </row>
    <row r="43" spans="2:8">
      <c r="B43" s="2" t="s">
        <v>2474</v>
      </c>
      <c r="C43" s="9" t="s">
        <v>13</v>
      </c>
      <c r="D43" s="2" t="s">
        <v>1150</v>
      </c>
      <c r="E43" s="2" t="s">
        <v>2475</v>
      </c>
      <c r="F43" s="12">
        <v>8080</v>
      </c>
      <c r="G43" s="12">
        <v>72.069999999999993</v>
      </c>
      <c r="H43" s="12">
        <v>0.26</v>
      </c>
    </row>
    <row r="44" spans="2:8">
      <c r="B44" s="2" t="s">
        <v>1366</v>
      </c>
      <c r="C44" s="9" t="s">
        <v>13</v>
      </c>
      <c r="D44" s="2" t="s">
        <v>107</v>
      </c>
      <c r="E44" s="2" t="s">
        <v>1367</v>
      </c>
      <c r="F44" s="12">
        <v>27017</v>
      </c>
      <c r="G44" s="12">
        <v>71.489999999999995</v>
      </c>
      <c r="H44" s="12">
        <v>0.26</v>
      </c>
    </row>
    <row r="45" spans="2:8">
      <c r="B45" s="2" t="s">
        <v>1290</v>
      </c>
      <c r="C45" s="9" t="s">
        <v>13</v>
      </c>
      <c r="D45" s="2" t="s">
        <v>784</v>
      </c>
      <c r="E45" s="2" t="s">
        <v>1291</v>
      </c>
      <c r="F45" s="12">
        <v>19534</v>
      </c>
      <c r="G45" s="12">
        <v>69.7</v>
      </c>
      <c r="H45" s="12">
        <v>0.25</v>
      </c>
    </row>
    <row r="46" spans="2:8">
      <c r="B46" s="2" t="s">
        <v>1346</v>
      </c>
      <c r="C46" s="9" t="s">
        <v>13</v>
      </c>
      <c r="D46" s="2" t="s">
        <v>84</v>
      </c>
      <c r="E46" s="2" t="s">
        <v>1347</v>
      </c>
      <c r="F46" s="12">
        <v>525</v>
      </c>
      <c r="G46" s="12">
        <v>63.54</v>
      </c>
      <c r="H46" s="12">
        <v>0.23</v>
      </c>
    </row>
    <row r="47" spans="2:8">
      <c r="B47" s="2" t="s">
        <v>76</v>
      </c>
      <c r="C47" s="9" t="s">
        <v>13</v>
      </c>
      <c r="D47" s="2" t="s">
        <v>77</v>
      </c>
      <c r="E47" s="2" t="s">
        <v>78</v>
      </c>
      <c r="F47" s="12">
        <v>15600</v>
      </c>
      <c r="G47" s="12">
        <v>62.87</v>
      </c>
      <c r="H47" s="12">
        <v>0.23</v>
      </c>
    </row>
    <row r="48" spans="2:8">
      <c r="B48" s="2" t="s">
        <v>2540</v>
      </c>
      <c r="C48" s="9" t="s">
        <v>13</v>
      </c>
      <c r="D48" s="2" t="s">
        <v>836</v>
      </c>
      <c r="E48" s="2" t="s">
        <v>2541</v>
      </c>
      <c r="F48" s="12">
        <v>1660</v>
      </c>
      <c r="G48" s="12">
        <v>50.85</v>
      </c>
      <c r="H48" s="12">
        <v>0.18</v>
      </c>
    </row>
    <row r="49" spans="2:8">
      <c r="B49" s="2" t="s">
        <v>2542</v>
      </c>
      <c r="C49" s="9" t="s">
        <v>13</v>
      </c>
      <c r="D49" s="2" t="s">
        <v>836</v>
      </c>
      <c r="E49" s="2" t="s">
        <v>2543</v>
      </c>
      <c r="F49" s="12">
        <v>1660</v>
      </c>
      <c r="G49" s="12">
        <v>42.5</v>
      </c>
      <c r="H49" s="12">
        <v>0.15</v>
      </c>
    </row>
    <row r="50" spans="2:8">
      <c r="B50" s="2" t="s">
        <v>1294</v>
      </c>
      <c r="C50" s="9" t="s">
        <v>13</v>
      </c>
      <c r="D50" s="2" t="s">
        <v>135</v>
      </c>
      <c r="E50" s="2" t="s">
        <v>1295</v>
      </c>
      <c r="F50" s="12">
        <v>16700</v>
      </c>
      <c r="G50" s="12">
        <v>30.07</v>
      </c>
      <c r="H50" s="12">
        <v>0.11</v>
      </c>
    </row>
    <row r="51" spans="2:8">
      <c r="B51" s="2" t="s">
        <v>1265</v>
      </c>
      <c r="C51" s="9" t="s">
        <v>13</v>
      </c>
      <c r="D51" s="2" t="s">
        <v>126</v>
      </c>
      <c r="E51" s="2" t="s">
        <v>1266</v>
      </c>
      <c r="F51" s="12">
        <v>1285</v>
      </c>
      <c r="G51" s="12">
        <v>21.73</v>
      </c>
      <c r="H51" s="12">
        <v>0.08</v>
      </c>
    </row>
    <row r="52" spans="2:8">
      <c r="B52" s="2" t="s">
        <v>1179</v>
      </c>
      <c r="C52" s="9" t="s">
        <v>13</v>
      </c>
      <c r="D52" s="2" t="s">
        <v>77</v>
      </c>
      <c r="F52" s="12">
        <v>5040</v>
      </c>
      <c r="G52" s="12">
        <v>6.23</v>
      </c>
      <c r="H52" s="12">
        <v>0.02</v>
      </c>
    </row>
    <row r="53" spans="2:8" ht="13">
      <c r="B53" s="6" t="s">
        <v>1499</v>
      </c>
      <c r="C53" s="9" t="s">
        <v>13</v>
      </c>
      <c r="D53" s="2" t="s">
        <v>93</v>
      </c>
      <c r="E53" s="2" t="s">
        <v>1436</v>
      </c>
      <c r="F53" s="12">
        <v>-31125</v>
      </c>
      <c r="G53" s="12">
        <v>-637.35</v>
      </c>
      <c r="H53" s="12">
        <v>-2.29</v>
      </c>
    </row>
    <row r="54" spans="2:8">
      <c r="B54" s="2" t="s">
        <v>1502</v>
      </c>
      <c r="C54" s="9" t="s">
        <v>13</v>
      </c>
      <c r="D54" s="2" t="s">
        <v>748</v>
      </c>
      <c r="E54" s="2" t="s">
        <v>749</v>
      </c>
      <c r="F54" s="12">
        <v>-52000</v>
      </c>
      <c r="G54" s="12">
        <v>-820.56</v>
      </c>
      <c r="H54" s="12">
        <v>-2.95</v>
      </c>
    </row>
    <row r="55" spans="2:8">
      <c r="B55" s="2" t="s">
        <v>1594</v>
      </c>
      <c r="C55" s="9" t="s">
        <v>13</v>
      </c>
      <c r="D55" s="2" t="s">
        <v>1136</v>
      </c>
      <c r="E55" s="2" t="s">
        <v>1293</v>
      </c>
      <c r="F55" s="12">
        <v>-78650</v>
      </c>
      <c r="G55" s="12">
        <v>-935.54</v>
      </c>
      <c r="H55" s="12">
        <v>-3.36</v>
      </c>
    </row>
    <row r="56" spans="2:8">
      <c r="B56" s="2" t="s">
        <v>1590</v>
      </c>
      <c r="C56" s="9" t="s">
        <v>13</v>
      </c>
      <c r="D56" s="2" t="s">
        <v>115</v>
      </c>
      <c r="E56" s="2" t="s">
        <v>116</v>
      </c>
      <c r="F56" s="12">
        <v>-172200</v>
      </c>
      <c r="G56" s="12">
        <v>-962.6</v>
      </c>
      <c r="H56" s="12">
        <v>-3.46</v>
      </c>
    </row>
    <row r="57" spans="2:8">
      <c r="B57" s="2" t="s">
        <v>1560</v>
      </c>
      <c r="C57" s="9" t="s">
        <v>13</v>
      </c>
      <c r="D57" s="2" t="s">
        <v>107</v>
      </c>
      <c r="E57" s="2" t="s">
        <v>108</v>
      </c>
      <c r="F57" s="12">
        <v>-294000</v>
      </c>
      <c r="G57" s="12">
        <v>-974.76</v>
      </c>
      <c r="H57" s="12">
        <v>-3.5</v>
      </c>
    </row>
    <row r="58" spans="2:8">
      <c r="B58" s="2" t="s">
        <v>1481</v>
      </c>
      <c r="C58" s="9" t="s">
        <v>13</v>
      </c>
      <c r="D58" s="2" t="s">
        <v>74</v>
      </c>
      <c r="E58" s="2" t="s">
        <v>81</v>
      </c>
      <c r="F58" s="12">
        <v>-79100</v>
      </c>
      <c r="G58" s="12">
        <v>-1068.32</v>
      </c>
      <c r="H58" s="12">
        <v>-3.84</v>
      </c>
    </row>
    <row r="59" spans="2:8">
      <c r="B59" s="2" t="s">
        <v>1512</v>
      </c>
      <c r="C59" s="9" t="s">
        <v>13</v>
      </c>
      <c r="D59" s="2" t="s">
        <v>797</v>
      </c>
      <c r="E59" s="2" t="s">
        <v>798</v>
      </c>
      <c r="F59" s="12">
        <v>-27125</v>
      </c>
      <c r="G59" s="12">
        <v>-1114.1600000000001</v>
      </c>
      <c r="H59" s="12">
        <v>-4</v>
      </c>
    </row>
    <row r="60" spans="2:8">
      <c r="B60" s="2" t="s">
        <v>1465</v>
      </c>
      <c r="C60" s="9" t="s">
        <v>13</v>
      </c>
      <c r="D60" s="2" t="s">
        <v>802</v>
      </c>
      <c r="E60" s="2" t="s">
        <v>803</v>
      </c>
      <c r="F60" s="12">
        <v>-76000</v>
      </c>
      <c r="G60" s="12">
        <v>-1123.74</v>
      </c>
      <c r="H60" s="12">
        <v>-4.04</v>
      </c>
    </row>
    <row r="61" spans="2:8">
      <c r="B61" s="2" t="s">
        <v>1478</v>
      </c>
      <c r="C61" s="9" t="s">
        <v>13</v>
      </c>
      <c r="D61" s="2" t="s">
        <v>74</v>
      </c>
      <c r="E61" s="2" t="s">
        <v>1123</v>
      </c>
      <c r="F61" s="12">
        <v>-143250</v>
      </c>
      <c r="G61" s="12">
        <v>-1412.95</v>
      </c>
      <c r="H61" s="12">
        <v>-5.08</v>
      </c>
    </row>
    <row r="62" spans="2:8">
      <c r="B62" s="2" t="s">
        <v>1488</v>
      </c>
      <c r="C62" s="9" t="s">
        <v>13</v>
      </c>
      <c r="D62" s="2" t="s">
        <v>74</v>
      </c>
      <c r="E62" s="2" t="s">
        <v>1129</v>
      </c>
      <c r="F62" s="12">
        <v>-114375</v>
      </c>
      <c r="G62" s="12">
        <v>-1457.37</v>
      </c>
      <c r="H62" s="12">
        <v>-5.24</v>
      </c>
    </row>
    <row r="63" spans="2:8">
      <c r="B63" s="2" t="s">
        <v>1619</v>
      </c>
      <c r="C63" s="9" t="s">
        <v>13</v>
      </c>
      <c r="D63" s="2" t="s">
        <v>126</v>
      </c>
      <c r="E63" s="2" t="s">
        <v>133</v>
      </c>
      <c r="F63" s="12">
        <v>-69825</v>
      </c>
      <c r="G63" s="12">
        <v>-1479.52</v>
      </c>
      <c r="H63" s="12">
        <v>-5.32</v>
      </c>
    </row>
    <row r="64" spans="2:8">
      <c r="B64" s="2" t="s">
        <v>1493</v>
      </c>
      <c r="C64" s="9" t="s">
        <v>13</v>
      </c>
      <c r="D64" s="2" t="s">
        <v>74</v>
      </c>
      <c r="E64" s="2" t="s">
        <v>75</v>
      </c>
      <c r="F64" s="12">
        <v>-150700</v>
      </c>
      <c r="G64" s="12">
        <v>-1503.08</v>
      </c>
      <c r="H64" s="12">
        <v>-5.4</v>
      </c>
    </row>
    <row r="65" spans="2:8" ht="13">
      <c r="B65" s="6" t="s">
        <v>95</v>
      </c>
      <c r="G65" s="14">
        <f>SUM(G15:G52)</f>
        <v>18964.719999999998</v>
      </c>
      <c r="H65" s="14">
        <f>SUM(H15:H52)</f>
        <v>68.130000000000024</v>
      </c>
    </row>
    <row r="66" spans="2:8" ht="13">
      <c r="B66" s="6" t="s">
        <v>4137</v>
      </c>
    </row>
    <row r="67" spans="2:8">
      <c r="B67" s="2" t="s">
        <v>2067</v>
      </c>
      <c r="C67" s="9" t="s">
        <v>13</v>
      </c>
      <c r="D67" s="2" t="s">
        <v>91</v>
      </c>
      <c r="E67" s="2" t="s">
        <v>2068</v>
      </c>
      <c r="F67" s="12">
        <v>22480</v>
      </c>
      <c r="G67" s="12">
        <v>2.29</v>
      </c>
      <c r="H67" s="12">
        <v>0.01</v>
      </c>
    </row>
    <row r="68" spans="2:8" ht="13">
      <c r="B68" s="6" t="s">
        <v>4138</v>
      </c>
      <c r="C68" s="11"/>
      <c r="D68" s="6"/>
      <c r="E68" s="6"/>
      <c r="F68" s="14"/>
      <c r="G68" s="14">
        <f>G67</f>
        <v>2.29</v>
      </c>
      <c r="H68" s="14">
        <f>H67</f>
        <v>0.01</v>
      </c>
    </row>
    <row r="69" spans="2:8" ht="13">
      <c r="B69" s="6" t="s">
        <v>861</v>
      </c>
    </row>
    <row r="70" spans="2:8">
      <c r="B70" s="2" t="s">
        <v>468</v>
      </c>
      <c r="C70" s="9" t="s">
        <v>13</v>
      </c>
      <c r="D70" s="2" t="s">
        <v>862</v>
      </c>
      <c r="E70" s="2" t="s">
        <v>1621</v>
      </c>
      <c r="F70" s="12">
        <v>16590.731</v>
      </c>
      <c r="G70" s="12">
        <v>825.09</v>
      </c>
      <c r="H70" s="12">
        <v>2.96</v>
      </c>
    </row>
    <row r="71" spans="2:8">
      <c r="B71" s="2" t="s">
        <v>852</v>
      </c>
      <c r="C71" s="9" t="s">
        <v>13</v>
      </c>
      <c r="D71" s="2" t="s">
        <v>862</v>
      </c>
      <c r="E71" s="2" t="s">
        <v>2544</v>
      </c>
      <c r="F71" s="12">
        <v>1055117.8970000001</v>
      </c>
      <c r="G71" s="12">
        <v>574.65</v>
      </c>
      <c r="H71" s="12">
        <v>2.06</v>
      </c>
    </row>
    <row r="72" spans="2:8" ht="13">
      <c r="B72" s="6" t="s">
        <v>3476</v>
      </c>
      <c r="C72" s="11"/>
      <c r="D72" s="6"/>
      <c r="E72" s="6"/>
      <c r="F72" s="14"/>
      <c r="G72" s="14">
        <f>SUM(G69:G71)</f>
        <v>1399.74</v>
      </c>
      <c r="H72" s="14">
        <f>SUM(H69:H71)</f>
        <v>5.0199999999999996</v>
      </c>
    </row>
    <row r="73" spans="2:8" ht="13">
      <c r="B73" s="6" t="s">
        <v>8</v>
      </c>
    </row>
    <row r="74" spans="2:8" ht="13">
      <c r="B74" s="6" t="s">
        <v>9</v>
      </c>
    </row>
    <row r="75" spans="2:8" ht="13">
      <c r="B75" s="6" t="s">
        <v>10</v>
      </c>
    </row>
    <row r="76" spans="2:8">
      <c r="B76" s="2" t="s">
        <v>4078</v>
      </c>
      <c r="C76" s="9">
        <v>6.64</v>
      </c>
      <c r="D76" s="2" t="s">
        <v>11</v>
      </c>
      <c r="E76" s="2" t="s">
        <v>180</v>
      </c>
      <c r="F76" s="12">
        <v>3000000</v>
      </c>
      <c r="G76" s="12">
        <v>3085.85</v>
      </c>
      <c r="H76" s="12">
        <v>11.09</v>
      </c>
    </row>
    <row r="77" spans="2:8">
      <c r="B77" s="2" t="s">
        <v>4083</v>
      </c>
      <c r="C77" s="9">
        <v>5.67</v>
      </c>
      <c r="D77" s="2" t="s">
        <v>11</v>
      </c>
      <c r="E77" s="2" t="s">
        <v>687</v>
      </c>
      <c r="F77" s="12">
        <v>500000</v>
      </c>
      <c r="G77" s="12">
        <v>511.88</v>
      </c>
      <c r="H77" s="12">
        <v>1.84</v>
      </c>
    </row>
    <row r="78" spans="2:8">
      <c r="B78" s="2" t="s">
        <v>4075</v>
      </c>
      <c r="C78" s="9">
        <v>5.59</v>
      </c>
      <c r="D78" s="2" t="s">
        <v>11</v>
      </c>
      <c r="E78" s="2" t="s">
        <v>632</v>
      </c>
      <c r="F78" s="12">
        <v>500000</v>
      </c>
      <c r="G78" s="12">
        <v>500.59</v>
      </c>
      <c r="H78" s="12">
        <v>1.8</v>
      </c>
    </row>
    <row r="79" spans="2:8" ht="13">
      <c r="B79" s="6" t="s">
        <v>12</v>
      </c>
      <c r="C79" s="11"/>
      <c r="D79" s="6"/>
      <c r="E79" s="6"/>
      <c r="F79" s="14"/>
      <c r="G79" s="14">
        <f>SUM(G73:G78)</f>
        <v>4098.32</v>
      </c>
      <c r="H79" s="14">
        <f>SUM(H73:H78)</f>
        <v>14.73</v>
      </c>
    </row>
    <row r="80" spans="2:8" ht="13">
      <c r="B80" s="6" t="s">
        <v>390</v>
      </c>
      <c r="C80" s="11"/>
      <c r="D80" s="6"/>
      <c r="E80" s="6"/>
      <c r="F80" s="14"/>
      <c r="G80" s="14">
        <v>3177.61</v>
      </c>
      <c r="H80" s="14">
        <v>11.42</v>
      </c>
    </row>
    <row r="81" spans="2:8" ht="13">
      <c r="B81" s="6" t="s">
        <v>15</v>
      </c>
      <c r="C81" s="11"/>
      <c r="D81" s="6"/>
      <c r="E81" s="6"/>
      <c r="F81" s="14"/>
      <c r="G81" s="14">
        <f>G80+G79+G72+G68+G65</f>
        <v>27642.68</v>
      </c>
      <c r="H81" s="14">
        <f>H80+H79+H72+H68+H65</f>
        <v>99.310000000000031</v>
      </c>
    </row>
    <row r="82" spans="2:8" ht="13">
      <c r="B82" s="6" t="s">
        <v>16</v>
      </c>
      <c r="C82" s="11"/>
      <c r="D82" s="6"/>
      <c r="E82" s="6"/>
      <c r="F82" s="14"/>
      <c r="G82" s="14">
        <f>G83-G81</f>
        <v>193.84320402999947</v>
      </c>
      <c r="H82" s="14">
        <f>H83-H81</f>
        <v>0.6899999999999693</v>
      </c>
    </row>
    <row r="83" spans="2:8" ht="13">
      <c r="B83" s="6" t="s">
        <v>17</v>
      </c>
      <c r="C83" s="11"/>
      <c r="D83" s="6"/>
      <c r="E83" s="6"/>
      <c r="F83" s="14"/>
      <c r="G83" s="14">
        <v>27836.52320403</v>
      </c>
      <c r="H83" s="14">
        <v>100</v>
      </c>
    </row>
    <row r="84" spans="2:8">
      <c r="B84" s="2" t="s">
        <v>18</v>
      </c>
    </row>
    <row r="85" spans="2:8" ht="13">
      <c r="B85" s="6" t="s">
        <v>19</v>
      </c>
    </row>
    <row r="86" spans="2:8" ht="13">
      <c r="B86" s="6" t="s">
        <v>20</v>
      </c>
      <c r="C86" s="9" t="s">
        <v>355</v>
      </c>
    </row>
    <row r="87" spans="2:8" ht="13">
      <c r="B87" s="6" t="s">
        <v>4082</v>
      </c>
    </row>
    <row r="88" spans="2:8" ht="13">
      <c r="B88" s="6" t="s">
        <v>23</v>
      </c>
      <c r="C88" s="9" t="s">
        <v>22</v>
      </c>
    </row>
    <row r="89" spans="2:8" ht="13">
      <c r="B89" s="6" t="s">
        <v>147</v>
      </c>
      <c r="C89" s="9" t="s">
        <v>22</v>
      </c>
    </row>
    <row r="90" spans="2:8" ht="13">
      <c r="B90" s="6" t="s">
        <v>24</v>
      </c>
      <c r="C90" s="9" t="s">
        <v>25</v>
      </c>
    </row>
    <row r="91" spans="2:8" ht="13">
      <c r="B91" s="6" t="s">
        <v>2545</v>
      </c>
      <c r="C91" s="11"/>
    </row>
    <row r="92" spans="2:8" ht="13">
      <c r="B92" s="6" t="s">
        <v>2546</v>
      </c>
      <c r="C92" s="11"/>
    </row>
    <row r="93" spans="2:8" ht="13">
      <c r="B93" s="6" t="s">
        <v>2547</v>
      </c>
      <c r="C93" s="11"/>
    </row>
    <row r="94" spans="2:8" ht="13">
      <c r="B94" s="6" t="s">
        <v>2548</v>
      </c>
      <c r="C94" s="11"/>
    </row>
    <row r="95" spans="2:8" ht="13">
      <c r="B95" s="6" t="s">
        <v>2549</v>
      </c>
      <c r="C95" s="11"/>
    </row>
    <row r="96" spans="2:8" ht="13">
      <c r="B96" s="6" t="s">
        <v>2550</v>
      </c>
      <c r="C96" s="11"/>
    </row>
    <row r="97" spans="2:3" ht="13">
      <c r="B97" s="6" t="s">
        <v>2551</v>
      </c>
      <c r="C97" s="11"/>
    </row>
    <row r="98" spans="2:3" ht="13">
      <c r="B98" s="6" t="s">
        <v>2552</v>
      </c>
      <c r="C98" s="11"/>
    </row>
    <row r="99" spans="2:3" ht="13">
      <c r="B99" s="6" t="s">
        <v>2553</v>
      </c>
      <c r="C99" s="11"/>
    </row>
    <row r="100" spans="2:3" ht="13">
      <c r="B100" s="6" t="s">
        <v>2554</v>
      </c>
      <c r="C100" s="11"/>
    </row>
    <row r="101" spans="2:3" ht="13">
      <c r="B101" s="6" t="s">
        <v>2555</v>
      </c>
      <c r="C101" s="11"/>
    </row>
    <row r="102" spans="2:3" ht="13">
      <c r="B102" s="6" t="s">
        <v>2556</v>
      </c>
      <c r="C102" s="11"/>
    </row>
    <row r="103" spans="2:3" ht="13">
      <c r="B103" s="6" t="s">
        <v>2557</v>
      </c>
      <c r="C103" s="11"/>
    </row>
    <row r="104" spans="2:3">
      <c r="B104" s="2" t="s">
        <v>4099</v>
      </c>
    </row>
    <row r="105" spans="2:3">
      <c r="B105" s="2" t="s">
        <v>3693</v>
      </c>
    </row>
    <row r="106" spans="2:3">
      <c r="B106" s="2" t="s">
        <v>1230</v>
      </c>
    </row>
    <row r="109" spans="2:3" ht="14.5">
      <c r="B109" s="44" t="s">
        <v>1231</v>
      </c>
      <c r="C109" s="62"/>
    </row>
    <row r="110" spans="2:3" ht="14.5">
      <c r="B110" s="44" t="s">
        <v>4074</v>
      </c>
      <c r="C110" s="63" t="s">
        <v>1232</v>
      </c>
    </row>
    <row r="111" spans="2:3" ht="14.5">
      <c r="B111" s="4" t="s">
        <v>1233</v>
      </c>
      <c r="C111" s="5">
        <v>8</v>
      </c>
    </row>
    <row r="112" spans="2:3" ht="14.5">
      <c r="B112" s="4" t="s">
        <v>1235</v>
      </c>
      <c r="C112" s="5">
        <v>0</v>
      </c>
    </row>
    <row r="113" spans="2:7" ht="14.5">
      <c r="B113" s="4" t="s">
        <v>1236</v>
      </c>
      <c r="C113" s="5">
        <v>3500</v>
      </c>
    </row>
    <row r="114" spans="2:7" ht="14.5">
      <c r="B114" s="4" t="s">
        <v>1237</v>
      </c>
      <c r="C114" s="5">
        <v>0</v>
      </c>
    </row>
    <row r="115" spans="2:7" ht="14.5">
      <c r="B115" s="4" t="s">
        <v>1238</v>
      </c>
      <c r="C115" s="5">
        <v>1398.7817775999999</v>
      </c>
    </row>
    <row r="116" spans="2:7" ht="14.5">
      <c r="B116" s="4" t="s">
        <v>1239</v>
      </c>
      <c r="C116" s="5">
        <v>0</v>
      </c>
    </row>
    <row r="117" spans="2:7" ht="14.5">
      <c r="B117" s="44" t="s">
        <v>1240</v>
      </c>
      <c r="C117" s="62">
        <v>4906.7817776000002</v>
      </c>
    </row>
    <row r="119" spans="2:7" ht="14.5">
      <c r="B119" s="4" t="s">
        <v>35</v>
      </c>
      <c r="C119" s="5"/>
      <c r="D119" s="4"/>
    </row>
    <row r="120" spans="2:7" ht="29">
      <c r="B120" s="20" t="s">
        <v>36</v>
      </c>
      <c r="C120" s="18" t="s">
        <v>37</v>
      </c>
      <c r="D120" s="20" t="s">
        <v>38</v>
      </c>
    </row>
    <row r="121" spans="2:7" ht="14.5">
      <c r="B121" s="4" t="s">
        <v>22</v>
      </c>
      <c r="C121" s="5" t="s">
        <v>22</v>
      </c>
      <c r="D121" s="4" t="s">
        <v>22</v>
      </c>
    </row>
    <row r="123" spans="2:7" ht="13">
      <c r="B123" s="6" t="s">
        <v>39</v>
      </c>
      <c r="C123" s="46">
        <v>46022</v>
      </c>
    </row>
    <row r="124" spans="2:7" ht="13">
      <c r="B124" s="24" t="s">
        <v>40</v>
      </c>
      <c r="C124" s="26" t="s">
        <v>41</v>
      </c>
      <c r="D124" s="24" t="s">
        <v>42</v>
      </c>
      <c r="E124" s="27" t="s">
        <v>43</v>
      </c>
      <c r="F124" s="47" t="s">
        <v>44</v>
      </c>
      <c r="G124" s="14"/>
    </row>
    <row r="125" spans="2:7">
      <c r="B125" s="16" t="s">
        <v>1674</v>
      </c>
      <c r="C125" s="17">
        <v>-76000</v>
      </c>
      <c r="D125" s="16">
        <v>1518.54</v>
      </c>
      <c r="E125" s="15">
        <v>1478.6</v>
      </c>
      <c r="F125" s="30">
        <f>C117</f>
        <v>4906.7817776000002</v>
      </c>
    </row>
    <row r="126" spans="2:7">
      <c r="B126" s="16" t="s">
        <v>1677</v>
      </c>
      <c r="C126" s="17">
        <v>-172200</v>
      </c>
      <c r="D126" s="16">
        <v>543.55999999999995</v>
      </c>
      <c r="E126" s="15">
        <v>559</v>
      </c>
      <c r="F126" s="65"/>
    </row>
    <row r="127" spans="2:7">
      <c r="B127" s="16" t="s">
        <v>1681</v>
      </c>
      <c r="C127" s="17">
        <v>-78650</v>
      </c>
      <c r="D127" s="16">
        <v>1242.94</v>
      </c>
      <c r="E127" s="15">
        <v>1189.5</v>
      </c>
      <c r="F127" s="65"/>
    </row>
    <row r="128" spans="2:7">
      <c r="B128" s="16" t="s">
        <v>1683</v>
      </c>
      <c r="C128" s="17">
        <v>-114375</v>
      </c>
      <c r="D128" s="16">
        <v>1244.19</v>
      </c>
      <c r="E128" s="15">
        <v>1274.2</v>
      </c>
      <c r="F128" s="65"/>
    </row>
    <row r="129" spans="2:6">
      <c r="B129" s="16" t="s">
        <v>1695</v>
      </c>
      <c r="C129" s="17">
        <v>-69825</v>
      </c>
      <c r="D129" s="16">
        <v>2161.1999999999998</v>
      </c>
      <c r="E129" s="15">
        <v>2118.9</v>
      </c>
      <c r="F129" s="65"/>
    </row>
    <row r="130" spans="2:6">
      <c r="B130" s="16" t="s">
        <v>1734</v>
      </c>
      <c r="C130" s="17">
        <v>-150700</v>
      </c>
      <c r="D130" s="16">
        <v>994.74</v>
      </c>
      <c r="E130" s="15">
        <v>997.4</v>
      </c>
      <c r="F130" s="65"/>
    </row>
    <row r="131" spans="2:6">
      <c r="B131" s="16" t="s">
        <v>1744</v>
      </c>
      <c r="C131" s="17">
        <v>-79100</v>
      </c>
      <c r="D131" s="16">
        <v>1402.5</v>
      </c>
      <c r="E131" s="15">
        <v>1350.6</v>
      </c>
      <c r="F131" s="65"/>
    </row>
    <row r="132" spans="2:6">
      <c r="B132" s="16" t="s">
        <v>1769</v>
      </c>
      <c r="C132" s="17">
        <v>-27125</v>
      </c>
      <c r="D132" s="16">
        <v>4111.75</v>
      </c>
      <c r="E132" s="15">
        <v>4107.5</v>
      </c>
      <c r="F132" s="65"/>
    </row>
    <row r="133" spans="2:6">
      <c r="B133" s="16" t="s">
        <v>1794</v>
      </c>
      <c r="C133" s="17">
        <v>-294000</v>
      </c>
      <c r="D133" s="16">
        <v>323.41000000000003</v>
      </c>
      <c r="E133" s="15">
        <v>331.55</v>
      </c>
      <c r="F133" s="65"/>
    </row>
    <row r="134" spans="2:6">
      <c r="B134" s="16" t="s">
        <v>1813</v>
      </c>
      <c r="C134" s="17">
        <v>-52000</v>
      </c>
      <c r="D134" s="16">
        <v>1587.35</v>
      </c>
      <c r="E134" s="15">
        <v>1578</v>
      </c>
      <c r="F134" s="65"/>
    </row>
    <row r="135" spans="2:6">
      <c r="B135" s="16" t="s">
        <v>1816</v>
      </c>
      <c r="C135" s="17">
        <v>-31125</v>
      </c>
      <c r="D135" s="16">
        <v>2033.87</v>
      </c>
      <c r="E135" s="15">
        <v>2047.7</v>
      </c>
      <c r="F135" s="65"/>
    </row>
    <row r="136" spans="2:6">
      <c r="B136" s="16" t="s">
        <v>1821</v>
      </c>
      <c r="C136" s="17">
        <v>-143250</v>
      </c>
      <c r="D136" s="16">
        <v>983.09</v>
      </c>
      <c r="E136" s="15">
        <v>986.35</v>
      </c>
      <c r="F136" s="28"/>
    </row>
    <row r="139" spans="2:6" ht="13">
      <c r="B139" s="6" t="s">
        <v>45</v>
      </c>
    </row>
    <row r="140" spans="2:6" ht="13">
      <c r="B140" s="6"/>
    </row>
    <row r="141" spans="2:6" ht="13">
      <c r="B141" s="6" t="s">
        <v>372</v>
      </c>
    </row>
    <row r="142" spans="2:6" ht="13">
      <c r="B142" s="27" t="s">
        <v>46</v>
      </c>
      <c r="C142" s="26" t="s">
        <v>47</v>
      </c>
      <c r="D142" s="6"/>
    </row>
    <row r="143" spans="2:6">
      <c r="B143" s="15" t="s">
        <v>1857</v>
      </c>
      <c r="C143" s="17">
        <v>160</v>
      </c>
    </row>
    <row r="144" spans="2:6">
      <c r="B144" s="15" t="s">
        <v>1860</v>
      </c>
      <c r="C144" s="17">
        <v>164</v>
      </c>
    </row>
    <row r="145" spans="2:3">
      <c r="B145" s="15" t="s">
        <v>1865</v>
      </c>
      <c r="C145" s="17">
        <v>143</v>
      </c>
    </row>
    <row r="146" spans="2:3">
      <c r="B146" s="15" t="s">
        <v>1867</v>
      </c>
      <c r="C146" s="17">
        <v>183</v>
      </c>
    </row>
    <row r="147" spans="2:3">
      <c r="B147" s="15" t="s">
        <v>1879</v>
      </c>
      <c r="C147" s="17">
        <v>147</v>
      </c>
    </row>
    <row r="148" spans="2:3">
      <c r="B148" s="15" t="s">
        <v>1916</v>
      </c>
      <c r="C148" s="17">
        <v>274</v>
      </c>
    </row>
    <row r="149" spans="2:3">
      <c r="B149" s="15" t="s">
        <v>1949</v>
      </c>
      <c r="C149" s="17">
        <v>155</v>
      </c>
    </row>
    <row r="150" spans="2:3">
      <c r="B150" s="15" t="s">
        <v>1972</v>
      </c>
      <c r="C150" s="17">
        <v>196</v>
      </c>
    </row>
    <row r="151" spans="2:3">
      <c r="B151" s="15" t="s">
        <v>1990</v>
      </c>
      <c r="C151" s="17">
        <v>104</v>
      </c>
    </row>
    <row r="152" spans="2:3">
      <c r="B152" s="15" t="s">
        <v>1993</v>
      </c>
      <c r="C152" s="17">
        <v>83</v>
      </c>
    </row>
    <row r="153" spans="2:3">
      <c r="B153" s="15" t="s">
        <v>1997</v>
      </c>
      <c r="C153" s="17">
        <v>191</v>
      </c>
    </row>
    <row r="155" spans="2:3" ht="13">
      <c r="B155" s="27" t="s">
        <v>48</v>
      </c>
      <c r="C155" s="26" t="s">
        <v>47</v>
      </c>
    </row>
    <row r="156" spans="2:3">
      <c r="B156" s="15" t="s">
        <v>1857</v>
      </c>
      <c r="C156" s="17">
        <v>160</v>
      </c>
    </row>
    <row r="157" spans="2:3">
      <c r="B157" s="15" t="s">
        <v>1860</v>
      </c>
      <c r="C157" s="17">
        <v>164</v>
      </c>
    </row>
    <row r="158" spans="2:3">
      <c r="B158" s="15" t="s">
        <v>1865</v>
      </c>
      <c r="C158" s="17">
        <v>143</v>
      </c>
    </row>
    <row r="159" spans="2:3">
      <c r="B159" s="15" t="s">
        <v>1867</v>
      </c>
      <c r="C159" s="17">
        <v>183</v>
      </c>
    </row>
    <row r="160" spans="2:3">
      <c r="B160" s="15" t="s">
        <v>1879</v>
      </c>
      <c r="C160" s="17">
        <v>147</v>
      </c>
    </row>
    <row r="161" spans="2:3">
      <c r="B161" s="15" t="s">
        <v>1916</v>
      </c>
      <c r="C161" s="17">
        <v>274</v>
      </c>
    </row>
    <row r="162" spans="2:3">
      <c r="B162" s="15" t="s">
        <v>1949</v>
      </c>
      <c r="C162" s="17">
        <v>155</v>
      </c>
    </row>
    <row r="163" spans="2:3">
      <c r="B163" s="15" t="s">
        <v>1972</v>
      </c>
      <c r="C163" s="17">
        <v>196</v>
      </c>
    </row>
    <row r="164" spans="2:3">
      <c r="B164" s="15" t="s">
        <v>1990</v>
      </c>
      <c r="C164" s="17">
        <v>104</v>
      </c>
    </row>
    <row r="165" spans="2:3">
      <c r="B165" s="15" t="s">
        <v>1993</v>
      </c>
      <c r="C165" s="17">
        <v>83</v>
      </c>
    </row>
    <row r="166" spans="2:3">
      <c r="B166" s="15" t="s">
        <v>1997</v>
      </c>
      <c r="C166" s="17">
        <v>191</v>
      </c>
    </row>
    <row r="169" spans="2:3" ht="13">
      <c r="B169" s="27" t="s">
        <v>49</v>
      </c>
      <c r="C169" s="26" t="s">
        <v>50</v>
      </c>
    </row>
    <row r="170" spans="2:3">
      <c r="B170" s="15" t="s">
        <v>1857</v>
      </c>
      <c r="C170" s="17">
        <v>114671748.8</v>
      </c>
    </row>
    <row r="171" spans="2:3">
      <c r="B171" s="15" t="s">
        <v>1860</v>
      </c>
      <c r="C171" s="17">
        <v>93040176.599999994</v>
      </c>
    </row>
    <row r="172" spans="2:3">
      <c r="B172" s="15" t="s">
        <v>1865</v>
      </c>
      <c r="C172" s="17">
        <v>97135998.25</v>
      </c>
    </row>
    <row r="173" spans="2:3">
      <c r="B173" s="15" t="s">
        <v>1867</v>
      </c>
      <c r="C173" s="17">
        <v>141388808.06</v>
      </c>
    </row>
    <row r="174" spans="2:3">
      <c r="B174" s="15" t="s">
        <v>1879</v>
      </c>
      <c r="C174" s="17">
        <v>150000487.93000001</v>
      </c>
    </row>
    <row r="175" spans="2:3">
      <c r="B175" s="15" t="s">
        <v>1916</v>
      </c>
      <c r="C175" s="17">
        <v>148928235.16999999</v>
      </c>
    </row>
    <row r="176" spans="2:3">
      <c r="B176" s="15" t="s">
        <v>1949</v>
      </c>
      <c r="C176" s="17">
        <v>110791783.11</v>
      </c>
    </row>
    <row r="177" spans="2:3">
      <c r="B177" s="15" t="s">
        <v>1972</v>
      </c>
      <c r="C177" s="17">
        <v>94520853</v>
      </c>
    </row>
    <row r="178" spans="2:3">
      <c r="B178" s="15" t="s">
        <v>1990</v>
      </c>
      <c r="C178" s="17">
        <v>82007447.599999994</v>
      </c>
    </row>
    <row r="179" spans="2:3">
      <c r="B179" s="15" t="s">
        <v>1993</v>
      </c>
      <c r="C179" s="17">
        <v>62867924.630000003</v>
      </c>
    </row>
    <row r="180" spans="2:3">
      <c r="B180" s="15" t="s">
        <v>1997</v>
      </c>
      <c r="C180" s="17">
        <v>139918420.43000001</v>
      </c>
    </row>
    <row r="181" spans="2:3" ht="13">
      <c r="C181" s="26">
        <f>SUM(C169:C180)</f>
        <v>1235271883.5800002</v>
      </c>
    </row>
    <row r="183" spans="2:3" ht="13">
      <c r="B183" s="27" t="s">
        <v>51</v>
      </c>
      <c r="C183" s="26" t="s">
        <v>50</v>
      </c>
    </row>
    <row r="184" spans="2:3">
      <c r="B184" s="15" t="s">
        <v>1857</v>
      </c>
      <c r="C184" s="17">
        <v>113775275.59999999</v>
      </c>
    </row>
    <row r="185" spans="2:3">
      <c r="B185" s="15" t="s">
        <v>1860</v>
      </c>
      <c r="C185" s="17">
        <v>96361966.260000005</v>
      </c>
    </row>
    <row r="186" spans="2:3">
      <c r="B186" s="15" t="s">
        <v>1865</v>
      </c>
      <c r="C186" s="17">
        <v>97830037.310000002</v>
      </c>
    </row>
    <row r="187" spans="2:3">
      <c r="B187" s="15" t="s">
        <v>1867</v>
      </c>
      <c r="C187" s="17">
        <v>144881811.75</v>
      </c>
    </row>
    <row r="188" spans="2:3">
      <c r="B188" s="15" t="s">
        <v>1879</v>
      </c>
      <c r="C188" s="17">
        <v>150958563.74000001</v>
      </c>
    </row>
    <row r="189" spans="2:3">
      <c r="B189" s="15" t="s">
        <v>1916</v>
      </c>
      <c r="C189" s="17">
        <v>150458325.81999999</v>
      </c>
    </row>
    <row r="190" spans="2:3">
      <c r="B190" s="15" t="s">
        <v>1949</v>
      </c>
      <c r="C190" s="17">
        <v>109177023.73</v>
      </c>
    </row>
    <row r="191" spans="2:3">
      <c r="B191" s="15" t="s">
        <v>1972</v>
      </c>
      <c r="C191" s="17">
        <v>96511056.599999994</v>
      </c>
    </row>
    <row r="192" spans="2:3">
      <c r="B192" s="15" t="s">
        <v>1990</v>
      </c>
      <c r="C192" s="17">
        <v>79502800</v>
      </c>
    </row>
    <row r="193" spans="2:7">
      <c r="B193" s="15" t="s">
        <v>1993</v>
      </c>
      <c r="C193" s="17">
        <v>62721674.479999997</v>
      </c>
    </row>
    <row r="194" spans="2:7">
      <c r="B194" s="15" t="s">
        <v>1997</v>
      </c>
      <c r="C194" s="17">
        <v>141747866.18000001</v>
      </c>
    </row>
    <row r="195" spans="2:7" ht="13">
      <c r="C195" s="26">
        <f>SUM(C183:C194)</f>
        <v>1243926401.47</v>
      </c>
    </row>
    <row r="198" spans="2:7" ht="13">
      <c r="B198" s="24" t="s">
        <v>52</v>
      </c>
      <c r="C198" s="26">
        <f xml:space="preserve"> C195-C181</f>
        <v>8654517.8899998665</v>
      </c>
    </row>
    <row r="200" spans="2:7" ht="13">
      <c r="B200" s="24" t="s">
        <v>53</v>
      </c>
      <c r="C200" s="25">
        <v>46022</v>
      </c>
      <c r="D200" s="16"/>
      <c r="E200" s="15"/>
      <c r="F200" s="30"/>
    </row>
    <row r="201" spans="2:7" ht="13">
      <c r="B201" s="24" t="s">
        <v>40</v>
      </c>
      <c r="C201" s="26" t="s">
        <v>41</v>
      </c>
      <c r="D201" s="24" t="s">
        <v>42</v>
      </c>
      <c r="E201" s="27" t="s">
        <v>43</v>
      </c>
      <c r="F201" s="29" t="s">
        <v>44</v>
      </c>
      <c r="G201" s="14"/>
    </row>
    <row r="202" spans="2:7">
      <c r="B202" s="22" t="s">
        <v>22</v>
      </c>
      <c r="C202" s="23" t="s">
        <v>22</v>
      </c>
      <c r="D202" s="22" t="s">
        <v>22</v>
      </c>
      <c r="E202" s="19" t="s">
        <v>22</v>
      </c>
      <c r="F202" s="28" t="s">
        <v>22</v>
      </c>
    </row>
    <row r="203" spans="2:7" ht="13">
      <c r="B203" s="6" t="s">
        <v>45</v>
      </c>
    </row>
    <row r="204" spans="2:7" ht="13">
      <c r="B204" s="6"/>
    </row>
    <row r="205" spans="2:7" ht="13">
      <c r="B205" s="6" t="s">
        <v>372</v>
      </c>
    </row>
    <row r="206" spans="2:7" ht="13">
      <c r="B206" s="24" t="s">
        <v>46</v>
      </c>
      <c r="C206" s="26" t="s">
        <v>47</v>
      </c>
      <c r="D206" s="6"/>
    </row>
    <row r="207" spans="2:7">
      <c r="B207" s="16" t="s">
        <v>22</v>
      </c>
      <c r="C207" s="17" t="s">
        <v>22</v>
      </c>
    </row>
    <row r="209" spans="2:6" ht="13">
      <c r="B209" s="24" t="s">
        <v>48</v>
      </c>
      <c r="C209" s="26" t="s">
        <v>47</v>
      </c>
    </row>
    <row r="210" spans="2:6">
      <c r="B210" s="16" t="s">
        <v>22</v>
      </c>
      <c r="C210" s="17" t="s">
        <v>22</v>
      </c>
    </row>
    <row r="212" spans="2:6" ht="13">
      <c r="B212" s="24" t="s">
        <v>49</v>
      </c>
      <c r="C212" s="26" t="s">
        <v>50</v>
      </c>
    </row>
    <row r="213" spans="2:6">
      <c r="B213" s="16" t="s">
        <v>22</v>
      </c>
      <c r="C213" s="17" t="s">
        <v>22</v>
      </c>
    </row>
    <row r="215" spans="2:6" ht="13">
      <c r="B215" s="27" t="s">
        <v>51</v>
      </c>
      <c r="C215" s="26" t="s">
        <v>50</v>
      </c>
    </row>
    <row r="216" spans="2:6">
      <c r="B216" s="15" t="s">
        <v>22</v>
      </c>
      <c r="C216" s="17" t="s">
        <v>22</v>
      </c>
    </row>
    <row r="218" spans="2:6" ht="13">
      <c r="B218" s="24" t="s">
        <v>52</v>
      </c>
      <c r="C218" s="26" t="s">
        <v>22</v>
      </c>
    </row>
    <row r="221" spans="2:6" ht="13">
      <c r="B221" s="6" t="s">
        <v>373</v>
      </c>
    </row>
    <row r="223" spans="2:6" ht="13">
      <c r="B223" s="24" t="s">
        <v>40</v>
      </c>
      <c r="C223" s="26" t="s">
        <v>54</v>
      </c>
      <c r="D223" s="24" t="s">
        <v>55</v>
      </c>
      <c r="E223" s="24" t="s">
        <v>56</v>
      </c>
      <c r="F223" s="14"/>
    </row>
    <row r="224" spans="2:6">
      <c r="B224" s="16" t="s">
        <v>22</v>
      </c>
      <c r="C224" s="17" t="s">
        <v>22</v>
      </c>
      <c r="D224" s="16" t="s">
        <v>22</v>
      </c>
      <c r="E224" s="16" t="s">
        <v>22</v>
      </c>
    </row>
    <row r="227" spans="2:80" ht="13">
      <c r="B227" s="6" t="s">
        <v>57</v>
      </c>
      <c r="C227" s="11" t="s">
        <v>22</v>
      </c>
      <c r="D227" s="6"/>
      <c r="E227" s="6"/>
      <c r="F227" s="14"/>
      <c r="G227" s="14"/>
      <c r="H227" s="14"/>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row>
    <row r="229" spans="2:80" ht="13">
      <c r="B229" s="6" t="s">
        <v>374</v>
      </c>
    </row>
    <row r="231" spans="2:80" ht="13">
      <c r="B231" s="24" t="s">
        <v>58</v>
      </c>
      <c r="C231" s="26" t="s">
        <v>47</v>
      </c>
      <c r="D231" s="6"/>
    </row>
    <row r="232" spans="2:80">
      <c r="B232" s="16" t="s">
        <v>22</v>
      </c>
      <c r="C232" s="17" t="s">
        <v>22</v>
      </c>
    </row>
    <row r="235" spans="2:80" ht="13">
      <c r="B235" s="24" t="s">
        <v>59</v>
      </c>
      <c r="C235" s="26" t="s">
        <v>60</v>
      </c>
      <c r="D235" s="6"/>
    </row>
    <row r="236" spans="2:80">
      <c r="B236" s="16" t="s">
        <v>22</v>
      </c>
      <c r="C236" s="17" t="s">
        <v>22</v>
      </c>
    </row>
    <row r="239" spans="2:80" ht="13">
      <c r="B239" s="6" t="s">
        <v>61</v>
      </c>
    </row>
    <row r="242" spans="2:80" ht="13">
      <c r="B242" s="6" t="s">
        <v>375</v>
      </c>
    </row>
    <row r="244" spans="2:80" ht="13">
      <c r="B244" s="24" t="s">
        <v>40</v>
      </c>
      <c r="C244" s="26" t="s">
        <v>62</v>
      </c>
      <c r="D244" s="24" t="s">
        <v>54</v>
      </c>
      <c r="E244" s="24" t="s">
        <v>55</v>
      </c>
      <c r="F244" s="29" t="s">
        <v>56</v>
      </c>
      <c r="G244" s="14"/>
    </row>
    <row r="245" spans="2:80">
      <c r="B245" s="16" t="s">
        <v>22</v>
      </c>
      <c r="C245" s="17" t="s">
        <v>22</v>
      </c>
      <c r="D245" s="16" t="s">
        <v>22</v>
      </c>
      <c r="E245" s="16" t="s">
        <v>22</v>
      </c>
      <c r="F245" s="21" t="s">
        <v>22</v>
      </c>
    </row>
    <row r="248" spans="2:80" ht="13">
      <c r="B248" s="6" t="s">
        <v>57</v>
      </c>
      <c r="C248" s="11" t="s">
        <v>22</v>
      </c>
      <c r="D248" s="6"/>
      <c r="E248" s="6"/>
      <c r="F248" s="14"/>
      <c r="G248" s="14"/>
      <c r="H248" s="14"/>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6"/>
      <c r="CB248" s="6"/>
    </row>
    <row r="250" spans="2:80" ht="13">
      <c r="B250" s="6" t="s">
        <v>374</v>
      </c>
    </row>
    <row r="252" spans="2:80" ht="13">
      <c r="B252" s="24" t="s">
        <v>58</v>
      </c>
      <c r="C252" s="26" t="s">
        <v>47</v>
      </c>
      <c r="D252" s="6"/>
    </row>
    <row r="253" spans="2:80">
      <c r="B253" s="16" t="s">
        <v>22</v>
      </c>
      <c r="C253" s="17" t="s">
        <v>22</v>
      </c>
    </row>
    <row r="256" spans="2:80" ht="13">
      <c r="B256" s="24" t="s">
        <v>59</v>
      </c>
      <c r="C256" s="26" t="s">
        <v>60</v>
      </c>
      <c r="D256" s="6"/>
    </row>
    <row r="257" spans="2:7">
      <c r="B257" s="16" t="s">
        <v>22</v>
      </c>
      <c r="C257" s="17" t="s">
        <v>22</v>
      </c>
    </row>
    <row r="260" spans="2:7" ht="13">
      <c r="B260" s="6" t="s">
        <v>61</v>
      </c>
    </row>
    <row r="263" spans="2:7" ht="13">
      <c r="B263" s="6" t="s">
        <v>376</v>
      </c>
    </row>
    <row r="264" spans="2:7" ht="13">
      <c r="B264" s="24" t="s">
        <v>40</v>
      </c>
      <c r="C264" s="26" t="s">
        <v>63</v>
      </c>
      <c r="D264" s="24" t="s">
        <v>64</v>
      </c>
      <c r="E264" s="24" t="s">
        <v>65</v>
      </c>
      <c r="F264" s="29" t="s">
        <v>66</v>
      </c>
      <c r="G264" s="14"/>
    </row>
    <row r="265" spans="2:7">
      <c r="B265" s="16" t="s">
        <v>22</v>
      </c>
      <c r="C265" s="17" t="s">
        <v>22</v>
      </c>
      <c r="D265" s="16" t="s">
        <v>22</v>
      </c>
      <c r="E265" s="16" t="s">
        <v>22</v>
      </c>
      <c r="F265" s="21" t="s">
        <v>22</v>
      </c>
    </row>
    <row r="266" spans="2:7">
      <c r="B266" s="2" t="s">
        <v>67</v>
      </c>
    </row>
  </sheetData>
  <mergeCells count="3">
    <mergeCell ref="B1:E1"/>
    <mergeCell ref="C3:C7"/>
    <mergeCell ref="D3:D7"/>
  </mergeCells>
  <hyperlinks>
    <hyperlink ref="A1" location="Index!A1" display="Index" xr:uid="{F6B4E3A8-A37C-4F47-B710-EE2F2D43E074}"/>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8D8AF-8684-42A4-8DFC-266DACEA0875}">
  <sheetPr codeName="Sheet27"/>
  <dimension ref="A1:CB204"/>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2492</v>
      </c>
      <c r="C1" s="226"/>
      <c r="D1" s="226"/>
      <c r="E1" s="226"/>
    </row>
    <row r="3" spans="1:9" ht="14.5">
      <c r="B3" s="31" t="s">
        <v>2492</v>
      </c>
      <c r="C3" s="227"/>
      <c r="D3" s="228"/>
      <c r="E3" s="1"/>
    </row>
    <row r="4" spans="1:9" ht="14.5">
      <c r="B4" s="35" t="s">
        <v>2493</v>
      </c>
      <c r="C4" s="227"/>
      <c r="D4" s="228"/>
      <c r="E4" s="1"/>
    </row>
    <row r="5" spans="1:9" ht="14.5">
      <c r="B5" s="35" t="s">
        <v>151</v>
      </c>
      <c r="C5" s="227"/>
      <c r="D5" s="228"/>
      <c r="E5" s="1"/>
    </row>
    <row r="6" spans="1:9" ht="14.5">
      <c r="B6" s="35" t="s">
        <v>2280</v>
      </c>
      <c r="C6" s="227"/>
      <c r="D6" s="228"/>
      <c r="E6" s="1"/>
    </row>
    <row r="7" spans="1:9" ht="14.5">
      <c r="B7" s="35" t="s">
        <v>2494</v>
      </c>
      <c r="C7" s="227"/>
      <c r="D7" s="228"/>
      <c r="E7" s="1"/>
    </row>
    <row r="8" spans="1:9" ht="29">
      <c r="B8" s="35" t="s">
        <v>154</v>
      </c>
      <c r="C8" s="61" t="s">
        <v>155</v>
      </c>
      <c r="D8" s="61" t="s">
        <v>156</v>
      </c>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73</v>
      </c>
      <c r="C15" s="9" t="s">
        <v>13</v>
      </c>
      <c r="D15" s="2" t="s">
        <v>74</v>
      </c>
      <c r="E15" s="2" t="s">
        <v>75</v>
      </c>
      <c r="F15" s="12">
        <v>3450000</v>
      </c>
      <c r="G15" s="12">
        <v>34196.400000000001</v>
      </c>
      <c r="H15" s="12">
        <v>7.2</v>
      </c>
    </row>
    <row r="16" spans="1:9">
      <c r="B16" s="2" t="s">
        <v>80</v>
      </c>
      <c r="C16" s="9" t="s">
        <v>13</v>
      </c>
      <c r="D16" s="2" t="s">
        <v>74</v>
      </c>
      <c r="E16" s="2" t="s">
        <v>81</v>
      </c>
      <c r="F16" s="12">
        <v>2125000</v>
      </c>
      <c r="G16" s="12">
        <v>28536.63</v>
      </c>
      <c r="H16" s="12">
        <v>6.01</v>
      </c>
    </row>
    <row r="17" spans="2:8">
      <c r="B17" s="2" t="s">
        <v>132</v>
      </c>
      <c r="C17" s="9" t="s">
        <v>13</v>
      </c>
      <c r="D17" s="2" t="s">
        <v>126</v>
      </c>
      <c r="E17" s="2" t="s">
        <v>133</v>
      </c>
      <c r="F17" s="12">
        <v>1330000</v>
      </c>
      <c r="G17" s="12">
        <v>28004.48</v>
      </c>
      <c r="H17" s="12">
        <v>5.9</v>
      </c>
    </row>
    <row r="18" spans="2:8">
      <c r="B18" s="2" t="s">
        <v>747</v>
      </c>
      <c r="C18" s="9" t="s">
        <v>13</v>
      </c>
      <c r="D18" s="2" t="s">
        <v>748</v>
      </c>
      <c r="E18" s="2" t="s">
        <v>749</v>
      </c>
      <c r="F18" s="12">
        <v>1350000</v>
      </c>
      <c r="G18" s="12">
        <v>21200.400000000001</v>
      </c>
      <c r="H18" s="12">
        <v>4.47</v>
      </c>
    </row>
    <row r="19" spans="2:8">
      <c r="B19" s="2" t="s">
        <v>1122</v>
      </c>
      <c r="C19" s="9" t="s">
        <v>13</v>
      </c>
      <c r="D19" s="2" t="s">
        <v>74</v>
      </c>
      <c r="E19" s="2" t="s">
        <v>1123</v>
      </c>
      <c r="F19" s="12">
        <v>2040000</v>
      </c>
      <c r="G19" s="12">
        <v>20036.88</v>
      </c>
      <c r="H19" s="12">
        <v>4.22</v>
      </c>
    </row>
    <row r="20" spans="2:8">
      <c r="B20" s="2" t="s">
        <v>1120</v>
      </c>
      <c r="C20" s="9" t="s">
        <v>13</v>
      </c>
      <c r="D20" s="2" t="s">
        <v>755</v>
      </c>
      <c r="E20" s="2" t="s">
        <v>1121</v>
      </c>
      <c r="F20" s="12">
        <v>1066081</v>
      </c>
      <c r="G20" s="12">
        <v>17221.47</v>
      </c>
      <c r="H20" s="12">
        <v>3.63</v>
      </c>
    </row>
    <row r="21" spans="2:8">
      <c r="B21" s="2" t="s">
        <v>796</v>
      </c>
      <c r="C21" s="9" t="s">
        <v>13</v>
      </c>
      <c r="D21" s="2" t="s">
        <v>797</v>
      </c>
      <c r="E21" s="2" t="s">
        <v>798</v>
      </c>
      <c r="F21" s="12">
        <v>352147</v>
      </c>
      <c r="G21" s="12">
        <v>14379.92</v>
      </c>
      <c r="H21" s="12">
        <v>3.03</v>
      </c>
    </row>
    <row r="22" spans="2:8">
      <c r="B22" s="2" t="s">
        <v>1164</v>
      </c>
      <c r="C22" s="9" t="s">
        <v>13</v>
      </c>
      <c r="D22" s="2" t="s">
        <v>85</v>
      </c>
      <c r="E22" s="2" t="s">
        <v>1165</v>
      </c>
      <c r="F22" s="12">
        <v>10200000</v>
      </c>
      <c r="G22" s="12">
        <v>12233.88</v>
      </c>
      <c r="H22" s="12">
        <v>2.58</v>
      </c>
    </row>
    <row r="23" spans="2:8">
      <c r="B23" s="2" t="s">
        <v>2495</v>
      </c>
      <c r="C23" s="9" t="s">
        <v>13</v>
      </c>
      <c r="D23" s="2" t="s">
        <v>85</v>
      </c>
      <c r="E23" s="2" t="s">
        <v>2496</v>
      </c>
      <c r="F23" s="12">
        <v>1747446</v>
      </c>
      <c r="G23" s="12">
        <v>11552.37</v>
      </c>
      <c r="H23" s="12">
        <v>2.4300000000000002</v>
      </c>
    </row>
    <row r="24" spans="2:8">
      <c r="B24" s="2" t="s">
        <v>106</v>
      </c>
      <c r="C24" s="9" t="s">
        <v>13</v>
      </c>
      <c r="D24" s="2" t="s">
        <v>107</v>
      </c>
      <c r="E24" s="2" t="s">
        <v>108</v>
      </c>
      <c r="F24" s="12">
        <v>3451000</v>
      </c>
      <c r="G24" s="12">
        <v>11372.77</v>
      </c>
      <c r="H24" s="12">
        <v>2.4</v>
      </c>
    </row>
    <row r="25" spans="2:8">
      <c r="B25" s="2" t="s">
        <v>1352</v>
      </c>
      <c r="C25" s="9" t="s">
        <v>13</v>
      </c>
      <c r="D25" s="2" t="s">
        <v>784</v>
      </c>
      <c r="E25" s="2" t="s">
        <v>1353</v>
      </c>
      <c r="F25" s="12">
        <v>1070000</v>
      </c>
      <c r="G25" s="12">
        <v>10558.76</v>
      </c>
      <c r="H25" s="12">
        <v>2.2200000000000002</v>
      </c>
    </row>
    <row r="26" spans="2:8">
      <c r="B26" s="2" t="s">
        <v>1160</v>
      </c>
      <c r="C26" s="9" t="s">
        <v>13</v>
      </c>
      <c r="D26" s="2" t="s">
        <v>792</v>
      </c>
      <c r="E26" s="2" t="s">
        <v>1161</v>
      </c>
      <c r="F26" s="12">
        <v>230000</v>
      </c>
      <c r="G26" s="12">
        <v>10199.120000000001</v>
      </c>
      <c r="H26" s="12">
        <v>2.15</v>
      </c>
    </row>
    <row r="27" spans="2:8">
      <c r="B27" s="2" t="s">
        <v>2138</v>
      </c>
      <c r="C27" s="9" t="s">
        <v>13</v>
      </c>
      <c r="D27" s="2" t="s">
        <v>74</v>
      </c>
      <c r="E27" s="2" t="s">
        <v>2139</v>
      </c>
      <c r="F27" s="12">
        <v>3300000</v>
      </c>
      <c r="G27" s="12">
        <v>9596.4</v>
      </c>
      <c r="H27" s="12">
        <v>2.02</v>
      </c>
    </row>
    <row r="28" spans="2:8">
      <c r="B28" s="2" t="s">
        <v>2031</v>
      </c>
      <c r="C28" s="9" t="s">
        <v>13</v>
      </c>
      <c r="D28" s="2" t="s">
        <v>74</v>
      </c>
      <c r="E28" s="2" t="s">
        <v>2032</v>
      </c>
      <c r="F28" s="12">
        <v>3417363</v>
      </c>
      <c r="G28" s="12">
        <v>9127.7800000000007</v>
      </c>
      <c r="H28" s="12">
        <v>1.92</v>
      </c>
    </row>
    <row r="29" spans="2:8">
      <c r="B29" s="2" t="s">
        <v>775</v>
      </c>
      <c r="C29" s="9" t="s">
        <v>13</v>
      </c>
      <c r="D29" s="2" t="s">
        <v>755</v>
      </c>
      <c r="E29" s="2" t="s">
        <v>776</v>
      </c>
      <c r="F29" s="12">
        <v>510000</v>
      </c>
      <c r="G29" s="12">
        <v>8278.83</v>
      </c>
      <c r="H29" s="12">
        <v>1.74</v>
      </c>
    </row>
    <row r="30" spans="2:8">
      <c r="B30" s="2" t="s">
        <v>1124</v>
      </c>
      <c r="C30" s="9" t="s">
        <v>13</v>
      </c>
      <c r="D30" s="2" t="s">
        <v>115</v>
      </c>
      <c r="E30" s="2" t="s">
        <v>1125</v>
      </c>
      <c r="F30" s="12">
        <v>70000</v>
      </c>
      <c r="G30" s="12">
        <v>8248.7999999999993</v>
      </c>
      <c r="H30" s="12">
        <v>1.74</v>
      </c>
    </row>
    <row r="31" spans="2:8">
      <c r="B31" s="2" t="s">
        <v>2033</v>
      </c>
      <c r="C31" s="9" t="s">
        <v>13</v>
      </c>
      <c r="D31" s="2" t="s">
        <v>1136</v>
      </c>
      <c r="E31" s="2" t="s">
        <v>2034</v>
      </c>
      <c r="F31" s="12">
        <v>475000</v>
      </c>
      <c r="G31" s="12">
        <v>8168.58</v>
      </c>
      <c r="H31" s="12">
        <v>1.72</v>
      </c>
    </row>
    <row r="32" spans="2:8">
      <c r="B32" s="2" t="s">
        <v>2150</v>
      </c>
      <c r="C32" s="9" t="s">
        <v>13</v>
      </c>
      <c r="D32" s="2" t="s">
        <v>761</v>
      </c>
      <c r="E32" s="2" t="s">
        <v>2151</v>
      </c>
      <c r="F32" s="12">
        <v>906155</v>
      </c>
      <c r="G32" s="12">
        <v>7754.42</v>
      </c>
      <c r="H32" s="12">
        <v>1.63</v>
      </c>
    </row>
    <row r="33" spans="2:8">
      <c r="B33" s="2" t="s">
        <v>2497</v>
      </c>
      <c r="C33" s="9" t="s">
        <v>13</v>
      </c>
      <c r="D33" s="2" t="s">
        <v>1136</v>
      </c>
      <c r="E33" s="2" t="s">
        <v>2498</v>
      </c>
      <c r="F33" s="12">
        <v>434420</v>
      </c>
      <c r="G33" s="12">
        <v>7406.43</v>
      </c>
      <c r="H33" s="12">
        <v>1.56</v>
      </c>
    </row>
    <row r="34" spans="2:8">
      <c r="B34" s="2" t="s">
        <v>1449</v>
      </c>
      <c r="C34" s="9" t="s">
        <v>13</v>
      </c>
      <c r="D34" s="2" t="s">
        <v>93</v>
      </c>
      <c r="E34" s="2" t="s">
        <v>1450</v>
      </c>
      <c r="F34" s="12">
        <v>375000</v>
      </c>
      <c r="G34" s="12">
        <v>7357.88</v>
      </c>
      <c r="H34" s="12">
        <v>1.55</v>
      </c>
    </row>
    <row r="35" spans="2:8">
      <c r="B35" s="2" t="s">
        <v>2347</v>
      </c>
      <c r="C35" s="9" t="s">
        <v>13</v>
      </c>
      <c r="D35" s="2" t="s">
        <v>1318</v>
      </c>
      <c r="E35" s="2" t="s">
        <v>2348</v>
      </c>
      <c r="F35" s="12">
        <v>391273</v>
      </c>
      <c r="G35" s="12">
        <v>7269.07</v>
      </c>
      <c r="H35" s="12">
        <v>1.53</v>
      </c>
    </row>
    <row r="36" spans="2:8">
      <c r="B36" s="2" t="s">
        <v>2499</v>
      </c>
      <c r="C36" s="9" t="s">
        <v>13</v>
      </c>
      <c r="D36" s="2" t="s">
        <v>85</v>
      </c>
      <c r="E36" s="2" t="s">
        <v>2500</v>
      </c>
      <c r="F36" s="12">
        <v>220000</v>
      </c>
      <c r="G36" s="12">
        <v>7123.6</v>
      </c>
      <c r="H36" s="12">
        <v>1.5</v>
      </c>
    </row>
    <row r="37" spans="2:8">
      <c r="B37" s="2" t="s">
        <v>1249</v>
      </c>
      <c r="C37" s="9" t="s">
        <v>13</v>
      </c>
      <c r="D37" s="2" t="s">
        <v>1250</v>
      </c>
      <c r="E37" s="2" t="s">
        <v>1251</v>
      </c>
      <c r="F37" s="12">
        <v>742864</v>
      </c>
      <c r="G37" s="12">
        <v>6586.98</v>
      </c>
      <c r="H37" s="12">
        <v>1.39</v>
      </c>
    </row>
    <row r="38" spans="2:8">
      <c r="B38" s="2" t="s">
        <v>2480</v>
      </c>
      <c r="C38" s="9" t="s">
        <v>13</v>
      </c>
      <c r="D38" s="2" t="s">
        <v>792</v>
      </c>
      <c r="E38" s="2" t="s">
        <v>2481</v>
      </c>
      <c r="F38" s="12">
        <v>144998</v>
      </c>
      <c r="G38" s="12">
        <v>6467.2</v>
      </c>
      <c r="H38" s="12">
        <v>1.36</v>
      </c>
    </row>
    <row r="39" spans="2:8">
      <c r="B39" s="2" t="s">
        <v>2501</v>
      </c>
      <c r="C39" s="9" t="s">
        <v>13</v>
      </c>
      <c r="D39" s="2" t="s">
        <v>792</v>
      </c>
      <c r="E39" s="2" t="s">
        <v>2502</v>
      </c>
      <c r="F39" s="12">
        <v>1000000</v>
      </c>
      <c r="G39" s="12">
        <v>6417</v>
      </c>
      <c r="H39" s="12">
        <v>1.35</v>
      </c>
    </row>
    <row r="40" spans="2:8">
      <c r="B40" s="2" t="s">
        <v>1435</v>
      </c>
      <c r="C40" s="9" t="s">
        <v>13</v>
      </c>
      <c r="D40" s="2" t="s">
        <v>93</v>
      </c>
      <c r="E40" s="2" t="s">
        <v>1436</v>
      </c>
      <c r="F40" s="12">
        <v>300000</v>
      </c>
      <c r="G40" s="12">
        <v>6104.7</v>
      </c>
      <c r="H40" s="12">
        <v>1.29</v>
      </c>
    </row>
    <row r="41" spans="2:8">
      <c r="B41" s="2" t="s">
        <v>1445</v>
      </c>
      <c r="C41" s="9" t="s">
        <v>13</v>
      </c>
      <c r="D41" s="2" t="s">
        <v>1136</v>
      </c>
      <c r="E41" s="2" t="s">
        <v>1446</v>
      </c>
      <c r="F41" s="12">
        <v>400000</v>
      </c>
      <c r="G41" s="12">
        <v>6045.2</v>
      </c>
      <c r="H41" s="12">
        <v>1.27</v>
      </c>
    </row>
    <row r="42" spans="2:8">
      <c r="B42" s="2" t="s">
        <v>808</v>
      </c>
      <c r="C42" s="9" t="s">
        <v>13</v>
      </c>
      <c r="D42" s="2" t="s">
        <v>90</v>
      </c>
      <c r="E42" s="2" t="s">
        <v>809</v>
      </c>
      <c r="F42" s="12">
        <v>437539</v>
      </c>
      <c r="G42" s="12">
        <v>5775.51</v>
      </c>
      <c r="H42" s="12">
        <v>1.22</v>
      </c>
    </row>
    <row r="43" spans="2:8">
      <c r="B43" s="2" t="s">
        <v>1254</v>
      </c>
      <c r="C43" s="9" t="s">
        <v>13</v>
      </c>
      <c r="D43" s="2" t="s">
        <v>1255</v>
      </c>
      <c r="E43" s="2" t="s">
        <v>1256</v>
      </c>
      <c r="F43" s="12">
        <v>1425000</v>
      </c>
      <c r="G43" s="12">
        <v>5694.3</v>
      </c>
      <c r="H43" s="12">
        <v>1.2</v>
      </c>
    </row>
    <row r="44" spans="2:8">
      <c r="B44" s="2" t="s">
        <v>2194</v>
      </c>
      <c r="C44" s="9" t="s">
        <v>13</v>
      </c>
      <c r="D44" s="2" t="s">
        <v>85</v>
      </c>
      <c r="E44" s="2" t="s">
        <v>2195</v>
      </c>
      <c r="F44" s="12">
        <v>440714</v>
      </c>
      <c r="G44" s="12">
        <v>5666.7</v>
      </c>
      <c r="H44" s="12">
        <v>1.19</v>
      </c>
    </row>
    <row r="45" spans="2:8">
      <c r="B45" s="2" t="s">
        <v>2503</v>
      </c>
      <c r="C45" s="9" t="s">
        <v>13</v>
      </c>
      <c r="D45" s="2" t="s">
        <v>79</v>
      </c>
      <c r="E45" s="2" t="s">
        <v>2504</v>
      </c>
      <c r="F45" s="12">
        <v>791853</v>
      </c>
      <c r="G45" s="12">
        <v>5664.12</v>
      </c>
      <c r="H45" s="12">
        <v>1.19</v>
      </c>
    </row>
    <row r="46" spans="2:8">
      <c r="B46" s="2" t="s">
        <v>114</v>
      </c>
      <c r="C46" s="9" t="s">
        <v>13</v>
      </c>
      <c r="D46" s="2" t="s">
        <v>115</v>
      </c>
      <c r="E46" s="2" t="s">
        <v>116</v>
      </c>
      <c r="F46" s="12">
        <v>1000000</v>
      </c>
      <c r="G46" s="12">
        <v>5563.5</v>
      </c>
      <c r="H46" s="12">
        <v>1.17</v>
      </c>
    </row>
    <row r="47" spans="2:8">
      <c r="B47" s="2" t="s">
        <v>1177</v>
      </c>
      <c r="C47" s="9" t="s">
        <v>13</v>
      </c>
      <c r="D47" s="2" t="s">
        <v>89</v>
      </c>
      <c r="E47" s="2" t="s">
        <v>1178</v>
      </c>
      <c r="F47" s="12">
        <v>1013513</v>
      </c>
      <c r="G47" s="12">
        <v>5546.96</v>
      </c>
      <c r="H47" s="12">
        <v>1.17</v>
      </c>
    </row>
    <row r="48" spans="2:8">
      <c r="B48" s="2" t="s">
        <v>757</v>
      </c>
      <c r="C48" s="9" t="s">
        <v>13</v>
      </c>
      <c r="D48" s="2" t="s">
        <v>758</v>
      </c>
      <c r="E48" s="2" t="s">
        <v>759</v>
      </c>
      <c r="F48" s="12">
        <v>165677</v>
      </c>
      <c r="G48" s="12">
        <v>5464.69</v>
      </c>
      <c r="H48" s="12">
        <v>1.1499999999999999</v>
      </c>
    </row>
    <row r="49" spans="2:8">
      <c r="B49" s="2" t="s">
        <v>1154</v>
      </c>
      <c r="C49" s="9" t="s">
        <v>13</v>
      </c>
      <c r="D49" s="2" t="s">
        <v>761</v>
      </c>
      <c r="E49" s="2" t="s">
        <v>1155</v>
      </c>
      <c r="F49" s="12">
        <v>190199</v>
      </c>
      <c r="G49" s="12">
        <v>5061.3900000000003</v>
      </c>
      <c r="H49" s="12">
        <v>1.07</v>
      </c>
    </row>
    <row r="50" spans="2:8">
      <c r="B50" s="2" t="s">
        <v>1132</v>
      </c>
      <c r="C50" s="9" t="s">
        <v>13</v>
      </c>
      <c r="D50" s="2" t="s">
        <v>1133</v>
      </c>
      <c r="E50" s="2" t="s">
        <v>1134</v>
      </c>
      <c r="F50" s="12">
        <v>150000</v>
      </c>
      <c r="G50" s="12">
        <v>4857.3</v>
      </c>
      <c r="H50" s="12">
        <v>1.02</v>
      </c>
    </row>
    <row r="51" spans="2:8">
      <c r="B51" s="2" t="s">
        <v>1460</v>
      </c>
      <c r="C51" s="9" t="s">
        <v>13</v>
      </c>
      <c r="D51" s="2" t="s">
        <v>1461</v>
      </c>
      <c r="E51" s="2" t="s">
        <v>1462</v>
      </c>
      <c r="F51" s="12">
        <v>1210000</v>
      </c>
      <c r="G51" s="12">
        <v>4827.8999999999996</v>
      </c>
      <c r="H51" s="12">
        <v>1.02</v>
      </c>
    </row>
    <row r="52" spans="2:8">
      <c r="B52" s="2" t="s">
        <v>119</v>
      </c>
      <c r="C52" s="9" t="s">
        <v>13</v>
      </c>
      <c r="D52" s="2" t="s">
        <v>74</v>
      </c>
      <c r="E52" s="2" t="s">
        <v>120</v>
      </c>
      <c r="F52" s="12">
        <v>557000</v>
      </c>
      <c r="G52" s="12">
        <v>4813.59</v>
      </c>
      <c r="H52" s="12">
        <v>1.01</v>
      </c>
    </row>
    <row r="53" spans="2:8">
      <c r="B53" s="2" t="s">
        <v>752</v>
      </c>
      <c r="C53" s="9" t="s">
        <v>13</v>
      </c>
      <c r="D53" s="2" t="s">
        <v>79</v>
      </c>
      <c r="E53" s="2" t="s">
        <v>753</v>
      </c>
      <c r="F53" s="12">
        <v>1700000</v>
      </c>
      <c r="G53" s="12">
        <v>4726.8500000000004</v>
      </c>
      <c r="H53" s="12">
        <v>1</v>
      </c>
    </row>
    <row r="54" spans="2:8">
      <c r="B54" s="2" t="s">
        <v>2136</v>
      </c>
      <c r="C54" s="9" t="s">
        <v>13</v>
      </c>
      <c r="D54" s="2" t="s">
        <v>784</v>
      </c>
      <c r="E54" s="2" t="s">
        <v>2137</v>
      </c>
      <c r="F54" s="12">
        <v>547598</v>
      </c>
      <c r="G54" s="12">
        <v>4718.6499999999996</v>
      </c>
      <c r="H54" s="12">
        <v>0.99</v>
      </c>
    </row>
    <row r="55" spans="2:8">
      <c r="B55" s="2" t="s">
        <v>2178</v>
      </c>
      <c r="C55" s="9" t="s">
        <v>13</v>
      </c>
      <c r="D55" s="2" t="s">
        <v>89</v>
      </c>
      <c r="E55" s="2" t="s">
        <v>2179</v>
      </c>
      <c r="F55" s="12">
        <v>526000</v>
      </c>
      <c r="G55" s="12">
        <v>4655.1000000000004</v>
      </c>
      <c r="H55" s="12">
        <v>0.98</v>
      </c>
    </row>
    <row r="56" spans="2:8">
      <c r="B56" s="2" t="s">
        <v>1282</v>
      </c>
      <c r="C56" s="9" t="s">
        <v>13</v>
      </c>
      <c r="D56" s="2" t="s">
        <v>784</v>
      </c>
      <c r="E56" s="2" t="s">
        <v>1283</v>
      </c>
      <c r="F56" s="12">
        <v>1275000</v>
      </c>
      <c r="G56" s="12">
        <v>4531.3500000000004</v>
      </c>
      <c r="H56" s="12">
        <v>0.95</v>
      </c>
    </row>
    <row r="57" spans="2:8">
      <c r="B57" s="2" t="s">
        <v>2505</v>
      </c>
      <c r="C57" s="9" t="s">
        <v>13</v>
      </c>
      <c r="D57" s="2" t="s">
        <v>836</v>
      </c>
      <c r="E57" s="2" t="s">
        <v>2506</v>
      </c>
      <c r="F57" s="12">
        <v>803831</v>
      </c>
      <c r="G57" s="12">
        <v>4477.74</v>
      </c>
      <c r="H57" s="12">
        <v>0.94</v>
      </c>
    </row>
    <row r="58" spans="2:8">
      <c r="B58" s="2" t="s">
        <v>1326</v>
      </c>
      <c r="C58" s="9" t="s">
        <v>13</v>
      </c>
      <c r="D58" s="2" t="s">
        <v>1268</v>
      </c>
      <c r="E58" s="2" t="s">
        <v>1327</v>
      </c>
      <c r="F58" s="12">
        <v>85000</v>
      </c>
      <c r="G58" s="12">
        <v>4300.58</v>
      </c>
      <c r="H58" s="12">
        <v>0.91</v>
      </c>
    </row>
    <row r="59" spans="2:8">
      <c r="B59" s="2" t="s">
        <v>1376</v>
      </c>
      <c r="C59" s="9" t="s">
        <v>13</v>
      </c>
      <c r="D59" s="2" t="s">
        <v>755</v>
      </c>
      <c r="E59" s="2" t="s">
        <v>1377</v>
      </c>
      <c r="F59" s="12">
        <v>260000</v>
      </c>
      <c r="G59" s="12">
        <v>4136.34</v>
      </c>
      <c r="H59" s="12">
        <v>0.87</v>
      </c>
    </row>
    <row r="60" spans="2:8">
      <c r="B60" s="2" t="s">
        <v>2200</v>
      </c>
      <c r="C60" s="9" t="s">
        <v>13</v>
      </c>
      <c r="D60" s="2" t="s">
        <v>1311</v>
      </c>
      <c r="E60" s="2" t="s">
        <v>2201</v>
      </c>
      <c r="F60" s="12">
        <v>725000</v>
      </c>
      <c r="G60" s="12">
        <v>4049.85</v>
      </c>
      <c r="H60" s="12">
        <v>0.85</v>
      </c>
    </row>
    <row r="61" spans="2:8">
      <c r="B61" s="2" t="s">
        <v>2174</v>
      </c>
      <c r="C61" s="9" t="s">
        <v>13</v>
      </c>
      <c r="D61" s="2" t="s">
        <v>84</v>
      </c>
      <c r="E61" s="2" t="s">
        <v>2175</v>
      </c>
      <c r="F61" s="12">
        <v>62649</v>
      </c>
      <c r="G61" s="12">
        <v>4001.39</v>
      </c>
      <c r="H61" s="12">
        <v>0.84</v>
      </c>
    </row>
    <row r="62" spans="2:8">
      <c r="B62" s="2" t="s">
        <v>1270</v>
      </c>
      <c r="C62" s="9" t="s">
        <v>13</v>
      </c>
      <c r="D62" s="2" t="s">
        <v>93</v>
      </c>
      <c r="E62" s="2" t="s">
        <v>1271</v>
      </c>
      <c r="F62" s="12">
        <v>227440</v>
      </c>
      <c r="G62" s="12">
        <v>3802.34</v>
      </c>
      <c r="H62" s="12">
        <v>0.8</v>
      </c>
    </row>
    <row r="63" spans="2:8">
      <c r="B63" s="2" t="s">
        <v>822</v>
      </c>
      <c r="C63" s="9" t="s">
        <v>13</v>
      </c>
      <c r="D63" s="2" t="s">
        <v>792</v>
      </c>
      <c r="E63" s="2" t="s">
        <v>823</v>
      </c>
      <c r="F63" s="12">
        <v>343014</v>
      </c>
      <c r="G63" s="12">
        <v>3635.26</v>
      </c>
      <c r="H63" s="12">
        <v>0.77</v>
      </c>
    </row>
    <row r="64" spans="2:8">
      <c r="B64" s="2" t="s">
        <v>2507</v>
      </c>
      <c r="C64" s="9" t="s">
        <v>13</v>
      </c>
      <c r="D64" s="2" t="s">
        <v>84</v>
      </c>
      <c r="E64" s="2" t="s">
        <v>2508</v>
      </c>
      <c r="F64" s="12">
        <v>222896</v>
      </c>
      <c r="G64" s="12">
        <v>3391.14</v>
      </c>
      <c r="H64" s="12">
        <v>0.71</v>
      </c>
    </row>
    <row r="65" spans="2:8">
      <c r="B65" s="2" t="s">
        <v>2509</v>
      </c>
      <c r="C65" s="9" t="s">
        <v>13</v>
      </c>
      <c r="D65" s="2" t="s">
        <v>84</v>
      </c>
      <c r="E65" s="2" t="s">
        <v>2510</v>
      </c>
      <c r="F65" s="12">
        <v>1729895</v>
      </c>
      <c r="G65" s="12">
        <v>3190.62</v>
      </c>
      <c r="H65" s="12">
        <v>0.67</v>
      </c>
    </row>
    <row r="66" spans="2:8">
      <c r="B66" s="2" t="s">
        <v>2511</v>
      </c>
      <c r="C66" s="9" t="s">
        <v>13</v>
      </c>
      <c r="D66" s="2" t="s">
        <v>2512</v>
      </c>
      <c r="E66" s="2" t="s">
        <v>2513</v>
      </c>
      <c r="F66" s="12">
        <v>765000</v>
      </c>
      <c r="G66" s="12">
        <v>3178.58</v>
      </c>
      <c r="H66" s="12">
        <v>0.67</v>
      </c>
    </row>
    <row r="67" spans="2:8">
      <c r="B67" s="2" t="s">
        <v>826</v>
      </c>
      <c r="C67" s="9" t="s">
        <v>13</v>
      </c>
      <c r="D67" s="2" t="s">
        <v>784</v>
      </c>
      <c r="E67" s="2" t="s">
        <v>827</v>
      </c>
      <c r="F67" s="12">
        <v>792668</v>
      </c>
      <c r="G67" s="12">
        <v>2709.74</v>
      </c>
      <c r="H67" s="12">
        <v>0.56999999999999995</v>
      </c>
    </row>
    <row r="68" spans="2:8">
      <c r="B68" s="2" t="s">
        <v>1310</v>
      </c>
      <c r="C68" s="9" t="s">
        <v>13</v>
      </c>
      <c r="D68" s="2" t="s">
        <v>1311</v>
      </c>
      <c r="E68" s="2" t="s">
        <v>1312</v>
      </c>
      <c r="F68" s="12">
        <v>326273</v>
      </c>
      <c r="G68" s="12">
        <v>2410.67</v>
      </c>
      <c r="H68" s="12">
        <v>0.51</v>
      </c>
    </row>
    <row r="69" spans="2:8">
      <c r="B69" s="2" t="s">
        <v>2514</v>
      </c>
      <c r="C69" s="9" t="s">
        <v>13</v>
      </c>
      <c r="D69" s="2" t="s">
        <v>85</v>
      </c>
      <c r="E69" s="2" t="s">
        <v>2515</v>
      </c>
      <c r="F69" s="12">
        <v>381504</v>
      </c>
      <c r="G69" s="12">
        <v>2253.16</v>
      </c>
      <c r="H69" s="12">
        <v>0.47</v>
      </c>
    </row>
    <row r="70" spans="2:8">
      <c r="B70" s="2" t="s">
        <v>2349</v>
      </c>
      <c r="C70" s="9" t="s">
        <v>13</v>
      </c>
      <c r="D70" s="2" t="s">
        <v>836</v>
      </c>
      <c r="E70" s="2" t="s">
        <v>2350</v>
      </c>
      <c r="F70" s="12">
        <v>1154108</v>
      </c>
      <c r="G70" s="12">
        <v>2219.9299999999998</v>
      </c>
      <c r="H70" s="12">
        <v>0.47</v>
      </c>
    </row>
    <row r="71" spans="2:8">
      <c r="B71" s="2" t="s">
        <v>2516</v>
      </c>
      <c r="C71" s="9" t="s">
        <v>13</v>
      </c>
      <c r="D71" s="2" t="s">
        <v>797</v>
      </c>
      <c r="E71" s="2" t="s">
        <v>2517</v>
      </c>
      <c r="F71" s="12">
        <v>291520</v>
      </c>
      <c r="G71" s="12">
        <v>2197.77</v>
      </c>
      <c r="H71" s="12">
        <v>0.46</v>
      </c>
    </row>
    <row r="72" spans="2:8">
      <c r="B72" s="2" t="s">
        <v>1265</v>
      </c>
      <c r="C72" s="9" t="s">
        <v>13</v>
      </c>
      <c r="D72" s="2" t="s">
        <v>126</v>
      </c>
      <c r="E72" s="2" t="s">
        <v>1266</v>
      </c>
      <c r="F72" s="12">
        <v>96428</v>
      </c>
      <c r="G72" s="12">
        <v>1630.65</v>
      </c>
      <c r="H72" s="12">
        <v>0.34</v>
      </c>
    </row>
    <row r="73" spans="2:8">
      <c r="B73" s="2" t="s">
        <v>816</v>
      </c>
      <c r="C73" s="9" t="s">
        <v>13</v>
      </c>
      <c r="D73" s="2" t="s">
        <v>761</v>
      </c>
      <c r="E73" s="2" t="s">
        <v>817</v>
      </c>
      <c r="F73" s="12">
        <v>1000050</v>
      </c>
      <c r="G73" s="12">
        <v>1561.78</v>
      </c>
      <c r="H73" s="12">
        <v>0.33</v>
      </c>
    </row>
    <row r="74" spans="2:8">
      <c r="B74" s="2" t="s">
        <v>2046</v>
      </c>
      <c r="C74" s="9" t="s">
        <v>13</v>
      </c>
      <c r="D74" s="2" t="s">
        <v>85</v>
      </c>
      <c r="E74" s="2" t="s">
        <v>2047</v>
      </c>
      <c r="F74" s="12">
        <v>269189</v>
      </c>
      <c r="G74" s="12">
        <v>1367.21</v>
      </c>
      <c r="H74" s="12">
        <v>0.28999999999999998</v>
      </c>
    </row>
    <row r="75" spans="2:8">
      <c r="B75" s="2" t="s">
        <v>2518</v>
      </c>
      <c r="C75" s="9" t="s">
        <v>13</v>
      </c>
      <c r="D75" s="2" t="s">
        <v>90</v>
      </c>
      <c r="E75" s="2" t="s">
        <v>2519</v>
      </c>
      <c r="F75" s="12">
        <v>155128</v>
      </c>
      <c r="G75" s="12">
        <v>1026.95</v>
      </c>
      <c r="H75" s="12">
        <v>0.22</v>
      </c>
    </row>
    <row r="76" spans="2:8">
      <c r="B76" s="2" t="s">
        <v>2520</v>
      </c>
      <c r="C76" s="9" t="s">
        <v>13</v>
      </c>
      <c r="D76" s="2" t="s">
        <v>2521</v>
      </c>
      <c r="E76" s="2" t="s">
        <v>2522</v>
      </c>
      <c r="F76" s="12">
        <v>280401</v>
      </c>
      <c r="G76" s="12">
        <v>763.95</v>
      </c>
      <c r="H76" s="12">
        <v>0.16</v>
      </c>
    </row>
    <row r="77" spans="2:8">
      <c r="B77" s="2" t="s">
        <v>1179</v>
      </c>
      <c r="C77" s="9" t="s">
        <v>13</v>
      </c>
      <c r="D77" s="2" t="s">
        <v>77</v>
      </c>
      <c r="F77" s="12">
        <v>81022</v>
      </c>
      <c r="G77" s="12">
        <v>100.14</v>
      </c>
      <c r="H77" s="12">
        <v>0.02</v>
      </c>
    </row>
    <row r="78" spans="2:8" ht="13">
      <c r="B78" s="6" t="s">
        <v>95</v>
      </c>
      <c r="C78" s="11"/>
      <c r="D78" s="6"/>
      <c r="E78" s="6"/>
      <c r="F78" s="14"/>
      <c r="G78" s="14">
        <f>SUM(G12:G77)</f>
        <v>465419.65000000014</v>
      </c>
      <c r="H78" s="14">
        <f>SUM(H12:H77)</f>
        <v>98.009999999999962</v>
      </c>
    </row>
    <row r="79" spans="2:8" ht="13">
      <c r="B79" s="6" t="s">
        <v>2154</v>
      </c>
      <c r="C79" s="11"/>
      <c r="D79" s="6"/>
      <c r="E79" s="6"/>
      <c r="F79" s="14"/>
      <c r="G79" s="14">
        <v>2265.69</v>
      </c>
      <c r="H79" s="14">
        <v>0.48</v>
      </c>
    </row>
    <row r="80" spans="2:8" ht="13">
      <c r="B80" s="6" t="s">
        <v>15</v>
      </c>
      <c r="C80" s="11"/>
      <c r="D80" s="6"/>
      <c r="E80" s="6"/>
      <c r="F80" s="14"/>
      <c r="G80" s="14">
        <v>467685.34</v>
      </c>
      <c r="H80" s="14">
        <v>98.49</v>
      </c>
    </row>
    <row r="81" spans="2:8" ht="13">
      <c r="B81" s="6" t="s">
        <v>16</v>
      </c>
      <c r="C81" s="11"/>
      <c r="D81" s="6"/>
      <c r="E81" s="6"/>
      <c r="F81" s="14"/>
      <c r="G81" s="14">
        <v>7117.9663442999608</v>
      </c>
      <c r="H81" s="14">
        <v>1.5100000000000051</v>
      </c>
    </row>
    <row r="82" spans="2:8" ht="13">
      <c r="B82" s="6" t="s">
        <v>17</v>
      </c>
      <c r="C82" s="11"/>
      <c r="D82" s="6"/>
      <c r="E82" s="6"/>
      <c r="F82" s="14"/>
      <c r="G82" s="14">
        <v>474803.30634429998</v>
      </c>
      <c r="H82" s="14">
        <v>100</v>
      </c>
    </row>
    <row r="83" spans="2:8">
      <c r="B83" s="2" t="s">
        <v>18</v>
      </c>
    </row>
    <row r="84" spans="2:8" ht="13">
      <c r="B84" s="6" t="s">
        <v>19</v>
      </c>
    </row>
    <row r="85" spans="2:8" ht="13">
      <c r="B85" s="6" t="s">
        <v>20</v>
      </c>
      <c r="C85" s="9" t="s">
        <v>355</v>
      </c>
    </row>
    <row r="86" spans="2:8" ht="13">
      <c r="B86" s="6" t="s">
        <v>23</v>
      </c>
      <c r="C86" s="9" t="s">
        <v>22</v>
      </c>
    </row>
    <row r="87" spans="2:8" ht="13">
      <c r="B87" s="6" t="s">
        <v>147</v>
      </c>
      <c r="C87" s="9" t="s">
        <v>22</v>
      </c>
    </row>
    <row r="88" spans="2:8" ht="13">
      <c r="B88" s="6" t="s">
        <v>24</v>
      </c>
      <c r="C88" s="9" t="s">
        <v>25</v>
      </c>
    </row>
    <row r="89" spans="2:8" ht="13">
      <c r="B89" s="6" t="s">
        <v>2523</v>
      </c>
      <c r="C89" s="11"/>
    </row>
    <row r="90" spans="2:8" ht="13">
      <c r="B90" s="6" t="s">
        <v>2524</v>
      </c>
      <c r="C90" s="11"/>
    </row>
    <row r="91" spans="2:8" ht="13">
      <c r="B91" s="6" t="s">
        <v>2525</v>
      </c>
      <c r="C91" s="11"/>
    </row>
    <row r="92" spans="2:8" ht="13">
      <c r="B92" s="6" t="s">
        <v>2526</v>
      </c>
      <c r="C92" s="11"/>
    </row>
    <row r="93" spans="2:8" ht="13">
      <c r="B93" s="6" t="s">
        <v>2527</v>
      </c>
      <c r="C93" s="11"/>
    </row>
    <row r="94" spans="2:8" ht="13">
      <c r="B94" s="6" t="s">
        <v>2528</v>
      </c>
      <c r="C94" s="11"/>
    </row>
    <row r="95" spans="2:8" ht="13">
      <c r="B95" s="6" t="s">
        <v>2529</v>
      </c>
      <c r="C95" s="11"/>
    </row>
    <row r="96" spans="2:8" ht="13">
      <c r="B96" s="6" t="s">
        <v>2530</v>
      </c>
      <c r="C96" s="11"/>
    </row>
    <row r="97" spans="2:4" ht="13">
      <c r="B97" s="6" t="s">
        <v>2407</v>
      </c>
      <c r="C97" s="11"/>
    </row>
    <row r="98" spans="2:4">
      <c r="B98" s="2" t="s">
        <v>26</v>
      </c>
    </row>
    <row r="99" spans="2:4">
      <c r="B99" s="2" t="s">
        <v>1230</v>
      </c>
    </row>
    <row r="102" spans="2:4" ht="14.5">
      <c r="B102" s="44" t="s">
        <v>1231</v>
      </c>
      <c r="C102" s="62"/>
    </row>
    <row r="103" spans="2:4" ht="14.5">
      <c r="B103" s="44" t="s">
        <v>4074</v>
      </c>
      <c r="C103" s="63" t="s">
        <v>1232</v>
      </c>
    </row>
    <row r="104" spans="2:4" ht="14.5">
      <c r="B104" s="4" t="s">
        <v>1233</v>
      </c>
      <c r="C104" s="5" t="s">
        <v>1234</v>
      </c>
    </row>
    <row r="105" spans="2:4" ht="14.5">
      <c r="B105" s="4" t="s">
        <v>1235</v>
      </c>
      <c r="C105" s="5" t="s">
        <v>1234</v>
      </c>
    </row>
    <row r="106" spans="2:4" ht="14.5">
      <c r="B106" s="4" t="s">
        <v>1236</v>
      </c>
      <c r="C106" s="5" t="s">
        <v>1234</v>
      </c>
    </row>
    <row r="107" spans="2:4" ht="14.5">
      <c r="B107" s="4" t="s">
        <v>1237</v>
      </c>
      <c r="C107" s="5" t="s">
        <v>1234</v>
      </c>
    </row>
    <row r="108" spans="2:4" ht="14.5">
      <c r="B108" s="4" t="s">
        <v>1238</v>
      </c>
      <c r="C108" s="5" t="s">
        <v>1234</v>
      </c>
    </row>
    <row r="109" spans="2:4" ht="14.5">
      <c r="B109" s="4" t="s">
        <v>1239</v>
      </c>
      <c r="C109" s="5" t="s">
        <v>1234</v>
      </c>
    </row>
    <row r="110" spans="2:4" ht="14.5">
      <c r="B110" s="44" t="s">
        <v>1240</v>
      </c>
      <c r="C110" s="62" t="s">
        <v>1234</v>
      </c>
    </row>
    <row r="112" spans="2:4" ht="14.5">
      <c r="B112" s="4" t="s">
        <v>35</v>
      </c>
      <c r="C112" s="5"/>
      <c r="D112" s="4"/>
    </row>
    <row r="113" spans="2:7" ht="29">
      <c r="B113" s="20" t="s">
        <v>36</v>
      </c>
      <c r="C113" s="18" t="s">
        <v>37</v>
      </c>
      <c r="D113" s="20" t="s">
        <v>38</v>
      </c>
    </row>
    <row r="114" spans="2:7" ht="14.5">
      <c r="B114" s="4" t="s">
        <v>22</v>
      </c>
      <c r="C114" s="5" t="s">
        <v>22</v>
      </c>
      <c r="D114" s="4" t="s">
        <v>22</v>
      </c>
    </row>
    <row r="116" spans="2:7" ht="13">
      <c r="B116" s="24" t="s">
        <v>39</v>
      </c>
      <c r="C116" s="25">
        <v>46022</v>
      </c>
      <c r="D116" s="16"/>
      <c r="E116" s="15"/>
      <c r="F116" s="30"/>
    </row>
    <row r="117" spans="2:7" ht="13">
      <c r="B117" s="24" t="s">
        <v>40</v>
      </c>
      <c r="C117" s="26" t="s">
        <v>41</v>
      </c>
      <c r="D117" s="24" t="s">
        <v>42</v>
      </c>
      <c r="E117" s="27" t="s">
        <v>43</v>
      </c>
      <c r="F117" s="29" t="s">
        <v>44</v>
      </c>
      <c r="G117" s="14"/>
    </row>
    <row r="118" spans="2:7">
      <c r="B118" s="22" t="s">
        <v>22</v>
      </c>
      <c r="C118" s="23" t="s">
        <v>22</v>
      </c>
      <c r="D118" s="22" t="s">
        <v>22</v>
      </c>
      <c r="E118" s="19" t="s">
        <v>22</v>
      </c>
      <c r="F118" s="28" t="s">
        <v>22</v>
      </c>
    </row>
    <row r="121" spans="2:7" ht="13">
      <c r="B121" s="6" t="s">
        <v>45</v>
      </c>
    </row>
    <row r="122" spans="2:7" ht="13">
      <c r="B122" s="6"/>
    </row>
    <row r="123" spans="2:7" ht="13">
      <c r="B123" s="6" t="s">
        <v>372</v>
      </c>
    </row>
    <row r="124" spans="2:7" ht="13">
      <c r="B124" s="24" t="s">
        <v>46</v>
      </c>
      <c r="C124" s="26" t="s">
        <v>47</v>
      </c>
      <c r="D124" s="6"/>
    </row>
    <row r="125" spans="2:7">
      <c r="B125" s="16" t="s">
        <v>22</v>
      </c>
      <c r="C125" s="17" t="s">
        <v>22</v>
      </c>
    </row>
    <row r="127" spans="2:7" ht="13">
      <c r="B127" s="24" t="s">
        <v>48</v>
      </c>
      <c r="C127" s="26" t="s">
        <v>47</v>
      </c>
    </row>
    <row r="128" spans="2:7">
      <c r="B128" s="16" t="s">
        <v>22</v>
      </c>
      <c r="C128" s="17" t="s">
        <v>22</v>
      </c>
    </row>
    <row r="130" spans="2:7" ht="13">
      <c r="B130" s="24" t="s">
        <v>49</v>
      </c>
      <c r="C130" s="26" t="s">
        <v>50</v>
      </c>
    </row>
    <row r="131" spans="2:7">
      <c r="B131" s="16" t="s">
        <v>22</v>
      </c>
      <c r="C131" s="17" t="s">
        <v>22</v>
      </c>
    </row>
    <row r="133" spans="2:7" ht="13">
      <c r="B133" s="27" t="s">
        <v>51</v>
      </c>
      <c r="C133" s="26" t="s">
        <v>50</v>
      </c>
    </row>
    <row r="134" spans="2:7">
      <c r="B134" s="15" t="s">
        <v>22</v>
      </c>
      <c r="C134" s="17" t="s">
        <v>22</v>
      </c>
    </row>
    <row r="136" spans="2:7" ht="13">
      <c r="B136" s="24" t="s">
        <v>52</v>
      </c>
      <c r="C136" s="26" t="s">
        <v>22</v>
      </c>
    </row>
    <row r="138" spans="2:7" ht="13">
      <c r="B138" s="24" t="s">
        <v>53</v>
      </c>
      <c r="C138" s="25">
        <v>46022</v>
      </c>
      <c r="D138" s="16"/>
      <c r="E138" s="15"/>
      <c r="F138" s="30"/>
    </row>
    <row r="139" spans="2:7" ht="13">
      <c r="B139" s="24" t="s">
        <v>40</v>
      </c>
      <c r="C139" s="26" t="s">
        <v>41</v>
      </c>
      <c r="D139" s="24" t="s">
        <v>42</v>
      </c>
      <c r="E139" s="27" t="s">
        <v>43</v>
      </c>
      <c r="F139" s="29" t="s">
        <v>44</v>
      </c>
      <c r="G139" s="14"/>
    </row>
    <row r="140" spans="2:7">
      <c r="B140" s="22" t="s">
        <v>22</v>
      </c>
      <c r="C140" s="23" t="s">
        <v>22</v>
      </c>
      <c r="D140" s="22" t="s">
        <v>22</v>
      </c>
      <c r="E140" s="19" t="s">
        <v>22</v>
      </c>
      <c r="F140" s="28" t="s">
        <v>22</v>
      </c>
    </row>
    <row r="141" spans="2:7" ht="13">
      <c r="B141" s="6" t="s">
        <v>45</v>
      </c>
    </row>
    <row r="142" spans="2:7" ht="13">
      <c r="B142" s="6"/>
    </row>
    <row r="143" spans="2:7" ht="13">
      <c r="B143" s="6" t="s">
        <v>372</v>
      </c>
    </row>
    <row r="144" spans="2:7" ht="13">
      <c r="B144" s="24" t="s">
        <v>46</v>
      </c>
      <c r="C144" s="26" t="s">
        <v>47</v>
      </c>
      <c r="D144" s="6"/>
    </row>
    <row r="145" spans="2:3">
      <c r="B145" s="16" t="s">
        <v>22</v>
      </c>
      <c r="C145" s="17" t="s">
        <v>22</v>
      </c>
    </row>
    <row r="147" spans="2:3" ht="13">
      <c r="B147" s="24" t="s">
        <v>48</v>
      </c>
      <c r="C147" s="26" t="s">
        <v>47</v>
      </c>
    </row>
    <row r="148" spans="2:3">
      <c r="B148" s="16" t="s">
        <v>22</v>
      </c>
      <c r="C148" s="17" t="s">
        <v>22</v>
      </c>
    </row>
    <row r="150" spans="2:3" ht="13">
      <c r="B150" s="24" t="s">
        <v>49</v>
      </c>
      <c r="C150" s="26" t="s">
        <v>50</v>
      </c>
    </row>
    <row r="151" spans="2:3">
      <c r="B151" s="16" t="s">
        <v>22</v>
      </c>
      <c r="C151" s="17" t="s">
        <v>22</v>
      </c>
    </row>
    <row r="153" spans="2:3" ht="13">
      <c r="B153" s="27" t="s">
        <v>51</v>
      </c>
      <c r="C153" s="26" t="s">
        <v>50</v>
      </c>
    </row>
    <row r="154" spans="2:3">
      <c r="B154" s="15" t="s">
        <v>22</v>
      </c>
      <c r="C154" s="17" t="s">
        <v>22</v>
      </c>
    </row>
    <row r="156" spans="2:3" ht="13">
      <c r="B156" s="24" t="s">
        <v>52</v>
      </c>
      <c r="C156" s="26" t="s">
        <v>22</v>
      </c>
    </row>
    <row r="159" spans="2:3" ht="13">
      <c r="B159" s="6" t="s">
        <v>373</v>
      </c>
    </row>
    <row r="161" spans="2:80" ht="13">
      <c r="B161" s="24" t="s">
        <v>40</v>
      </c>
      <c r="C161" s="26" t="s">
        <v>54</v>
      </c>
      <c r="D161" s="24" t="s">
        <v>55</v>
      </c>
      <c r="E161" s="24" t="s">
        <v>56</v>
      </c>
      <c r="F161" s="14"/>
    </row>
    <row r="162" spans="2:80">
      <c r="B162" s="16" t="s">
        <v>22</v>
      </c>
      <c r="C162" s="17" t="s">
        <v>22</v>
      </c>
      <c r="D162" s="16" t="s">
        <v>22</v>
      </c>
      <c r="E162" s="16" t="s">
        <v>22</v>
      </c>
    </row>
    <row r="165" spans="2:80" ht="13">
      <c r="B165" s="6" t="s">
        <v>57</v>
      </c>
      <c r="C165" s="11" t="s">
        <v>22</v>
      </c>
      <c r="D165" s="6"/>
      <c r="E165" s="6"/>
      <c r="F165" s="14"/>
      <c r="G165" s="14"/>
      <c r="H165" s="14"/>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row>
    <row r="167" spans="2:80" ht="13">
      <c r="B167" s="6" t="s">
        <v>374</v>
      </c>
    </row>
    <row r="169" spans="2:80" ht="13">
      <c r="B169" s="24" t="s">
        <v>58</v>
      </c>
      <c r="C169" s="26" t="s">
        <v>47</v>
      </c>
      <c r="D169" s="6"/>
    </row>
    <row r="170" spans="2:80">
      <c r="B170" s="16" t="s">
        <v>22</v>
      </c>
      <c r="C170" s="17" t="s">
        <v>22</v>
      </c>
    </row>
    <row r="173" spans="2:80" ht="13">
      <c r="B173" s="24" t="s">
        <v>59</v>
      </c>
      <c r="C173" s="26" t="s">
        <v>60</v>
      </c>
      <c r="D173" s="6"/>
    </row>
    <row r="174" spans="2:80">
      <c r="B174" s="16" t="s">
        <v>22</v>
      </c>
      <c r="C174" s="17" t="s">
        <v>22</v>
      </c>
    </row>
    <row r="177" spans="2:80" ht="13">
      <c r="B177" s="6" t="s">
        <v>61</v>
      </c>
    </row>
    <row r="180" spans="2:80" ht="13">
      <c r="B180" s="6" t="s">
        <v>375</v>
      </c>
    </row>
    <row r="182" spans="2:80" ht="13">
      <c r="B182" s="24" t="s">
        <v>40</v>
      </c>
      <c r="C182" s="26" t="s">
        <v>62</v>
      </c>
      <c r="D182" s="24" t="s">
        <v>54</v>
      </c>
      <c r="E182" s="24" t="s">
        <v>55</v>
      </c>
      <c r="F182" s="29" t="s">
        <v>56</v>
      </c>
      <c r="G182" s="14"/>
    </row>
    <row r="183" spans="2:80">
      <c r="B183" s="16" t="s">
        <v>22</v>
      </c>
      <c r="C183" s="17" t="s">
        <v>22</v>
      </c>
      <c r="D183" s="16" t="s">
        <v>22</v>
      </c>
      <c r="E183" s="16" t="s">
        <v>22</v>
      </c>
      <c r="F183" s="21" t="s">
        <v>22</v>
      </c>
    </row>
    <row r="186" spans="2:80" ht="13">
      <c r="B186" s="6" t="s">
        <v>57</v>
      </c>
      <c r="C186" s="11" t="s">
        <v>22</v>
      </c>
      <c r="D186" s="6"/>
      <c r="E186" s="6"/>
      <c r="F186" s="14"/>
      <c r="G186" s="14"/>
      <c r="H186" s="14"/>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row>
    <row r="188" spans="2:80" ht="13">
      <c r="B188" s="6" t="s">
        <v>374</v>
      </c>
    </row>
    <row r="190" spans="2:80" ht="13">
      <c r="B190" s="24" t="s">
        <v>58</v>
      </c>
      <c r="C190" s="26" t="s">
        <v>47</v>
      </c>
      <c r="D190" s="6"/>
    </row>
    <row r="191" spans="2:80">
      <c r="B191" s="16" t="s">
        <v>22</v>
      </c>
      <c r="C191" s="17" t="s">
        <v>22</v>
      </c>
    </row>
    <row r="194" spans="2:7" ht="13">
      <c r="B194" s="24" t="s">
        <v>59</v>
      </c>
      <c r="C194" s="26" t="s">
        <v>60</v>
      </c>
      <c r="D194" s="6"/>
    </row>
    <row r="195" spans="2:7">
      <c r="B195" s="16" t="s">
        <v>22</v>
      </c>
      <c r="C195" s="17" t="s">
        <v>22</v>
      </c>
    </row>
    <row r="198" spans="2:7" ht="13">
      <c r="B198" s="6" t="s">
        <v>61</v>
      </c>
    </row>
    <row r="201" spans="2:7" ht="13">
      <c r="B201" s="6" t="s">
        <v>376</v>
      </c>
    </row>
    <row r="202" spans="2:7" ht="13">
      <c r="B202" s="24" t="s">
        <v>40</v>
      </c>
      <c r="C202" s="26" t="s">
        <v>63</v>
      </c>
      <c r="D202" s="24" t="s">
        <v>64</v>
      </c>
      <c r="E202" s="24" t="s">
        <v>65</v>
      </c>
      <c r="F202" s="29" t="s">
        <v>66</v>
      </c>
      <c r="G202" s="14"/>
    </row>
    <row r="203" spans="2:7">
      <c r="B203" s="16" t="s">
        <v>22</v>
      </c>
      <c r="C203" s="17" t="s">
        <v>22</v>
      </c>
      <c r="D203" s="16" t="s">
        <v>22</v>
      </c>
      <c r="E203" s="16" t="s">
        <v>22</v>
      </c>
      <c r="F203" s="21" t="s">
        <v>22</v>
      </c>
    </row>
    <row r="204" spans="2:7">
      <c r="B204" s="2" t="s">
        <v>67</v>
      </c>
    </row>
  </sheetData>
  <mergeCells count="3">
    <mergeCell ref="B1:E1"/>
    <mergeCell ref="C3:C7"/>
    <mergeCell ref="D3:D7"/>
  </mergeCells>
  <hyperlinks>
    <hyperlink ref="A1" location="Index!A1" display="Index" xr:uid="{E275FA1A-FE5D-4B37-85FC-4AD9D4AC7E24}"/>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701A2-5E89-4E83-B927-6770BAA104BC}">
  <sheetPr codeName="Sheet26"/>
  <dimension ref="A1:CB220"/>
  <sheetViews>
    <sheetView workbookViewId="0"/>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2463</v>
      </c>
      <c r="C1" s="226"/>
      <c r="D1" s="226"/>
      <c r="E1" s="226"/>
    </row>
    <row r="3" spans="1:9" ht="14.5">
      <c r="B3" s="31" t="s">
        <v>2463</v>
      </c>
      <c r="C3" s="227"/>
      <c r="D3" s="228"/>
      <c r="E3" s="1"/>
    </row>
    <row r="4" spans="1:9" ht="14.5">
      <c r="B4" s="64" t="s">
        <v>2464</v>
      </c>
      <c r="C4" s="227"/>
      <c r="D4" s="228"/>
      <c r="E4" s="67"/>
    </row>
    <row r="5" spans="1:9" ht="14.5">
      <c r="B5" s="35" t="s">
        <v>151</v>
      </c>
      <c r="C5" s="227"/>
      <c r="D5" s="228"/>
      <c r="E5" s="1"/>
    </row>
    <row r="6" spans="1:9" ht="14.5">
      <c r="B6" s="35" t="s">
        <v>2280</v>
      </c>
      <c r="C6" s="227"/>
      <c r="D6" s="228"/>
      <c r="E6" s="1"/>
    </row>
    <row r="7" spans="1:9" ht="29">
      <c r="B7" s="35" t="s">
        <v>2465</v>
      </c>
      <c r="C7" s="227"/>
      <c r="D7" s="228"/>
      <c r="E7" s="1"/>
    </row>
    <row r="8" spans="1:9" ht="29">
      <c r="B8" s="35" t="s">
        <v>154</v>
      </c>
      <c r="C8" s="61" t="s">
        <v>155</v>
      </c>
      <c r="D8" s="61" t="s">
        <v>156</v>
      </c>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73</v>
      </c>
      <c r="C15" s="9" t="s">
        <v>13</v>
      </c>
      <c r="D15" s="2" t="s">
        <v>74</v>
      </c>
      <c r="E15" s="2" t="s">
        <v>75</v>
      </c>
      <c r="F15" s="12">
        <v>435496</v>
      </c>
      <c r="G15" s="12">
        <v>4316.6400000000003</v>
      </c>
      <c r="H15" s="12">
        <v>4.22</v>
      </c>
    </row>
    <row r="16" spans="1:9">
      <c r="B16" s="2" t="s">
        <v>80</v>
      </c>
      <c r="C16" s="9" t="s">
        <v>13</v>
      </c>
      <c r="D16" s="2" t="s">
        <v>74</v>
      </c>
      <c r="E16" s="2" t="s">
        <v>81</v>
      </c>
      <c r="F16" s="12">
        <v>286930</v>
      </c>
      <c r="G16" s="12">
        <v>3853.18</v>
      </c>
      <c r="H16" s="12">
        <v>3.77</v>
      </c>
    </row>
    <row r="17" spans="2:8">
      <c r="B17" s="2" t="s">
        <v>796</v>
      </c>
      <c r="C17" s="9" t="s">
        <v>13</v>
      </c>
      <c r="D17" s="2" t="s">
        <v>797</v>
      </c>
      <c r="E17" s="2" t="s">
        <v>798</v>
      </c>
      <c r="F17" s="12">
        <v>76389</v>
      </c>
      <c r="G17" s="12">
        <v>3119.34</v>
      </c>
      <c r="H17" s="12">
        <v>3.05</v>
      </c>
    </row>
    <row r="18" spans="2:8">
      <c r="B18" s="2" t="s">
        <v>1254</v>
      </c>
      <c r="C18" s="9" t="s">
        <v>13</v>
      </c>
      <c r="D18" s="2" t="s">
        <v>1255</v>
      </c>
      <c r="E18" s="2" t="s">
        <v>1256</v>
      </c>
      <c r="F18" s="12">
        <v>713400</v>
      </c>
      <c r="G18" s="12">
        <v>2850.75</v>
      </c>
      <c r="H18" s="12">
        <v>2.79</v>
      </c>
    </row>
    <row r="19" spans="2:8">
      <c r="B19" s="2" t="s">
        <v>757</v>
      </c>
      <c r="C19" s="9" t="s">
        <v>13</v>
      </c>
      <c r="D19" s="2" t="s">
        <v>758</v>
      </c>
      <c r="E19" s="2" t="s">
        <v>759</v>
      </c>
      <c r="F19" s="12">
        <v>79831</v>
      </c>
      <c r="G19" s="12">
        <v>2633.15</v>
      </c>
      <c r="H19" s="12">
        <v>2.57</v>
      </c>
    </row>
    <row r="20" spans="2:8">
      <c r="B20" s="2" t="s">
        <v>1334</v>
      </c>
      <c r="C20" s="9" t="s">
        <v>13</v>
      </c>
      <c r="D20" s="2" t="s">
        <v>784</v>
      </c>
      <c r="E20" s="2" t="s">
        <v>1335</v>
      </c>
      <c r="F20" s="12">
        <v>262933</v>
      </c>
      <c r="G20" s="12">
        <v>2501.81</v>
      </c>
      <c r="H20" s="12">
        <v>2.4500000000000002</v>
      </c>
    </row>
    <row r="21" spans="2:8">
      <c r="B21" s="2" t="s">
        <v>1120</v>
      </c>
      <c r="C21" s="9" t="s">
        <v>13</v>
      </c>
      <c r="D21" s="2" t="s">
        <v>755</v>
      </c>
      <c r="E21" s="2" t="s">
        <v>1121</v>
      </c>
      <c r="F21" s="12">
        <v>144932</v>
      </c>
      <c r="G21" s="12">
        <v>2341.23</v>
      </c>
      <c r="H21" s="12">
        <v>2.29</v>
      </c>
    </row>
    <row r="22" spans="2:8">
      <c r="B22" s="2" t="s">
        <v>1122</v>
      </c>
      <c r="C22" s="9" t="s">
        <v>13</v>
      </c>
      <c r="D22" s="2" t="s">
        <v>74</v>
      </c>
      <c r="E22" s="2" t="s">
        <v>1123</v>
      </c>
      <c r="F22" s="12">
        <v>237025</v>
      </c>
      <c r="G22" s="12">
        <v>2328.06</v>
      </c>
      <c r="H22" s="12">
        <v>2.2799999999999998</v>
      </c>
    </row>
    <row r="23" spans="2:8">
      <c r="B23" s="2" t="s">
        <v>747</v>
      </c>
      <c r="C23" s="9" t="s">
        <v>13</v>
      </c>
      <c r="D23" s="2" t="s">
        <v>748</v>
      </c>
      <c r="E23" s="2" t="s">
        <v>749</v>
      </c>
      <c r="F23" s="12">
        <v>144000</v>
      </c>
      <c r="G23" s="12">
        <v>2261.38</v>
      </c>
      <c r="H23" s="12">
        <v>2.21</v>
      </c>
    </row>
    <row r="24" spans="2:8">
      <c r="B24" s="2" t="s">
        <v>132</v>
      </c>
      <c r="C24" s="9" t="s">
        <v>13</v>
      </c>
      <c r="D24" s="2" t="s">
        <v>126</v>
      </c>
      <c r="E24" s="2" t="s">
        <v>133</v>
      </c>
      <c r="F24" s="12">
        <v>98916</v>
      </c>
      <c r="G24" s="12">
        <v>2082.7800000000002</v>
      </c>
      <c r="H24" s="12">
        <v>2.04</v>
      </c>
    </row>
    <row r="25" spans="2:8">
      <c r="B25" s="2" t="s">
        <v>1368</v>
      </c>
      <c r="C25" s="9" t="s">
        <v>13</v>
      </c>
      <c r="D25" s="2" t="s">
        <v>74</v>
      </c>
      <c r="E25" s="2" t="s">
        <v>1369</v>
      </c>
      <c r="F25" s="12">
        <v>209252</v>
      </c>
      <c r="G25" s="12">
        <v>2081.0100000000002</v>
      </c>
      <c r="H25" s="12">
        <v>2.0299999999999998</v>
      </c>
    </row>
    <row r="26" spans="2:8">
      <c r="B26" s="2" t="s">
        <v>1272</v>
      </c>
      <c r="C26" s="9" t="s">
        <v>13</v>
      </c>
      <c r="D26" s="2" t="s">
        <v>761</v>
      </c>
      <c r="E26" s="2" t="s">
        <v>1273</v>
      </c>
      <c r="F26" s="12">
        <v>75602</v>
      </c>
      <c r="G26" s="12">
        <v>2020.24</v>
      </c>
      <c r="H26" s="12">
        <v>1.97</v>
      </c>
    </row>
    <row r="27" spans="2:8">
      <c r="B27" s="2" t="s">
        <v>820</v>
      </c>
      <c r="C27" s="9" t="s">
        <v>13</v>
      </c>
      <c r="D27" s="2" t="s">
        <v>784</v>
      </c>
      <c r="E27" s="2" t="s">
        <v>821</v>
      </c>
      <c r="F27" s="12">
        <v>196770</v>
      </c>
      <c r="G27" s="12">
        <v>1960.22</v>
      </c>
      <c r="H27" s="12">
        <v>1.92</v>
      </c>
    </row>
    <row r="28" spans="2:8">
      <c r="B28" s="2" t="s">
        <v>754</v>
      </c>
      <c r="C28" s="9" t="s">
        <v>13</v>
      </c>
      <c r="D28" s="2" t="s">
        <v>755</v>
      </c>
      <c r="E28" s="2" t="s">
        <v>756</v>
      </c>
      <c r="F28" s="12">
        <v>61081</v>
      </c>
      <c r="G28" s="12">
        <v>1958.38</v>
      </c>
      <c r="H28" s="12">
        <v>1.91</v>
      </c>
    </row>
    <row r="29" spans="2:8">
      <c r="B29" s="2" t="s">
        <v>1344</v>
      </c>
      <c r="C29" s="9" t="s">
        <v>13</v>
      </c>
      <c r="D29" s="2" t="s">
        <v>91</v>
      </c>
      <c r="E29" s="2" t="s">
        <v>1345</v>
      </c>
      <c r="F29" s="12">
        <v>51800</v>
      </c>
      <c r="G29" s="12">
        <v>1926.86</v>
      </c>
      <c r="H29" s="12">
        <v>1.88</v>
      </c>
    </row>
    <row r="30" spans="2:8">
      <c r="B30" s="2" t="s">
        <v>1118</v>
      </c>
      <c r="C30" s="9" t="s">
        <v>13</v>
      </c>
      <c r="D30" s="2" t="s">
        <v>74</v>
      </c>
      <c r="E30" s="2" t="s">
        <v>1119</v>
      </c>
      <c r="F30" s="12">
        <v>604665</v>
      </c>
      <c r="G30" s="12">
        <v>1909.53</v>
      </c>
      <c r="H30" s="12">
        <v>1.87</v>
      </c>
    </row>
    <row r="31" spans="2:8">
      <c r="B31" s="2" t="s">
        <v>2466</v>
      </c>
      <c r="C31" s="9" t="s">
        <v>13</v>
      </c>
      <c r="D31" s="2" t="s">
        <v>74</v>
      </c>
      <c r="E31" s="2" t="s">
        <v>2467</v>
      </c>
      <c r="F31" s="12">
        <v>226200</v>
      </c>
      <c r="G31" s="12">
        <v>1893.86</v>
      </c>
      <c r="H31" s="12">
        <v>1.85</v>
      </c>
    </row>
    <row r="32" spans="2:8">
      <c r="B32" s="2" t="s">
        <v>1366</v>
      </c>
      <c r="C32" s="9" t="s">
        <v>13</v>
      </c>
      <c r="D32" s="2" t="s">
        <v>107</v>
      </c>
      <c r="E32" s="2" t="s">
        <v>1367</v>
      </c>
      <c r="F32" s="12">
        <v>714969</v>
      </c>
      <c r="G32" s="12">
        <v>1891.81</v>
      </c>
      <c r="H32" s="12">
        <v>1.85</v>
      </c>
    </row>
    <row r="33" spans="2:8">
      <c r="B33" s="2" t="s">
        <v>2468</v>
      </c>
      <c r="C33" s="9" t="s">
        <v>13</v>
      </c>
      <c r="D33" s="2" t="s">
        <v>82</v>
      </c>
      <c r="E33" s="2" t="s">
        <v>2469</v>
      </c>
      <c r="F33" s="12">
        <v>30500</v>
      </c>
      <c r="G33" s="12">
        <v>1805.6</v>
      </c>
      <c r="H33" s="12">
        <v>1.77</v>
      </c>
    </row>
    <row r="34" spans="2:8">
      <c r="B34" s="2" t="s">
        <v>1249</v>
      </c>
      <c r="C34" s="9" t="s">
        <v>13</v>
      </c>
      <c r="D34" s="2" t="s">
        <v>1250</v>
      </c>
      <c r="E34" s="2" t="s">
        <v>1251</v>
      </c>
      <c r="F34" s="12">
        <v>202214</v>
      </c>
      <c r="G34" s="12">
        <v>1793.03</v>
      </c>
      <c r="H34" s="12">
        <v>1.75</v>
      </c>
    </row>
    <row r="35" spans="2:8">
      <c r="B35" s="2" t="s">
        <v>106</v>
      </c>
      <c r="C35" s="9" t="s">
        <v>13</v>
      </c>
      <c r="D35" s="2" t="s">
        <v>107</v>
      </c>
      <c r="E35" s="2" t="s">
        <v>108</v>
      </c>
      <c r="F35" s="12">
        <v>530200</v>
      </c>
      <c r="G35" s="12">
        <v>1747.27</v>
      </c>
      <c r="H35" s="12">
        <v>1.71</v>
      </c>
    </row>
    <row r="36" spans="2:8">
      <c r="B36" s="2" t="s">
        <v>2194</v>
      </c>
      <c r="C36" s="9" t="s">
        <v>13</v>
      </c>
      <c r="D36" s="2" t="s">
        <v>85</v>
      </c>
      <c r="E36" s="2" t="s">
        <v>2195</v>
      </c>
      <c r="F36" s="12">
        <v>127100</v>
      </c>
      <c r="G36" s="12">
        <v>1634.25</v>
      </c>
      <c r="H36" s="12">
        <v>1.6</v>
      </c>
    </row>
    <row r="37" spans="2:8">
      <c r="B37" s="2" t="s">
        <v>1384</v>
      </c>
      <c r="C37" s="9" t="s">
        <v>13</v>
      </c>
      <c r="D37" s="2" t="s">
        <v>755</v>
      </c>
      <c r="E37" s="2" t="s">
        <v>1385</v>
      </c>
      <c r="F37" s="12">
        <v>25410</v>
      </c>
      <c r="G37" s="12">
        <v>1593.72</v>
      </c>
      <c r="H37" s="12">
        <v>1.56</v>
      </c>
    </row>
    <row r="38" spans="2:8">
      <c r="B38" s="2" t="s">
        <v>783</v>
      </c>
      <c r="C38" s="9" t="s">
        <v>13</v>
      </c>
      <c r="D38" s="2" t="s">
        <v>784</v>
      </c>
      <c r="E38" s="2" t="s">
        <v>785</v>
      </c>
      <c r="F38" s="12">
        <v>41100</v>
      </c>
      <c r="G38" s="12">
        <v>1566.61</v>
      </c>
      <c r="H38" s="12">
        <v>1.53</v>
      </c>
    </row>
    <row r="39" spans="2:8">
      <c r="B39" s="2" t="s">
        <v>1259</v>
      </c>
      <c r="C39" s="9" t="s">
        <v>13</v>
      </c>
      <c r="D39" s="2" t="s">
        <v>1255</v>
      </c>
      <c r="E39" s="2" t="s">
        <v>1260</v>
      </c>
      <c r="F39" s="12">
        <v>34000</v>
      </c>
      <c r="G39" s="12">
        <v>1492.16</v>
      </c>
      <c r="H39" s="12">
        <v>1.46</v>
      </c>
    </row>
    <row r="40" spans="2:8">
      <c r="B40" s="2" t="s">
        <v>791</v>
      </c>
      <c r="C40" s="9" t="s">
        <v>13</v>
      </c>
      <c r="D40" s="2" t="s">
        <v>792</v>
      </c>
      <c r="E40" s="2" t="s">
        <v>793</v>
      </c>
      <c r="F40" s="12">
        <v>19075</v>
      </c>
      <c r="G40" s="12">
        <v>1453.32</v>
      </c>
      <c r="H40" s="12">
        <v>1.42</v>
      </c>
    </row>
    <row r="41" spans="2:8">
      <c r="B41" s="2" t="s">
        <v>1140</v>
      </c>
      <c r="C41" s="9" t="s">
        <v>13</v>
      </c>
      <c r="D41" s="2" t="s">
        <v>77</v>
      </c>
      <c r="E41" s="2" t="s">
        <v>1141</v>
      </c>
      <c r="F41" s="12">
        <v>62539</v>
      </c>
      <c r="G41" s="12">
        <v>1448.34</v>
      </c>
      <c r="H41" s="12">
        <v>1.42</v>
      </c>
    </row>
    <row r="42" spans="2:8">
      <c r="B42" s="2" t="s">
        <v>801</v>
      </c>
      <c r="C42" s="9" t="s">
        <v>13</v>
      </c>
      <c r="D42" s="2" t="s">
        <v>802</v>
      </c>
      <c r="E42" s="2" t="s">
        <v>803</v>
      </c>
      <c r="F42" s="12">
        <v>97350</v>
      </c>
      <c r="G42" s="12">
        <v>1430.85</v>
      </c>
      <c r="H42" s="12">
        <v>1.4</v>
      </c>
    </row>
    <row r="43" spans="2:8">
      <c r="B43" s="2" t="s">
        <v>76</v>
      </c>
      <c r="C43" s="9" t="s">
        <v>13</v>
      </c>
      <c r="D43" s="2" t="s">
        <v>77</v>
      </c>
      <c r="E43" s="2" t="s">
        <v>78</v>
      </c>
      <c r="F43" s="12">
        <v>354281</v>
      </c>
      <c r="G43" s="12">
        <v>1427.75</v>
      </c>
      <c r="H43" s="12">
        <v>1.4</v>
      </c>
    </row>
    <row r="44" spans="2:8">
      <c r="B44" s="2" t="s">
        <v>2470</v>
      </c>
      <c r="C44" s="9" t="s">
        <v>13</v>
      </c>
      <c r="D44" s="2" t="s">
        <v>784</v>
      </c>
      <c r="E44" s="2" t="s">
        <v>2471</v>
      </c>
      <c r="F44" s="12">
        <v>108000</v>
      </c>
      <c r="G44" s="12">
        <v>1375.49</v>
      </c>
      <c r="H44" s="12">
        <v>1.34</v>
      </c>
    </row>
    <row r="45" spans="2:8">
      <c r="B45" s="2" t="s">
        <v>2472</v>
      </c>
      <c r="C45" s="9" t="s">
        <v>13</v>
      </c>
      <c r="D45" s="2" t="s">
        <v>1150</v>
      </c>
      <c r="E45" s="2" t="s">
        <v>2473</v>
      </c>
      <c r="F45" s="12">
        <v>137994</v>
      </c>
      <c r="G45" s="12">
        <v>1365.17</v>
      </c>
      <c r="H45" s="12">
        <v>1.33</v>
      </c>
    </row>
    <row r="46" spans="2:8">
      <c r="B46" s="2" t="s">
        <v>1128</v>
      </c>
      <c r="C46" s="9" t="s">
        <v>13</v>
      </c>
      <c r="D46" s="2" t="s">
        <v>74</v>
      </c>
      <c r="E46" s="2" t="s">
        <v>1129</v>
      </c>
      <c r="F46" s="12">
        <v>103400</v>
      </c>
      <c r="G46" s="12">
        <v>1312.56</v>
      </c>
      <c r="H46" s="12">
        <v>1.28</v>
      </c>
    </row>
    <row r="47" spans="2:8">
      <c r="B47" s="2" t="s">
        <v>2474</v>
      </c>
      <c r="C47" s="9" t="s">
        <v>13</v>
      </c>
      <c r="D47" s="2" t="s">
        <v>1150</v>
      </c>
      <c r="E47" s="2" t="s">
        <v>2475</v>
      </c>
      <c r="F47" s="12">
        <v>138690</v>
      </c>
      <c r="G47" s="12">
        <v>1237.05</v>
      </c>
      <c r="H47" s="12">
        <v>1.21</v>
      </c>
    </row>
    <row r="48" spans="2:8">
      <c r="B48" s="2" t="s">
        <v>2311</v>
      </c>
      <c r="C48" s="9" t="s">
        <v>13</v>
      </c>
      <c r="D48" s="2" t="s">
        <v>107</v>
      </c>
      <c r="E48" s="2" t="s">
        <v>2312</v>
      </c>
      <c r="F48" s="12">
        <v>861000</v>
      </c>
      <c r="G48" s="12">
        <v>1231.1400000000001</v>
      </c>
      <c r="H48" s="12">
        <v>1.2</v>
      </c>
    </row>
    <row r="49" spans="2:8">
      <c r="B49" s="2" t="s">
        <v>119</v>
      </c>
      <c r="C49" s="9" t="s">
        <v>13</v>
      </c>
      <c r="D49" s="2" t="s">
        <v>74</v>
      </c>
      <c r="E49" s="2" t="s">
        <v>120</v>
      </c>
      <c r="F49" s="12">
        <v>142078</v>
      </c>
      <c r="G49" s="12">
        <v>1227.8399999999999</v>
      </c>
      <c r="H49" s="12">
        <v>1.2</v>
      </c>
    </row>
    <row r="50" spans="2:8">
      <c r="B50" s="2" t="s">
        <v>1372</v>
      </c>
      <c r="C50" s="9" t="s">
        <v>13</v>
      </c>
      <c r="D50" s="2" t="s">
        <v>107</v>
      </c>
      <c r="E50" s="2" t="s">
        <v>1373</v>
      </c>
      <c r="F50" s="12">
        <v>1506215</v>
      </c>
      <c r="G50" s="12">
        <v>1193.22</v>
      </c>
      <c r="H50" s="12">
        <v>1.17</v>
      </c>
    </row>
    <row r="51" spans="2:8">
      <c r="B51" s="2" t="s">
        <v>1164</v>
      </c>
      <c r="C51" s="9" t="s">
        <v>13</v>
      </c>
      <c r="D51" s="2" t="s">
        <v>85</v>
      </c>
      <c r="E51" s="2" t="s">
        <v>1165</v>
      </c>
      <c r="F51" s="12">
        <v>975000</v>
      </c>
      <c r="G51" s="12">
        <v>1169.42</v>
      </c>
      <c r="H51" s="12">
        <v>1.1399999999999999</v>
      </c>
    </row>
    <row r="52" spans="2:8">
      <c r="B52" s="2" t="s">
        <v>2476</v>
      </c>
      <c r="C52" s="9" t="s">
        <v>13</v>
      </c>
      <c r="D52" s="2" t="s">
        <v>1150</v>
      </c>
      <c r="E52" s="2" t="s">
        <v>2477</v>
      </c>
      <c r="F52" s="12">
        <v>156600</v>
      </c>
      <c r="G52" s="12">
        <v>1148.1099999999999</v>
      </c>
      <c r="H52" s="12">
        <v>1.1200000000000001</v>
      </c>
    </row>
    <row r="53" spans="2:8">
      <c r="B53" s="2" t="s">
        <v>2478</v>
      </c>
      <c r="C53" s="9" t="s">
        <v>13</v>
      </c>
      <c r="D53" s="2" t="s">
        <v>836</v>
      </c>
      <c r="E53" s="2" t="s">
        <v>2479</v>
      </c>
      <c r="F53" s="12">
        <v>37180</v>
      </c>
      <c r="G53" s="12">
        <v>1123.8</v>
      </c>
      <c r="H53" s="12">
        <v>1.1000000000000001</v>
      </c>
    </row>
    <row r="54" spans="2:8">
      <c r="B54" s="2" t="s">
        <v>2480</v>
      </c>
      <c r="C54" s="9" t="s">
        <v>13</v>
      </c>
      <c r="D54" s="2" t="s">
        <v>792</v>
      </c>
      <c r="E54" s="2" t="s">
        <v>2481</v>
      </c>
      <c r="F54" s="12">
        <v>24778</v>
      </c>
      <c r="G54" s="12">
        <v>1105.1500000000001</v>
      </c>
      <c r="H54" s="12">
        <v>1.08</v>
      </c>
    </row>
    <row r="55" spans="2:8">
      <c r="B55" s="2" t="s">
        <v>2166</v>
      </c>
      <c r="C55" s="9" t="s">
        <v>13</v>
      </c>
      <c r="D55" s="2" t="s">
        <v>91</v>
      </c>
      <c r="E55" s="2" t="s">
        <v>2167</v>
      </c>
      <c r="F55" s="12">
        <v>11800</v>
      </c>
      <c r="G55" s="12">
        <v>1102.47</v>
      </c>
      <c r="H55" s="12">
        <v>1.08</v>
      </c>
    </row>
    <row r="56" spans="2:8">
      <c r="B56" s="2" t="s">
        <v>1154</v>
      </c>
      <c r="C56" s="9" t="s">
        <v>13</v>
      </c>
      <c r="D56" s="2" t="s">
        <v>761</v>
      </c>
      <c r="E56" s="2" t="s">
        <v>1155</v>
      </c>
      <c r="F56" s="12">
        <v>41113</v>
      </c>
      <c r="G56" s="12">
        <v>1094.06</v>
      </c>
      <c r="H56" s="12">
        <v>1.07</v>
      </c>
    </row>
    <row r="57" spans="2:8">
      <c r="B57" s="2" t="s">
        <v>2035</v>
      </c>
      <c r="C57" s="9" t="s">
        <v>13</v>
      </c>
      <c r="D57" s="2" t="s">
        <v>90</v>
      </c>
      <c r="E57" s="2" t="s">
        <v>2036</v>
      </c>
      <c r="F57" s="12">
        <v>73500</v>
      </c>
      <c r="G57" s="12">
        <v>1089.71</v>
      </c>
      <c r="H57" s="12">
        <v>1.07</v>
      </c>
    </row>
    <row r="58" spans="2:8">
      <c r="B58" s="2" t="s">
        <v>781</v>
      </c>
      <c r="C58" s="9" t="s">
        <v>13</v>
      </c>
      <c r="D58" s="2" t="s">
        <v>761</v>
      </c>
      <c r="E58" s="2" t="s">
        <v>782</v>
      </c>
      <c r="F58" s="12">
        <v>86034</v>
      </c>
      <c r="G58" s="12">
        <v>1023.8</v>
      </c>
      <c r="H58" s="12">
        <v>1</v>
      </c>
    </row>
    <row r="59" spans="2:8">
      <c r="B59" s="2" t="s">
        <v>1126</v>
      </c>
      <c r="C59" s="9" t="s">
        <v>13</v>
      </c>
      <c r="D59" s="2" t="s">
        <v>758</v>
      </c>
      <c r="E59" s="2" t="s">
        <v>1127</v>
      </c>
      <c r="F59" s="12">
        <v>205000</v>
      </c>
      <c r="G59" s="12">
        <v>1004.19</v>
      </c>
      <c r="H59" s="12">
        <v>0.98</v>
      </c>
    </row>
    <row r="60" spans="2:8">
      <c r="B60" s="2" t="s">
        <v>808</v>
      </c>
      <c r="C60" s="9" t="s">
        <v>13</v>
      </c>
      <c r="D60" s="2" t="s">
        <v>90</v>
      </c>
      <c r="E60" s="2" t="s">
        <v>809</v>
      </c>
      <c r="F60" s="12">
        <v>74209</v>
      </c>
      <c r="G60" s="12">
        <v>979.56</v>
      </c>
      <c r="H60" s="12">
        <v>0.96</v>
      </c>
    </row>
    <row r="61" spans="2:8">
      <c r="B61" s="2" t="s">
        <v>1400</v>
      </c>
      <c r="C61" s="9" t="s">
        <v>13</v>
      </c>
      <c r="D61" s="2" t="s">
        <v>1136</v>
      </c>
      <c r="E61" s="2" t="s">
        <v>1401</v>
      </c>
      <c r="F61" s="12">
        <v>15300</v>
      </c>
      <c r="G61" s="12">
        <v>978.05</v>
      </c>
      <c r="H61" s="12">
        <v>0.96</v>
      </c>
    </row>
    <row r="62" spans="2:8">
      <c r="B62" s="2" t="s">
        <v>814</v>
      </c>
      <c r="C62" s="9" t="s">
        <v>13</v>
      </c>
      <c r="D62" s="2" t="s">
        <v>773</v>
      </c>
      <c r="E62" s="2" t="s">
        <v>815</v>
      </c>
      <c r="F62" s="12">
        <v>75400</v>
      </c>
      <c r="G62" s="12">
        <v>971.15</v>
      </c>
      <c r="H62" s="12">
        <v>0.95</v>
      </c>
    </row>
    <row r="63" spans="2:8">
      <c r="B63" s="2" t="s">
        <v>1158</v>
      </c>
      <c r="C63" s="9" t="s">
        <v>13</v>
      </c>
      <c r="D63" s="2" t="s">
        <v>107</v>
      </c>
      <c r="E63" s="2" t="s">
        <v>1159</v>
      </c>
      <c r="F63" s="12">
        <v>92213</v>
      </c>
      <c r="G63" s="12">
        <v>947.35</v>
      </c>
      <c r="H63" s="12">
        <v>0.93</v>
      </c>
    </row>
    <row r="64" spans="2:8">
      <c r="B64" s="2" t="s">
        <v>1449</v>
      </c>
      <c r="C64" s="9" t="s">
        <v>13</v>
      </c>
      <c r="D64" s="2" t="s">
        <v>93</v>
      </c>
      <c r="E64" s="2" t="s">
        <v>1450</v>
      </c>
      <c r="F64" s="12">
        <v>47163</v>
      </c>
      <c r="G64" s="12">
        <v>925.39</v>
      </c>
      <c r="H64" s="12">
        <v>0.9</v>
      </c>
    </row>
    <row r="65" spans="2:8">
      <c r="B65" s="2" t="s">
        <v>1382</v>
      </c>
      <c r="C65" s="9" t="s">
        <v>13</v>
      </c>
      <c r="D65" s="2" t="s">
        <v>107</v>
      </c>
      <c r="E65" s="2" t="s">
        <v>1383</v>
      </c>
      <c r="F65" s="12">
        <v>236979</v>
      </c>
      <c r="G65" s="12">
        <v>899.57</v>
      </c>
      <c r="H65" s="12">
        <v>0.88</v>
      </c>
    </row>
    <row r="66" spans="2:8">
      <c r="B66" s="2" t="s">
        <v>2150</v>
      </c>
      <c r="C66" s="9" t="s">
        <v>13</v>
      </c>
      <c r="D66" s="2" t="s">
        <v>761</v>
      </c>
      <c r="E66" s="2" t="s">
        <v>2151</v>
      </c>
      <c r="F66" s="12">
        <v>105000</v>
      </c>
      <c r="G66" s="12">
        <v>898.54</v>
      </c>
      <c r="H66" s="12">
        <v>0.88</v>
      </c>
    </row>
    <row r="67" spans="2:8">
      <c r="B67" s="2" t="s">
        <v>1352</v>
      </c>
      <c r="C67" s="9" t="s">
        <v>13</v>
      </c>
      <c r="D67" s="2" t="s">
        <v>784</v>
      </c>
      <c r="E67" s="2" t="s">
        <v>1353</v>
      </c>
      <c r="F67" s="12">
        <v>91000</v>
      </c>
      <c r="G67" s="12">
        <v>897.99</v>
      </c>
      <c r="H67" s="12">
        <v>0.88</v>
      </c>
    </row>
    <row r="68" spans="2:8">
      <c r="B68" s="2" t="s">
        <v>1460</v>
      </c>
      <c r="C68" s="9" t="s">
        <v>13</v>
      </c>
      <c r="D68" s="2" t="s">
        <v>1461</v>
      </c>
      <c r="E68" s="2" t="s">
        <v>1462</v>
      </c>
      <c r="F68" s="12">
        <v>222800</v>
      </c>
      <c r="G68" s="12">
        <v>888.97</v>
      </c>
      <c r="H68" s="12">
        <v>0.87</v>
      </c>
    </row>
    <row r="69" spans="2:8">
      <c r="B69" s="2" t="s">
        <v>2347</v>
      </c>
      <c r="C69" s="9" t="s">
        <v>13</v>
      </c>
      <c r="D69" s="2" t="s">
        <v>1318</v>
      </c>
      <c r="E69" s="2" t="s">
        <v>2348</v>
      </c>
      <c r="F69" s="12">
        <v>47705</v>
      </c>
      <c r="G69" s="12">
        <v>886.26</v>
      </c>
      <c r="H69" s="12">
        <v>0.87</v>
      </c>
    </row>
    <row r="70" spans="2:8">
      <c r="B70" s="2" t="s">
        <v>2381</v>
      </c>
      <c r="C70" s="9" t="s">
        <v>13</v>
      </c>
      <c r="D70" s="2" t="s">
        <v>107</v>
      </c>
      <c r="E70" s="2" t="s">
        <v>2382</v>
      </c>
      <c r="F70" s="12">
        <v>525000</v>
      </c>
      <c r="G70" s="12">
        <v>879.69</v>
      </c>
      <c r="H70" s="12">
        <v>0.86</v>
      </c>
    </row>
    <row r="71" spans="2:8">
      <c r="B71" s="2" t="s">
        <v>1124</v>
      </c>
      <c r="C71" s="9" t="s">
        <v>13</v>
      </c>
      <c r="D71" s="2" t="s">
        <v>115</v>
      </c>
      <c r="E71" s="2" t="s">
        <v>1125</v>
      </c>
      <c r="F71" s="12">
        <v>7371</v>
      </c>
      <c r="G71" s="12">
        <v>868.6</v>
      </c>
      <c r="H71" s="12">
        <v>0.85</v>
      </c>
    </row>
    <row r="72" spans="2:8">
      <c r="B72" s="2" t="s">
        <v>1412</v>
      </c>
      <c r="C72" s="9" t="s">
        <v>13</v>
      </c>
      <c r="D72" s="2" t="s">
        <v>789</v>
      </c>
      <c r="E72" s="2" t="s">
        <v>1413</v>
      </c>
      <c r="F72" s="12">
        <v>488000</v>
      </c>
      <c r="G72" s="12">
        <v>840.14</v>
      </c>
      <c r="H72" s="12">
        <v>0.82</v>
      </c>
    </row>
    <row r="73" spans="2:8">
      <c r="B73" s="2" t="s">
        <v>1132</v>
      </c>
      <c r="C73" s="9" t="s">
        <v>13</v>
      </c>
      <c r="D73" s="2" t="s">
        <v>1133</v>
      </c>
      <c r="E73" s="2" t="s">
        <v>1134</v>
      </c>
      <c r="F73" s="12">
        <v>25710</v>
      </c>
      <c r="G73" s="12">
        <v>832.54</v>
      </c>
      <c r="H73" s="12">
        <v>0.81</v>
      </c>
    </row>
    <row r="74" spans="2:8">
      <c r="B74" s="2" t="s">
        <v>2174</v>
      </c>
      <c r="C74" s="9" t="s">
        <v>13</v>
      </c>
      <c r="D74" s="2" t="s">
        <v>84</v>
      </c>
      <c r="E74" s="2" t="s">
        <v>2175</v>
      </c>
      <c r="F74" s="12">
        <v>12876</v>
      </c>
      <c r="G74" s="12">
        <v>822.39</v>
      </c>
      <c r="H74" s="12">
        <v>0.8</v>
      </c>
    </row>
    <row r="75" spans="2:8">
      <c r="B75" s="2" t="s">
        <v>775</v>
      </c>
      <c r="C75" s="9" t="s">
        <v>13</v>
      </c>
      <c r="D75" s="2" t="s">
        <v>755</v>
      </c>
      <c r="E75" s="2" t="s">
        <v>776</v>
      </c>
      <c r="F75" s="12">
        <v>50000</v>
      </c>
      <c r="G75" s="12">
        <v>811.65</v>
      </c>
      <c r="H75" s="12">
        <v>0.79</v>
      </c>
    </row>
    <row r="76" spans="2:8">
      <c r="B76" s="2" t="s">
        <v>1451</v>
      </c>
      <c r="C76" s="9" t="s">
        <v>13</v>
      </c>
      <c r="D76" s="2" t="s">
        <v>836</v>
      </c>
      <c r="E76" s="2" t="s">
        <v>1452</v>
      </c>
      <c r="F76" s="12">
        <v>14764</v>
      </c>
      <c r="G76" s="12">
        <v>763.3</v>
      </c>
      <c r="H76" s="12">
        <v>0.75</v>
      </c>
    </row>
    <row r="77" spans="2:8">
      <c r="B77" s="2" t="s">
        <v>2284</v>
      </c>
      <c r="C77" s="9" t="s">
        <v>13</v>
      </c>
      <c r="D77" s="2" t="s">
        <v>755</v>
      </c>
      <c r="E77" s="2" t="s">
        <v>2285</v>
      </c>
      <c r="F77" s="12">
        <v>64000</v>
      </c>
      <c r="G77" s="12">
        <v>750.4</v>
      </c>
      <c r="H77" s="12">
        <v>0.73</v>
      </c>
    </row>
    <row r="78" spans="2:8">
      <c r="B78" s="2" t="s">
        <v>1326</v>
      </c>
      <c r="C78" s="9" t="s">
        <v>13</v>
      </c>
      <c r="D78" s="2" t="s">
        <v>1268</v>
      </c>
      <c r="E78" s="2" t="s">
        <v>1327</v>
      </c>
      <c r="F78" s="12">
        <v>14000</v>
      </c>
      <c r="G78" s="12">
        <v>708.33</v>
      </c>
      <c r="H78" s="12">
        <v>0.69</v>
      </c>
    </row>
    <row r="79" spans="2:8">
      <c r="B79" s="2" t="s">
        <v>1324</v>
      </c>
      <c r="C79" s="9" t="s">
        <v>13</v>
      </c>
      <c r="D79" s="2" t="s">
        <v>789</v>
      </c>
      <c r="E79" s="2" t="s">
        <v>1325</v>
      </c>
      <c r="F79" s="12">
        <v>244618</v>
      </c>
      <c r="G79" s="12">
        <v>694.96</v>
      </c>
      <c r="H79" s="12">
        <v>0.68</v>
      </c>
    </row>
    <row r="80" spans="2:8">
      <c r="B80" s="2" t="s">
        <v>818</v>
      </c>
      <c r="C80" s="9" t="s">
        <v>13</v>
      </c>
      <c r="D80" s="2" t="s">
        <v>74</v>
      </c>
      <c r="E80" s="2" t="s">
        <v>819</v>
      </c>
      <c r="F80" s="12">
        <v>598000</v>
      </c>
      <c r="G80" s="12">
        <v>511.95</v>
      </c>
      <c r="H80" s="12">
        <v>0.5</v>
      </c>
    </row>
    <row r="81" spans="2:9">
      <c r="B81" s="2" t="s">
        <v>1310</v>
      </c>
      <c r="C81" s="9" t="s">
        <v>13</v>
      </c>
      <c r="D81" s="2" t="s">
        <v>1311</v>
      </c>
      <c r="E81" s="2" t="s">
        <v>1312</v>
      </c>
      <c r="F81" s="12">
        <v>67840</v>
      </c>
      <c r="G81" s="12">
        <v>501.24</v>
      </c>
      <c r="H81" s="12">
        <v>0.49</v>
      </c>
    </row>
    <row r="82" spans="2:9">
      <c r="B82" s="2" t="s">
        <v>2482</v>
      </c>
      <c r="C82" s="9" t="s">
        <v>13</v>
      </c>
      <c r="D82" s="2" t="s">
        <v>797</v>
      </c>
      <c r="E82" s="2" t="s">
        <v>2483</v>
      </c>
      <c r="F82" s="12">
        <v>186190</v>
      </c>
      <c r="G82" s="12">
        <v>500.52</v>
      </c>
      <c r="H82" s="12">
        <v>0.49</v>
      </c>
    </row>
    <row r="83" spans="2:9">
      <c r="B83" s="2" t="s">
        <v>2397</v>
      </c>
      <c r="C83" s="9" t="s">
        <v>13</v>
      </c>
      <c r="D83" s="2" t="s">
        <v>82</v>
      </c>
      <c r="E83" s="2" t="s">
        <v>2398</v>
      </c>
      <c r="F83" s="12">
        <v>104042</v>
      </c>
      <c r="G83" s="12">
        <v>271.76</v>
      </c>
      <c r="H83" s="12">
        <v>0.27</v>
      </c>
    </row>
    <row r="84" spans="2:9">
      <c r="B84" s="2" t="s">
        <v>1179</v>
      </c>
      <c r="C84" s="9" t="s">
        <v>13</v>
      </c>
      <c r="D84" s="2" t="s">
        <v>77</v>
      </c>
      <c r="F84" s="12">
        <v>62539</v>
      </c>
      <c r="G84" s="12">
        <v>77.3</v>
      </c>
      <c r="H84" s="12">
        <v>0.08</v>
      </c>
    </row>
    <row r="85" spans="2:9" ht="13">
      <c r="B85" s="6" t="s">
        <v>95</v>
      </c>
      <c r="G85" s="14">
        <f>SUM(G15:G84)</f>
        <v>99233.909999999989</v>
      </c>
      <c r="H85" s="14">
        <f>SUM(H15:H84)</f>
        <v>97.029999999999987</v>
      </c>
      <c r="I85" s="6"/>
    </row>
    <row r="86" spans="2:9" ht="13">
      <c r="B86" s="6" t="s">
        <v>4135</v>
      </c>
    </row>
    <row r="87" spans="2:9">
      <c r="B87" s="2" t="s">
        <v>145</v>
      </c>
      <c r="C87" s="9" t="s">
        <v>13</v>
      </c>
      <c r="D87" s="2" t="s">
        <v>89</v>
      </c>
      <c r="E87" s="2" t="s">
        <v>146</v>
      </c>
      <c r="F87" s="12">
        <v>343750</v>
      </c>
      <c r="G87" s="12">
        <v>1139.8800000000001</v>
      </c>
      <c r="H87" s="12">
        <v>1.1100000000000001</v>
      </c>
    </row>
    <row r="88" spans="2:9" ht="13">
      <c r="B88" s="6" t="s">
        <v>4136</v>
      </c>
      <c r="G88" s="14">
        <f>G87</f>
        <v>1139.8800000000001</v>
      </c>
      <c r="H88" s="14">
        <f>H87</f>
        <v>1.1100000000000001</v>
      </c>
    </row>
    <row r="89" spans="2:9" ht="13">
      <c r="B89" s="6" t="s">
        <v>4139</v>
      </c>
      <c r="G89" s="14"/>
      <c r="H89" s="14"/>
    </row>
    <row r="90" spans="2:9">
      <c r="B90" s="2" t="s">
        <v>2067</v>
      </c>
      <c r="C90" s="9" t="s">
        <v>13</v>
      </c>
      <c r="D90" s="2" t="s">
        <v>91</v>
      </c>
      <c r="E90" s="2" t="s">
        <v>2068</v>
      </c>
      <c r="F90" s="12">
        <v>230400</v>
      </c>
      <c r="G90" s="12">
        <v>23.47</v>
      </c>
      <c r="H90" s="12">
        <v>0.02</v>
      </c>
    </row>
    <row r="91" spans="2:9" ht="13">
      <c r="B91" s="6" t="s">
        <v>4137</v>
      </c>
      <c r="C91" s="11"/>
      <c r="D91" s="6"/>
      <c r="E91" s="6"/>
      <c r="F91" s="14"/>
      <c r="G91" s="14">
        <f>G90</f>
        <v>23.47</v>
      </c>
      <c r="H91" s="14">
        <f>H90</f>
        <v>0.02</v>
      </c>
    </row>
    <row r="92" spans="2:9" ht="13">
      <c r="B92" s="6" t="s">
        <v>861</v>
      </c>
    </row>
    <row r="93" spans="2:9">
      <c r="B93" s="2" t="s">
        <v>468</v>
      </c>
      <c r="C93" s="9" t="s">
        <v>13</v>
      </c>
      <c r="D93" s="2" t="s">
        <v>862</v>
      </c>
      <c r="E93" s="2" t="s">
        <v>1621</v>
      </c>
      <c r="F93" s="12">
        <v>7311.7740000000003</v>
      </c>
      <c r="G93" s="12">
        <v>363.63</v>
      </c>
      <c r="H93" s="12">
        <v>0.36</v>
      </c>
    </row>
    <row r="94" spans="2:9" ht="13">
      <c r="B94" s="6" t="s">
        <v>95</v>
      </c>
      <c r="C94" s="11"/>
      <c r="D94" s="6"/>
      <c r="E94" s="6"/>
      <c r="F94" s="14"/>
      <c r="G94" s="14">
        <f>SUM(G92:G93)</f>
        <v>363.63</v>
      </c>
      <c r="H94" s="14">
        <f>SUM(H92:H93)</f>
        <v>0.36</v>
      </c>
    </row>
    <row r="95" spans="2:9" ht="13">
      <c r="B95" s="6" t="s">
        <v>2154</v>
      </c>
      <c r="C95" s="11"/>
      <c r="D95" s="6"/>
      <c r="E95" s="6"/>
      <c r="F95" s="14"/>
      <c r="G95" s="14">
        <v>755.26</v>
      </c>
      <c r="H95" s="14">
        <v>0.74</v>
      </c>
    </row>
    <row r="96" spans="2:9" ht="13">
      <c r="B96" s="6" t="s">
        <v>15</v>
      </c>
      <c r="C96" s="11"/>
      <c r="D96" s="6"/>
      <c r="E96" s="6"/>
      <c r="F96" s="14"/>
      <c r="G96" s="14">
        <f>G95+G94+G91+G88+G85</f>
        <v>101516.15</v>
      </c>
      <c r="H96" s="14">
        <f>H95+H94+H91+H88+H85</f>
        <v>99.259999999999991</v>
      </c>
    </row>
    <row r="97" spans="2:8" ht="13">
      <c r="B97" s="6" t="s">
        <v>16</v>
      </c>
      <c r="C97" s="11"/>
      <c r="D97" s="6"/>
      <c r="E97" s="6"/>
      <c r="F97" s="14"/>
      <c r="G97" s="14">
        <f>G98-G96</f>
        <v>775.9775491800101</v>
      </c>
      <c r="H97" s="14">
        <f>H98-H96</f>
        <v>0.74000000000000909</v>
      </c>
    </row>
    <row r="98" spans="2:8" ht="13">
      <c r="B98" s="6" t="s">
        <v>17</v>
      </c>
      <c r="C98" s="11"/>
      <c r="D98" s="6"/>
      <c r="E98" s="6"/>
      <c r="F98" s="14"/>
      <c r="G98" s="14">
        <v>102292.12754918</v>
      </c>
      <c r="H98" s="14">
        <v>100</v>
      </c>
    </row>
    <row r="99" spans="2:8">
      <c r="B99" s="2" t="s">
        <v>18</v>
      </c>
    </row>
    <row r="100" spans="2:8" ht="13">
      <c r="B100" s="6" t="s">
        <v>19</v>
      </c>
    </row>
    <row r="101" spans="2:8" ht="13">
      <c r="B101" s="6" t="s">
        <v>20</v>
      </c>
      <c r="C101" s="9" t="s">
        <v>355</v>
      </c>
    </row>
    <row r="102" spans="2:8" ht="13">
      <c r="B102" s="6" t="s">
        <v>23</v>
      </c>
      <c r="C102" s="9" t="s">
        <v>22</v>
      </c>
    </row>
    <row r="103" spans="2:8" ht="13">
      <c r="B103" s="6" t="s">
        <v>147</v>
      </c>
      <c r="C103" s="9" t="s">
        <v>22</v>
      </c>
    </row>
    <row r="104" spans="2:8" ht="13">
      <c r="B104" s="6" t="s">
        <v>24</v>
      </c>
      <c r="C104" s="9" t="s">
        <v>25</v>
      </c>
    </row>
    <row r="105" spans="2:8" ht="13">
      <c r="B105" s="6" t="s">
        <v>2484</v>
      </c>
      <c r="C105" s="11"/>
    </row>
    <row r="106" spans="2:8" ht="13">
      <c r="B106" s="6" t="s">
        <v>2485</v>
      </c>
      <c r="C106" s="11"/>
    </row>
    <row r="107" spans="2:8" ht="13">
      <c r="B107" s="6" t="s">
        <v>2486</v>
      </c>
      <c r="C107" s="11"/>
    </row>
    <row r="108" spans="2:8" ht="13">
      <c r="B108" s="6" t="s">
        <v>2487</v>
      </c>
      <c r="C108" s="11"/>
    </row>
    <row r="109" spans="2:8" ht="13">
      <c r="B109" s="6" t="s">
        <v>2488</v>
      </c>
      <c r="C109" s="11"/>
    </row>
    <row r="110" spans="2:8" ht="13">
      <c r="B110" s="6" t="s">
        <v>2489</v>
      </c>
      <c r="C110" s="11"/>
    </row>
    <row r="111" spans="2:8" ht="13">
      <c r="B111" s="6" t="s">
        <v>2490</v>
      </c>
      <c r="C111" s="11"/>
    </row>
    <row r="112" spans="2:8" ht="13">
      <c r="B112" s="6" t="s">
        <v>2491</v>
      </c>
      <c r="C112" s="11"/>
    </row>
    <row r="113" spans="2:4" ht="13">
      <c r="B113" s="6" t="s">
        <v>2592</v>
      </c>
      <c r="C113" s="11"/>
    </row>
    <row r="114" spans="2:4">
      <c r="B114" s="2" t="s">
        <v>26</v>
      </c>
    </row>
    <row r="115" spans="2:4">
      <c r="B115" s="2" t="s">
        <v>1230</v>
      </c>
    </row>
    <row r="118" spans="2:4" ht="14.5">
      <c r="B118" s="44" t="s">
        <v>1231</v>
      </c>
      <c r="C118" s="62"/>
    </row>
    <row r="119" spans="2:4" ht="14.5">
      <c r="B119" s="44" t="s">
        <v>4074</v>
      </c>
      <c r="C119" s="63" t="s">
        <v>1232</v>
      </c>
    </row>
    <row r="120" spans="2:4" ht="14.5">
      <c r="B120" s="4" t="s">
        <v>1233</v>
      </c>
      <c r="C120" s="5">
        <v>0</v>
      </c>
    </row>
    <row r="121" spans="2:4" ht="14.5">
      <c r="B121" s="4" t="s">
        <v>1235</v>
      </c>
      <c r="C121" s="5">
        <v>0</v>
      </c>
    </row>
    <row r="122" spans="2:4" ht="14.5">
      <c r="B122" s="4" t="s">
        <v>1236</v>
      </c>
      <c r="C122" s="5">
        <v>0</v>
      </c>
    </row>
    <row r="123" spans="2:4" ht="14.5">
      <c r="B123" s="4" t="s">
        <v>1237</v>
      </c>
      <c r="C123" s="5">
        <v>0</v>
      </c>
    </row>
    <row r="124" spans="2:4" ht="14.5">
      <c r="B124" s="4" t="s">
        <v>1238</v>
      </c>
      <c r="C124" s="5">
        <v>363.36035549999997</v>
      </c>
    </row>
    <row r="125" spans="2:4" ht="14.5">
      <c r="B125" s="4" t="s">
        <v>1239</v>
      </c>
      <c r="C125" s="5">
        <v>0</v>
      </c>
    </row>
    <row r="126" spans="2:4" ht="14.5">
      <c r="B126" s="44" t="s">
        <v>1240</v>
      </c>
      <c r="C126" s="62">
        <v>363.36035549999997</v>
      </c>
    </row>
    <row r="128" spans="2:4" ht="14.5">
      <c r="B128" s="4" t="s">
        <v>35</v>
      </c>
      <c r="C128" s="5"/>
      <c r="D128" s="4"/>
    </row>
    <row r="129" spans="2:7" ht="29">
      <c r="B129" s="20" t="s">
        <v>36</v>
      </c>
      <c r="C129" s="18" t="s">
        <v>37</v>
      </c>
      <c r="D129" s="20" t="s">
        <v>38</v>
      </c>
    </row>
    <row r="130" spans="2:7" ht="14.5">
      <c r="B130" s="4" t="s">
        <v>22</v>
      </c>
      <c r="C130" s="5" t="s">
        <v>22</v>
      </c>
      <c r="D130" s="4" t="s">
        <v>22</v>
      </c>
    </row>
    <row r="132" spans="2:7" ht="13">
      <c r="B132" s="24" t="s">
        <v>39</v>
      </c>
      <c r="C132" s="25">
        <v>46022</v>
      </c>
      <c r="D132" s="16"/>
      <c r="E132" s="15"/>
      <c r="F132" s="30"/>
    </row>
    <row r="133" spans="2:7" ht="13">
      <c r="B133" s="24" t="s">
        <v>40</v>
      </c>
      <c r="C133" s="26" t="s">
        <v>41</v>
      </c>
      <c r="D133" s="24" t="s">
        <v>42</v>
      </c>
      <c r="E133" s="27" t="s">
        <v>43</v>
      </c>
      <c r="F133" s="29" t="s">
        <v>44</v>
      </c>
      <c r="G133" s="14"/>
    </row>
    <row r="134" spans="2:7">
      <c r="B134" s="22" t="s">
        <v>22</v>
      </c>
      <c r="C134" s="23" t="s">
        <v>22</v>
      </c>
      <c r="D134" s="22" t="s">
        <v>22</v>
      </c>
      <c r="E134" s="19" t="s">
        <v>22</v>
      </c>
      <c r="F134" s="28" t="s">
        <v>22</v>
      </c>
    </row>
    <row r="137" spans="2:7" ht="13">
      <c r="B137" s="6" t="s">
        <v>45</v>
      </c>
    </row>
    <row r="138" spans="2:7" ht="13">
      <c r="B138" s="6"/>
    </row>
    <row r="139" spans="2:7" ht="13">
      <c r="B139" s="6" t="s">
        <v>372</v>
      </c>
    </row>
    <row r="140" spans="2:7" ht="13">
      <c r="B140" s="24" t="s">
        <v>46</v>
      </c>
      <c r="C140" s="26" t="s">
        <v>47</v>
      </c>
      <c r="D140" s="6"/>
    </row>
    <row r="141" spans="2:7">
      <c r="B141" s="16" t="s">
        <v>22</v>
      </c>
      <c r="C141" s="17" t="s">
        <v>22</v>
      </c>
    </row>
    <row r="143" spans="2:7" ht="13">
      <c r="B143" s="24" t="s">
        <v>48</v>
      </c>
      <c r="C143" s="26" t="s">
        <v>47</v>
      </c>
    </row>
    <row r="144" spans="2:7">
      <c r="B144" s="16" t="s">
        <v>22</v>
      </c>
      <c r="C144" s="17" t="s">
        <v>22</v>
      </c>
    </row>
    <row r="146" spans="2:7" ht="13">
      <c r="B146" s="24" t="s">
        <v>49</v>
      </c>
      <c r="C146" s="26" t="s">
        <v>50</v>
      </c>
    </row>
    <row r="147" spans="2:7">
      <c r="B147" s="16" t="s">
        <v>22</v>
      </c>
      <c r="C147" s="17" t="s">
        <v>22</v>
      </c>
    </row>
    <row r="149" spans="2:7" ht="13">
      <c r="B149" s="27" t="s">
        <v>51</v>
      </c>
      <c r="C149" s="26" t="s">
        <v>50</v>
      </c>
    </row>
    <row r="150" spans="2:7">
      <c r="B150" s="15" t="s">
        <v>22</v>
      </c>
      <c r="C150" s="17" t="s">
        <v>22</v>
      </c>
    </row>
    <row r="152" spans="2:7" ht="13">
      <c r="B152" s="24" t="s">
        <v>52</v>
      </c>
      <c r="C152" s="26" t="s">
        <v>22</v>
      </c>
    </row>
    <row r="154" spans="2:7" ht="13">
      <c r="B154" s="24" t="s">
        <v>53</v>
      </c>
      <c r="C154" s="25">
        <v>46022</v>
      </c>
      <c r="D154" s="16"/>
      <c r="E154" s="15"/>
      <c r="F154" s="30"/>
    </row>
    <row r="155" spans="2:7" ht="13">
      <c r="B155" s="24" t="s">
        <v>40</v>
      </c>
      <c r="C155" s="26" t="s">
        <v>41</v>
      </c>
      <c r="D155" s="24" t="s">
        <v>42</v>
      </c>
      <c r="E155" s="27" t="s">
        <v>43</v>
      </c>
      <c r="F155" s="29" t="s">
        <v>44</v>
      </c>
      <c r="G155" s="14"/>
    </row>
    <row r="156" spans="2:7">
      <c r="B156" s="22" t="s">
        <v>22</v>
      </c>
      <c r="C156" s="23" t="s">
        <v>22</v>
      </c>
      <c r="D156" s="22" t="s">
        <v>22</v>
      </c>
      <c r="E156" s="19" t="s">
        <v>22</v>
      </c>
      <c r="F156" s="28" t="s">
        <v>22</v>
      </c>
    </row>
    <row r="157" spans="2:7" ht="13">
      <c r="B157" s="6" t="s">
        <v>45</v>
      </c>
    </row>
    <row r="158" spans="2:7" ht="13">
      <c r="B158" s="6"/>
    </row>
    <row r="159" spans="2:7" ht="13">
      <c r="B159" s="6" t="s">
        <v>372</v>
      </c>
    </row>
    <row r="160" spans="2:7" ht="13">
      <c r="B160" s="24" t="s">
        <v>46</v>
      </c>
      <c r="C160" s="26" t="s">
        <v>47</v>
      </c>
      <c r="D160" s="6"/>
    </row>
    <row r="161" spans="2:3">
      <c r="B161" s="16" t="s">
        <v>22</v>
      </c>
      <c r="C161" s="17" t="s">
        <v>22</v>
      </c>
    </row>
    <row r="163" spans="2:3" ht="13">
      <c r="B163" s="24" t="s">
        <v>48</v>
      </c>
      <c r="C163" s="26" t="s">
        <v>47</v>
      </c>
    </row>
    <row r="164" spans="2:3">
      <c r="B164" s="16" t="s">
        <v>22</v>
      </c>
      <c r="C164" s="17" t="s">
        <v>22</v>
      </c>
    </row>
    <row r="166" spans="2:3" ht="13">
      <c r="B166" s="24" t="s">
        <v>49</v>
      </c>
      <c r="C166" s="26" t="s">
        <v>50</v>
      </c>
    </row>
    <row r="167" spans="2:3">
      <c r="B167" s="16" t="s">
        <v>22</v>
      </c>
      <c r="C167" s="17" t="s">
        <v>22</v>
      </c>
    </row>
    <row r="169" spans="2:3" ht="13">
      <c r="B169" s="27" t="s">
        <v>51</v>
      </c>
      <c r="C169" s="26" t="s">
        <v>50</v>
      </c>
    </row>
    <row r="170" spans="2:3">
      <c r="B170" s="15" t="s">
        <v>22</v>
      </c>
      <c r="C170" s="17" t="s">
        <v>22</v>
      </c>
    </row>
    <row r="172" spans="2:3" ht="13">
      <c r="B172" s="24" t="s">
        <v>52</v>
      </c>
      <c r="C172" s="26" t="s">
        <v>22</v>
      </c>
    </row>
    <row r="175" spans="2:3" ht="13">
      <c r="B175" s="6" t="s">
        <v>373</v>
      </c>
    </row>
    <row r="177" spans="2:80" ht="13">
      <c r="B177" s="24" t="s">
        <v>40</v>
      </c>
      <c r="C177" s="26" t="s">
        <v>54</v>
      </c>
      <c r="D177" s="24" t="s">
        <v>55</v>
      </c>
      <c r="E177" s="24" t="s">
        <v>56</v>
      </c>
      <c r="F177" s="14"/>
    </row>
    <row r="178" spans="2:80">
      <c r="B178" s="16" t="s">
        <v>22</v>
      </c>
      <c r="C178" s="17" t="s">
        <v>22</v>
      </c>
      <c r="D178" s="16" t="s">
        <v>22</v>
      </c>
      <c r="E178" s="16" t="s">
        <v>22</v>
      </c>
    </row>
    <row r="181" spans="2:80" ht="13">
      <c r="B181" s="6" t="s">
        <v>57</v>
      </c>
      <c r="C181" s="11" t="s">
        <v>22</v>
      </c>
      <c r="D181" s="6"/>
      <c r="E181" s="6"/>
      <c r="F181" s="14"/>
      <c r="G181" s="14"/>
      <c r="H181" s="14"/>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row>
    <row r="183" spans="2:80" ht="13">
      <c r="B183" s="6" t="s">
        <v>374</v>
      </c>
    </row>
    <row r="185" spans="2:80" ht="13">
      <c r="B185" s="24" t="s">
        <v>58</v>
      </c>
      <c r="C185" s="26" t="s">
        <v>47</v>
      </c>
      <c r="D185" s="6"/>
    </row>
    <row r="186" spans="2:80">
      <c r="B186" s="16" t="s">
        <v>22</v>
      </c>
      <c r="C186" s="17" t="s">
        <v>22</v>
      </c>
    </row>
    <row r="189" spans="2:80" ht="13">
      <c r="B189" s="24" t="s">
        <v>59</v>
      </c>
      <c r="C189" s="26" t="s">
        <v>60</v>
      </c>
      <c r="D189" s="6"/>
    </row>
    <row r="190" spans="2:80">
      <c r="B190" s="16" t="s">
        <v>22</v>
      </c>
      <c r="C190" s="17" t="s">
        <v>22</v>
      </c>
    </row>
    <row r="193" spans="2:80" ht="13">
      <c r="B193" s="6" t="s">
        <v>61</v>
      </c>
    </row>
    <row r="196" spans="2:80" ht="13">
      <c r="B196" s="6" t="s">
        <v>375</v>
      </c>
    </row>
    <row r="198" spans="2:80" ht="13">
      <c r="B198" s="24" t="s">
        <v>40</v>
      </c>
      <c r="C198" s="26" t="s">
        <v>62</v>
      </c>
      <c r="D198" s="24" t="s">
        <v>54</v>
      </c>
      <c r="E198" s="24" t="s">
        <v>55</v>
      </c>
      <c r="F198" s="29" t="s">
        <v>56</v>
      </c>
      <c r="G198" s="14"/>
    </row>
    <row r="199" spans="2:80">
      <c r="B199" s="16" t="s">
        <v>22</v>
      </c>
      <c r="C199" s="17" t="s">
        <v>22</v>
      </c>
      <c r="D199" s="16" t="s">
        <v>22</v>
      </c>
      <c r="E199" s="16" t="s">
        <v>22</v>
      </c>
      <c r="F199" s="21" t="s">
        <v>22</v>
      </c>
    </row>
    <row r="202" spans="2:80" ht="13">
      <c r="B202" s="6" t="s">
        <v>57</v>
      </c>
      <c r="C202" s="11" t="s">
        <v>22</v>
      </c>
      <c r="D202" s="6"/>
      <c r="E202" s="6"/>
      <c r="F202" s="14"/>
      <c r="G202" s="14"/>
      <c r="H202" s="14"/>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6"/>
      <c r="CB202" s="6"/>
    </row>
    <row r="204" spans="2:80" ht="13">
      <c r="B204" s="6" t="s">
        <v>374</v>
      </c>
    </row>
    <row r="206" spans="2:80" ht="13">
      <c r="B206" s="24" t="s">
        <v>58</v>
      </c>
      <c r="C206" s="26" t="s">
        <v>47</v>
      </c>
      <c r="D206" s="6"/>
    </row>
    <row r="207" spans="2:80">
      <c r="B207" s="16" t="s">
        <v>22</v>
      </c>
      <c r="C207" s="17" t="s">
        <v>22</v>
      </c>
    </row>
    <row r="210" spans="2:7" ht="13">
      <c r="B210" s="24" t="s">
        <v>59</v>
      </c>
      <c r="C210" s="26" t="s">
        <v>60</v>
      </c>
      <c r="D210" s="6"/>
    </row>
    <row r="211" spans="2:7">
      <c r="B211" s="16" t="s">
        <v>22</v>
      </c>
      <c r="C211" s="17" t="s">
        <v>22</v>
      </c>
    </row>
    <row r="214" spans="2:7" ht="13">
      <c r="B214" s="6" t="s">
        <v>61</v>
      </c>
    </row>
    <row r="217" spans="2:7" ht="13">
      <c r="B217" s="6" t="s">
        <v>376</v>
      </c>
    </row>
    <row r="218" spans="2:7" ht="13">
      <c r="B218" s="24" t="s">
        <v>40</v>
      </c>
      <c r="C218" s="26" t="s">
        <v>63</v>
      </c>
      <c r="D218" s="24" t="s">
        <v>64</v>
      </c>
      <c r="E218" s="24" t="s">
        <v>65</v>
      </c>
      <c r="F218" s="29" t="s">
        <v>66</v>
      </c>
      <c r="G218" s="14"/>
    </row>
    <row r="219" spans="2:7">
      <c r="B219" s="16" t="s">
        <v>22</v>
      </c>
      <c r="C219" s="17" t="s">
        <v>22</v>
      </c>
      <c r="D219" s="16" t="s">
        <v>22</v>
      </c>
      <c r="E219" s="16" t="s">
        <v>22</v>
      </c>
      <c r="F219" s="21" t="s">
        <v>22</v>
      </c>
    </row>
    <row r="220" spans="2:7">
      <c r="B220" s="2" t="s">
        <v>67</v>
      </c>
    </row>
  </sheetData>
  <mergeCells count="3">
    <mergeCell ref="B1:E1"/>
    <mergeCell ref="C3:C7"/>
    <mergeCell ref="D3:D7"/>
  </mergeCells>
  <hyperlinks>
    <hyperlink ref="A1" location="Index!A1" display="Index" xr:uid="{6E0EBCD3-6657-46DB-AA6D-162975460786}"/>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124F7-50B6-4421-8E2C-E2224AE1449E}">
  <sheetPr codeName="Sheet25"/>
  <dimension ref="A1:CB182"/>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9" width="1.7265625" style="2" bestFit="1" customWidth="1"/>
    <col min="10" max="16384" width="9.1796875" style="2"/>
  </cols>
  <sheetData>
    <row r="1" spans="1:9" ht="13">
      <c r="A1" s="3" t="s">
        <v>0</v>
      </c>
      <c r="B1" s="226" t="s">
        <v>2408</v>
      </c>
      <c r="C1" s="226"/>
      <c r="D1" s="226"/>
      <c r="E1" s="226"/>
    </row>
    <row r="3" spans="1:9" ht="14.5">
      <c r="B3" s="31" t="s">
        <v>2409</v>
      </c>
      <c r="C3" s="227"/>
      <c r="D3" s="228"/>
      <c r="E3" s="1"/>
    </row>
    <row r="4" spans="1:9" ht="14.5">
      <c r="B4" s="35" t="s">
        <v>2410</v>
      </c>
      <c r="C4" s="227"/>
      <c r="D4" s="228"/>
      <c r="E4" s="1"/>
    </row>
    <row r="5" spans="1:9" ht="14.5">
      <c r="B5" s="35" t="s">
        <v>151</v>
      </c>
      <c r="C5" s="227"/>
      <c r="D5" s="228"/>
      <c r="E5" s="1"/>
    </row>
    <row r="6" spans="1:9" ht="14.5">
      <c r="B6" s="35" t="s">
        <v>1116</v>
      </c>
      <c r="C6" s="227"/>
      <c r="D6" s="228"/>
      <c r="E6" s="1"/>
    </row>
    <row r="7" spans="1:9" ht="14.5">
      <c r="B7" s="35" t="s">
        <v>2411</v>
      </c>
      <c r="C7" s="227"/>
      <c r="D7" s="228"/>
      <c r="E7" s="1"/>
    </row>
    <row r="8" spans="1:9" ht="29">
      <c r="B8" s="35" t="s">
        <v>154</v>
      </c>
      <c r="C8" s="61" t="s">
        <v>155</v>
      </c>
      <c r="D8" s="61" t="s">
        <v>156</v>
      </c>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1120</v>
      </c>
      <c r="C15" s="9" t="s">
        <v>13</v>
      </c>
      <c r="D15" s="2" t="s">
        <v>755</v>
      </c>
      <c r="E15" s="2" t="s">
        <v>1121</v>
      </c>
      <c r="F15" s="12">
        <v>13461819</v>
      </c>
      <c r="G15" s="12">
        <v>217462.22</v>
      </c>
      <c r="H15" s="12">
        <v>17.739999999999998</v>
      </c>
    </row>
    <row r="16" spans="1:9">
      <c r="B16" s="2" t="s">
        <v>754</v>
      </c>
      <c r="C16" s="9" t="s">
        <v>13</v>
      </c>
      <c r="D16" s="2" t="s">
        <v>755</v>
      </c>
      <c r="E16" s="2" t="s">
        <v>756</v>
      </c>
      <c r="F16" s="12">
        <v>4514144</v>
      </c>
      <c r="G16" s="12">
        <v>144732.48000000001</v>
      </c>
      <c r="H16" s="12">
        <v>11.81</v>
      </c>
    </row>
    <row r="17" spans="2:8">
      <c r="B17" s="2" t="s">
        <v>1376</v>
      </c>
      <c r="C17" s="9" t="s">
        <v>13</v>
      </c>
      <c r="D17" s="2" t="s">
        <v>755</v>
      </c>
      <c r="E17" s="2" t="s">
        <v>1377</v>
      </c>
      <c r="F17" s="12">
        <v>7145933</v>
      </c>
      <c r="G17" s="12">
        <v>113684.65</v>
      </c>
      <c r="H17" s="12">
        <v>9.2799999999999994</v>
      </c>
    </row>
    <row r="18" spans="2:8">
      <c r="B18" s="2" t="s">
        <v>2412</v>
      </c>
      <c r="C18" s="9" t="s">
        <v>13</v>
      </c>
      <c r="D18" s="2" t="s">
        <v>755</v>
      </c>
      <c r="E18" s="2" t="s">
        <v>2413</v>
      </c>
      <c r="F18" s="12">
        <v>32787324</v>
      </c>
      <c r="G18" s="12">
        <v>86322.47</v>
      </c>
      <c r="H18" s="12">
        <v>7.04</v>
      </c>
    </row>
    <row r="19" spans="2:8">
      <c r="B19" s="2" t="s">
        <v>775</v>
      </c>
      <c r="C19" s="9" t="s">
        <v>13</v>
      </c>
      <c r="D19" s="2" t="s">
        <v>755</v>
      </c>
      <c r="E19" s="2" t="s">
        <v>776</v>
      </c>
      <c r="F19" s="12">
        <v>4483886</v>
      </c>
      <c r="G19" s="12">
        <v>72786.92</v>
      </c>
      <c r="H19" s="12">
        <v>5.94</v>
      </c>
    </row>
    <row r="20" spans="2:8">
      <c r="B20" s="2" t="s">
        <v>752</v>
      </c>
      <c r="C20" s="9" t="s">
        <v>13</v>
      </c>
      <c r="D20" s="2" t="s">
        <v>79</v>
      </c>
      <c r="E20" s="2" t="s">
        <v>753</v>
      </c>
      <c r="F20" s="12">
        <v>19145000</v>
      </c>
      <c r="G20" s="12">
        <v>53232.67</v>
      </c>
      <c r="H20" s="12">
        <v>4.34</v>
      </c>
    </row>
    <row r="21" spans="2:8">
      <c r="B21" s="2" t="s">
        <v>1423</v>
      </c>
      <c r="C21" s="9" t="s">
        <v>13</v>
      </c>
      <c r="D21" s="2" t="s">
        <v>1419</v>
      </c>
      <c r="E21" s="2" t="s">
        <v>1424</v>
      </c>
      <c r="F21" s="12">
        <v>2669524</v>
      </c>
      <c r="G21" s="12">
        <v>48734.83</v>
      </c>
      <c r="H21" s="12">
        <v>3.98</v>
      </c>
    </row>
    <row r="22" spans="2:8">
      <c r="B22" s="2" t="s">
        <v>1384</v>
      </c>
      <c r="C22" s="9" t="s">
        <v>13</v>
      </c>
      <c r="D22" s="2" t="s">
        <v>755</v>
      </c>
      <c r="E22" s="2" t="s">
        <v>1385</v>
      </c>
      <c r="F22" s="12">
        <v>759192</v>
      </c>
      <c r="G22" s="12">
        <v>47616.52</v>
      </c>
      <c r="H22" s="12">
        <v>3.89</v>
      </c>
    </row>
    <row r="23" spans="2:8">
      <c r="B23" s="2" t="s">
        <v>2414</v>
      </c>
      <c r="C23" s="9" t="s">
        <v>13</v>
      </c>
      <c r="D23" s="2" t="s">
        <v>2384</v>
      </c>
      <c r="E23" s="2" t="s">
        <v>2415</v>
      </c>
      <c r="F23" s="12">
        <v>10123112</v>
      </c>
      <c r="G23" s="12">
        <v>33993.410000000003</v>
      </c>
      <c r="H23" s="12">
        <v>2.77</v>
      </c>
    </row>
    <row r="24" spans="2:8">
      <c r="B24" s="2" t="s">
        <v>132</v>
      </c>
      <c r="C24" s="9" t="s">
        <v>13</v>
      </c>
      <c r="D24" s="2" t="s">
        <v>126</v>
      </c>
      <c r="E24" s="2" t="s">
        <v>133</v>
      </c>
      <c r="F24" s="12">
        <v>1469200</v>
      </c>
      <c r="G24" s="12">
        <v>30935.48</v>
      </c>
      <c r="H24" s="12">
        <v>2.52</v>
      </c>
    </row>
    <row r="25" spans="2:8">
      <c r="B25" s="2" t="s">
        <v>1458</v>
      </c>
      <c r="C25" s="9" t="s">
        <v>13</v>
      </c>
      <c r="D25" s="2" t="s">
        <v>755</v>
      </c>
      <c r="E25" s="2" t="s">
        <v>1459</v>
      </c>
      <c r="F25" s="12">
        <v>504673</v>
      </c>
      <c r="G25" s="12">
        <v>30600.85</v>
      </c>
      <c r="H25" s="12">
        <v>2.5</v>
      </c>
    </row>
    <row r="26" spans="2:8">
      <c r="B26" s="2" t="s">
        <v>2416</v>
      </c>
      <c r="C26" s="9" t="s">
        <v>13</v>
      </c>
      <c r="D26" s="2" t="s">
        <v>2044</v>
      </c>
      <c r="E26" s="2" t="s">
        <v>2417</v>
      </c>
      <c r="F26" s="12">
        <v>1855043</v>
      </c>
      <c r="G26" s="12">
        <v>20735.669999999998</v>
      </c>
      <c r="H26" s="12">
        <v>1.69</v>
      </c>
    </row>
    <row r="27" spans="2:8">
      <c r="B27" s="2" t="s">
        <v>2418</v>
      </c>
      <c r="C27" s="9" t="s">
        <v>13</v>
      </c>
      <c r="D27" s="2" t="s">
        <v>755</v>
      </c>
      <c r="E27" s="2" t="s">
        <v>2419</v>
      </c>
      <c r="F27" s="12">
        <v>5225514</v>
      </c>
      <c r="G27" s="12">
        <v>18804.009999999998</v>
      </c>
      <c r="H27" s="12">
        <v>1.53</v>
      </c>
    </row>
    <row r="28" spans="2:8">
      <c r="B28" s="2" t="s">
        <v>1454</v>
      </c>
      <c r="C28" s="9" t="s">
        <v>13</v>
      </c>
      <c r="D28" s="2" t="s">
        <v>79</v>
      </c>
      <c r="E28" s="2" t="s">
        <v>1455</v>
      </c>
      <c r="F28" s="12">
        <v>4344082</v>
      </c>
      <c r="G28" s="12">
        <v>16779.02</v>
      </c>
      <c r="H28" s="12">
        <v>1.37</v>
      </c>
    </row>
    <row r="29" spans="2:8">
      <c r="B29" s="2" t="s">
        <v>2057</v>
      </c>
      <c r="C29" s="9" t="s">
        <v>13</v>
      </c>
      <c r="D29" s="2" t="s">
        <v>79</v>
      </c>
      <c r="E29" s="2" t="s">
        <v>2058</v>
      </c>
      <c r="F29" s="12">
        <v>560070</v>
      </c>
      <c r="G29" s="12">
        <v>15828.7</v>
      </c>
      <c r="H29" s="12">
        <v>1.29</v>
      </c>
    </row>
    <row r="30" spans="2:8">
      <c r="B30" s="2" t="s">
        <v>1328</v>
      </c>
      <c r="C30" s="9" t="s">
        <v>13</v>
      </c>
      <c r="D30" s="2" t="s">
        <v>755</v>
      </c>
      <c r="E30" s="2" t="s">
        <v>1329</v>
      </c>
      <c r="F30" s="12">
        <v>504730</v>
      </c>
      <c r="G30" s="12">
        <v>14088.02</v>
      </c>
      <c r="H30" s="12">
        <v>1.1499999999999999</v>
      </c>
    </row>
    <row r="31" spans="2:8">
      <c r="B31" s="2" t="s">
        <v>2420</v>
      </c>
      <c r="C31" s="9" t="s">
        <v>13</v>
      </c>
      <c r="D31" s="2" t="s">
        <v>755</v>
      </c>
      <c r="E31" s="2" t="s">
        <v>2421</v>
      </c>
      <c r="F31" s="12">
        <v>3227364</v>
      </c>
      <c r="G31" s="12">
        <v>13984.17</v>
      </c>
      <c r="H31" s="12">
        <v>1.1399999999999999</v>
      </c>
    </row>
    <row r="32" spans="2:8">
      <c r="B32" s="2" t="s">
        <v>2422</v>
      </c>
      <c r="C32" s="9" t="s">
        <v>13</v>
      </c>
      <c r="D32" s="2" t="s">
        <v>755</v>
      </c>
      <c r="E32" s="2" t="s">
        <v>2423</v>
      </c>
      <c r="F32" s="12">
        <v>680894</v>
      </c>
      <c r="G32" s="12">
        <v>13964.46</v>
      </c>
      <c r="H32" s="12">
        <v>1.1399999999999999</v>
      </c>
    </row>
    <row r="33" spans="2:8">
      <c r="B33" s="2" t="s">
        <v>2424</v>
      </c>
      <c r="C33" s="9" t="s">
        <v>13</v>
      </c>
      <c r="D33" s="2" t="s">
        <v>755</v>
      </c>
      <c r="E33" s="2" t="s">
        <v>2425</v>
      </c>
      <c r="F33" s="12">
        <v>1546917</v>
      </c>
      <c r="G33" s="12">
        <v>13073</v>
      </c>
      <c r="H33" s="12">
        <v>1.07</v>
      </c>
    </row>
    <row r="34" spans="2:8">
      <c r="B34" s="2" t="s">
        <v>828</v>
      </c>
      <c r="C34" s="9" t="s">
        <v>13</v>
      </c>
      <c r="D34" s="2" t="s">
        <v>755</v>
      </c>
      <c r="E34" s="2" t="s">
        <v>829</v>
      </c>
      <c r="F34" s="12">
        <v>750000</v>
      </c>
      <c r="G34" s="12">
        <v>12472.5</v>
      </c>
      <c r="H34" s="12">
        <v>1.02</v>
      </c>
    </row>
    <row r="35" spans="2:8">
      <c r="B35" s="2" t="s">
        <v>2426</v>
      </c>
      <c r="C35" s="9" t="s">
        <v>13</v>
      </c>
      <c r="D35" s="2" t="s">
        <v>1311</v>
      </c>
      <c r="E35" s="2" t="s">
        <v>2427</v>
      </c>
      <c r="F35" s="12">
        <v>704371</v>
      </c>
      <c r="G35" s="12">
        <v>11711.58</v>
      </c>
      <c r="H35" s="12">
        <v>0.96</v>
      </c>
    </row>
    <row r="36" spans="2:8">
      <c r="B36" s="2" t="s">
        <v>2428</v>
      </c>
      <c r="C36" s="9" t="s">
        <v>13</v>
      </c>
      <c r="D36" s="2" t="s">
        <v>2384</v>
      </c>
      <c r="E36" s="2" t="s">
        <v>2429</v>
      </c>
      <c r="F36" s="12">
        <v>240437</v>
      </c>
      <c r="G36" s="12">
        <v>11289.24</v>
      </c>
      <c r="H36" s="12">
        <v>0.92</v>
      </c>
    </row>
    <row r="37" spans="2:8">
      <c r="B37" s="2" t="s">
        <v>824</v>
      </c>
      <c r="C37" s="9" t="s">
        <v>13</v>
      </c>
      <c r="D37" s="2" t="s">
        <v>755</v>
      </c>
      <c r="E37" s="2" t="s">
        <v>825</v>
      </c>
      <c r="F37" s="12">
        <v>1601303</v>
      </c>
      <c r="G37" s="12">
        <v>11267.57</v>
      </c>
      <c r="H37" s="12">
        <v>0.92</v>
      </c>
    </row>
    <row r="38" spans="2:8">
      <c r="B38" s="2" t="s">
        <v>125</v>
      </c>
      <c r="C38" s="9" t="s">
        <v>13</v>
      </c>
      <c r="D38" s="2" t="s">
        <v>126</v>
      </c>
      <c r="E38" s="2" t="s">
        <v>127</v>
      </c>
      <c r="F38" s="12">
        <v>601700</v>
      </c>
      <c r="G38" s="12">
        <v>10982.83</v>
      </c>
      <c r="H38" s="12">
        <v>0.9</v>
      </c>
    </row>
    <row r="39" spans="2:8">
      <c r="B39" s="2" t="s">
        <v>2430</v>
      </c>
      <c r="C39" s="9" t="s">
        <v>13</v>
      </c>
      <c r="D39" s="2" t="s">
        <v>2044</v>
      </c>
      <c r="E39" s="2" t="s">
        <v>2431</v>
      </c>
      <c r="F39" s="12">
        <v>597056</v>
      </c>
      <c r="G39" s="12">
        <v>10743.43</v>
      </c>
      <c r="H39" s="12">
        <v>0.88</v>
      </c>
    </row>
    <row r="40" spans="2:8">
      <c r="B40" s="2" t="s">
        <v>2432</v>
      </c>
      <c r="C40" s="9" t="s">
        <v>13</v>
      </c>
      <c r="D40" s="2" t="s">
        <v>2044</v>
      </c>
      <c r="E40" s="2" t="s">
        <v>2433</v>
      </c>
      <c r="F40" s="12">
        <v>268803</v>
      </c>
      <c r="G40" s="12">
        <v>8361.92</v>
      </c>
      <c r="H40" s="12">
        <v>0.68</v>
      </c>
    </row>
    <row r="41" spans="2:8">
      <c r="B41" s="2" t="s">
        <v>2434</v>
      </c>
      <c r="C41" s="9" t="s">
        <v>13</v>
      </c>
      <c r="D41" s="2" t="s">
        <v>1311</v>
      </c>
      <c r="E41" s="2" t="s">
        <v>2435</v>
      </c>
      <c r="F41" s="12">
        <v>2888172</v>
      </c>
      <c r="G41" s="12">
        <v>7363.39</v>
      </c>
      <c r="H41" s="12">
        <v>0.6</v>
      </c>
    </row>
    <row r="42" spans="2:8">
      <c r="B42" s="2" t="s">
        <v>2436</v>
      </c>
      <c r="C42" s="9" t="s">
        <v>13</v>
      </c>
      <c r="D42" s="2" t="s">
        <v>755</v>
      </c>
      <c r="E42" s="2" t="s">
        <v>2437</v>
      </c>
      <c r="F42" s="12">
        <v>992598</v>
      </c>
      <c r="G42" s="12">
        <v>6865.8</v>
      </c>
      <c r="H42" s="12">
        <v>0.56000000000000005</v>
      </c>
    </row>
    <row r="43" spans="2:8">
      <c r="B43" s="2" t="s">
        <v>1404</v>
      </c>
      <c r="C43" s="9" t="s">
        <v>13</v>
      </c>
      <c r="D43" s="2" t="s">
        <v>1268</v>
      </c>
      <c r="E43" s="2" t="s">
        <v>1405</v>
      </c>
      <c r="F43" s="12">
        <v>1700000</v>
      </c>
      <c r="G43" s="12">
        <v>6865.45</v>
      </c>
      <c r="H43" s="12">
        <v>0.56000000000000005</v>
      </c>
    </row>
    <row r="44" spans="2:8">
      <c r="B44" s="2" t="s">
        <v>2438</v>
      </c>
      <c r="C44" s="9" t="s">
        <v>13</v>
      </c>
      <c r="D44" s="2" t="s">
        <v>755</v>
      </c>
      <c r="E44" s="2" t="s">
        <v>2439</v>
      </c>
      <c r="F44" s="12">
        <v>746827</v>
      </c>
      <c r="G44" s="12">
        <v>5717.33</v>
      </c>
      <c r="H44" s="12">
        <v>0.47</v>
      </c>
    </row>
    <row r="45" spans="2:8">
      <c r="B45" s="2" t="s">
        <v>2440</v>
      </c>
      <c r="C45" s="9" t="s">
        <v>13</v>
      </c>
      <c r="D45" s="2" t="s">
        <v>2044</v>
      </c>
      <c r="E45" s="2" t="s">
        <v>2441</v>
      </c>
      <c r="F45" s="12">
        <v>105154</v>
      </c>
      <c r="G45" s="12">
        <v>4692.18</v>
      </c>
      <c r="H45" s="12">
        <v>0.38</v>
      </c>
    </row>
    <row r="46" spans="2:8">
      <c r="B46" s="2" t="s">
        <v>2442</v>
      </c>
      <c r="C46" s="9" t="s">
        <v>13</v>
      </c>
      <c r="D46" s="2" t="s">
        <v>1419</v>
      </c>
      <c r="E46" s="2" t="s">
        <v>2443</v>
      </c>
      <c r="F46" s="12">
        <v>1904412</v>
      </c>
      <c r="G46" s="12">
        <v>4557.83</v>
      </c>
      <c r="H46" s="12">
        <v>0.37</v>
      </c>
    </row>
    <row r="47" spans="2:8">
      <c r="B47" s="2" t="s">
        <v>2284</v>
      </c>
      <c r="C47" s="9" t="s">
        <v>13</v>
      </c>
      <c r="D47" s="2" t="s">
        <v>755</v>
      </c>
      <c r="E47" s="2" t="s">
        <v>2285</v>
      </c>
      <c r="F47" s="12">
        <v>331400</v>
      </c>
      <c r="G47" s="12">
        <v>3885.67</v>
      </c>
      <c r="H47" s="12">
        <v>0.32</v>
      </c>
    </row>
    <row r="48" spans="2:8">
      <c r="B48" s="2" t="s">
        <v>2444</v>
      </c>
      <c r="C48" s="9" t="s">
        <v>13</v>
      </c>
      <c r="D48" s="2" t="s">
        <v>2384</v>
      </c>
      <c r="E48" s="2" t="s">
        <v>2445</v>
      </c>
      <c r="F48" s="12">
        <v>1383040</v>
      </c>
      <c r="G48" s="12">
        <v>3766.71</v>
      </c>
      <c r="H48" s="12">
        <v>0.31</v>
      </c>
    </row>
    <row r="49" spans="2:9">
      <c r="B49" s="2" t="s">
        <v>816</v>
      </c>
      <c r="C49" s="9" t="s">
        <v>13</v>
      </c>
      <c r="D49" s="2" t="s">
        <v>761</v>
      </c>
      <c r="E49" s="2" t="s">
        <v>817</v>
      </c>
      <c r="F49" s="12">
        <v>2000100</v>
      </c>
      <c r="G49" s="12">
        <v>3123.56</v>
      </c>
      <c r="H49" s="12">
        <v>0.25</v>
      </c>
    </row>
    <row r="50" spans="2:9">
      <c r="B50" s="2" t="s">
        <v>1418</v>
      </c>
      <c r="C50" s="9" t="s">
        <v>13</v>
      </c>
      <c r="D50" s="2" t="s">
        <v>1419</v>
      </c>
      <c r="E50" s="2" t="s">
        <v>1420</v>
      </c>
      <c r="F50" s="12">
        <v>191912</v>
      </c>
      <c r="G50" s="12">
        <v>2492.7399999999998</v>
      </c>
      <c r="H50" s="12">
        <v>0.2</v>
      </c>
    </row>
    <row r="51" spans="2:9">
      <c r="B51" s="2" t="s">
        <v>2446</v>
      </c>
      <c r="C51" s="9" t="s">
        <v>13</v>
      </c>
      <c r="D51" s="2" t="s">
        <v>79</v>
      </c>
      <c r="E51" s="2" t="s">
        <v>2447</v>
      </c>
      <c r="F51" s="12">
        <v>1351350</v>
      </c>
      <c r="G51" s="12">
        <v>2435.4</v>
      </c>
      <c r="H51" s="12">
        <v>0.2</v>
      </c>
    </row>
    <row r="52" spans="2:9">
      <c r="B52" s="2" t="s">
        <v>2448</v>
      </c>
      <c r="C52" s="9" t="s">
        <v>13</v>
      </c>
      <c r="D52" s="2" t="s">
        <v>1311</v>
      </c>
      <c r="E52" s="2" t="s">
        <v>2449</v>
      </c>
      <c r="F52" s="12">
        <v>1221500</v>
      </c>
      <c r="G52" s="12">
        <v>2120.04</v>
      </c>
      <c r="H52" s="12">
        <v>0.17</v>
      </c>
    </row>
    <row r="53" spans="2:9">
      <c r="B53" s="2" t="s">
        <v>2450</v>
      </c>
      <c r="C53" s="9" t="s">
        <v>13</v>
      </c>
      <c r="D53" s="2" t="s">
        <v>2451</v>
      </c>
      <c r="E53" s="2" t="s">
        <v>2452</v>
      </c>
      <c r="F53" s="12">
        <v>1146759</v>
      </c>
      <c r="G53" s="12">
        <v>1523.01</v>
      </c>
      <c r="H53" s="12">
        <v>0.12</v>
      </c>
    </row>
    <row r="54" spans="2:9">
      <c r="B54" s="2" t="s">
        <v>2453</v>
      </c>
      <c r="C54" s="9" t="s">
        <v>13</v>
      </c>
      <c r="D54" s="2" t="s">
        <v>755</v>
      </c>
      <c r="E54" s="2" t="s">
        <v>2454</v>
      </c>
      <c r="F54" s="12">
        <v>425000</v>
      </c>
      <c r="G54" s="12">
        <v>1129.44</v>
      </c>
      <c r="H54" s="12">
        <v>0.09</v>
      </c>
    </row>
    <row r="55" spans="2:9">
      <c r="B55" s="2" t="s">
        <v>1358</v>
      </c>
      <c r="C55" s="9" t="s">
        <v>13</v>
      </c>
      <c r="D55" s="2" t="s">
        <v>755</v>
      </c>
      <c r="E55" s="2" t="s">
        <v>1359</v>
      </c>
      <c r="F55" s="12">
        <v>183</v>
      </c>
      <c r="G55" s="12">
        <v>9.59</v>
      </c>
      <c r="H55" s="12">
        <v>0</v>
      </c>
      <c r="I55" s="2" t="s">
        <v>1453</v>
      </c>
    </row>
    <row r="56" spans="2:9" ht="13">
      <c r="B56" s="6" t="s">
        <v>95</v>
      </c>
      <c r="C56" s="11"/>
      <c r="D56" s="6"/>
      <c r="E56" s="6"/>
      <c r="F56" s="14"/>
      <c r="G56" s="14">
        <f>SUM(G12:G55)</f>
        <v>1140736.7599999998</v>
      </c>
      <c r="H56" s="14">
        <f>SUM(H12:H55)</f>
        <v>93.07</v>
      </c>
    </row>
    <row r="57" spans="2:9" ht="13">
      <c r="B57" s="6" t="s">
        <v>2154</v>
      </c>
      <c r="C57" s="11"/>
      <c r="D57" s="6"/>
      <c r="E57" s="6"/>
      <c r="F57" s="14"/>
      <c r="G57" s="14">
        <v>63593.38</v>
      </c>
      <c r="H57" s="14">
        <v>5.19</v>
      </c>
    </row>
    <row r="58" spans="2:9" ht="13">
      <c r="B58" s="6" t="s">
        <v>15</v>
      </c>
      <c r="C58" s="11"/>
      <c r="D58" s="6"/>
      <c r="E58" s="6"/>
      <c r="F58" s="14"/>
      <c r="G58" s="14">
        <v>1204330.1399999999</v>
      </c>
      <c r="H58" s="14">
        <v>98.26</v>
      </c>
    </row>
    <row r="59" spans="2:9" ht="13">
      <c r="B59" s="6" t="s">
        <v>16</v>
      </c>
      <c r="C59" s="11"/>
      <c r="D59" s="6"/>
      <c r="E59" s="6"/>
      <c r="F59" s="14"/>
      <c r="G59" s="14">
        <v>21185.955209890039</v>
      </c>
      <c r="H59" s="14">
        <v>1.7399999999999949</v>
      </c>
    </row>
    <row r="60" spans="2:9" ht="13">
      <c r="B60" s="6" t="s">
        <v>17</v>
      </c>
      <c r="C60" s="11"/>
      <c r="D60" s="6"/>
      <c r="E60" s="6"/>
      <c r="F60" s="14"/>
      <c r="G60" s="14">
        <v>1225516.09520989</v>
      </c>
      <c r="H60" s="14">
        <v>100</v>
      </c>
    </row>
    <row r="61" spans="2:9">
      <c r="B61" s="2" t="s">
        <v>18</v>
      </c>
    </row>
    <row r="62" spans="2:9" ht="13">
      <c r="B62" s="6" t="s">
        <v>19</v>
      </c>
    </row>
    <row r="63" spans="2:9" ht="13">
      <c r="B63" s="6" t="s">
        <v>20</v>
      </c>
      <c r="C63" s="9" t="s">
        <v>355</v>
      </c>
    </row>
    <row r="64" spans="2:9" ht="13">
      <c r="B64" s="6" t="s">
        <v>23</v>
      </c>
      <c r="C64" s="9" t="s">
        <v>22</v>
      </c>
    </row>
    <row r="65" spans="2:3" ht="13">
      <c r="B65" s="6" t="s">
        <v>147</v>
      </c>
      <c r="C65" s="9" t="s">
        <v>22</v>
      </c>
    </row>
    <row r="66" spans="2:3" ht="13">
      <c r="B66" s="6" t="s">
        <v>24</v>
      </c>
      <c r="C66" s="9" t="s">
        <v>25</v>
      </c>
    </row>
    <row r="67" spans="2:3" ht="13">
      <c r="B67" s="6" t="s">
        <v>2455</v>
      </c>
      <c r="C67" s="11"/>
    </row>
    <row r="68" spans="2:3" ht="13">
      <c r="B68" s="6" t="s">
        <v>2456</v>
      </c>
      <c r="C68" s="11"/>
    </row>
    <row r="69" spans="2:3" ht="13">
      <c r="B69" s="6" t="s">
        <v>2457</v>
      </c>
      <c r="C69" s="11"/>
    </row>
    <row r="70" spans="2:3" ht="13">
      <c r="B70" s="6" t="s">
        <v>2458</v>
      </c>
      <c r="C70" s="11"/>
    </row>
    <row r="71" spans="2:3" ht="13">
      <c r="B71" s="6" t="s">
        <v>2459</v>
      </c>
      <c r="C71" s="11"/>
    </row>
    <row r="72" spans="2:3" ht="13">
      <c r="B72" s="6" t="s">
        <v>2460</v>
      </c>
      <c r="C72" s="11"/>
    </row>
    <row r="73" spans="2:3" ht="13">
      <c r="B73" s="6" t="s">
        <v>2461</v>
      </c>
      <c r="C73" s="11"/>
    </row>
    <row r="74" spans="2:3" ht="13">
      <c r="B74" s="6" t="s">
        <v>2462</v>
      </c>
      <c r="C74" s="11"/>
    </row>
    <row r="75" spans="2:3" ht="13">
      <c r="B75" s="6" t="s">
        <v>3370</v>
      </c>
      <c r="C75" s="11"/>
    </row>
    <row r="76" spans="2:3">
      <c r="B76" s="2" t="s">
        <v>26</v>
      </c>
    </row>
    <row r="77" spans="2:3">
      <c r="B77" s="2" t="s">
        <v>1230</v>
      </c>
    </row>
    <row r="80" spans="2:3" ht="14.5">
      <c r="B80" s="44" t="s">
        <v>1231</v>
      </c>
      <c r="C80" s="62"/>
    </row>
    <row r="81" spans="2:7" ht="14.5">
      <c r="B81" s="44" t="s">
        <v>4074</v>
      </c>
      <c r="C81" s="63" t="s">
        <v>1232</v>
      </c>
    </row>
    <row r="82" spans="2:7" ht="14.5">
      <c r="B82" s="4" t="s">
        <v>1233</v>
      </c>
      <c r="C82" s="5" t="s">
        <v>1234</v>
      </c>
    </row>
    <row r="83" spans="2:7" ht="14.5">
      <c r="B83" s="4" t="s">
        <v>1235</v>
      </c>
      <c r="C83" s="5" t="s">
        <v>1234</v>
      </c>
    </row>
    <row r="84" spans="2:7" ht="14.5">
      <c r="B84" s="4" t="s">
        <v>1236</v>
      </c>
      <c r="C84" s="5" t="s">
        <v>1234</v>
      </c>
    </row>
    <row r="85" spans="2:7" ht="14.5">
      <c r="B85" s="4" t="s">
        <v>1237</v>
      </c>
      <c r="C85" s="5" t="s">
        <v>1234</v>
      </c>
    </row>
    <row r="86" spans="2:7" ht="14.5">
      <c r="B86" s="4" t="s">
        <v>1238</v>
      </c>
      <c r="C86" s="5" t="s">
        <v>1234</v>
      </c>
    </row>
    <row r="87" spans="2:7" ht="14.5">
      <c r="B87" s="4" t="s">
        <v>1239</v>
      </c>
      <c r="C87" s="5" t="s">
        <v>1234</v>
      </c>
    </row>
    <row r="88" spans="2:7" ht="14.5">
      <c r="B88" s="44" t="s">
        <v>1240</v>
      </c>
      <c r="C88" s="62" t="s">
        <v>1234</v>
      </c>
    </row>
    <row r="90" spans="2:7" ht="14.5">
      <c r="B90" s="4" t="s">
        <v>35</v>
      </c>
      <c r="C90" s="5"/>
      <c r="D90" s="4"/>
    </row>
    <row r="91" spans="2:7" ht="29">
      <c r="B91" s="20" t="s">
        <v>36</v>
      </c>
      <c r="C91" s="18" t="s">
        <v>37</v>
      </c>
      <c r="D91" s="20" t="s">
        <v>38</v>
      </c>
    </row>
    <row r="92" spans="2:7" ht="14.5">
      <c r="B92" s="4" t="s">
        <v>22</v>
      </c>
      <c r="C92" s="5" t="s">
        <v>22</v>
      </c>
      <c r="D92" s="4" t="s">
        <v>22</v>
      </c>
    </row>
    <row r="94" spans="2:7" ht="13">
      <c r="B94" s="24" t="s">
        <v>39</v>
      </c>
      <c r="C94" s="25">
        <v>46022</v>
      </c>
      <c r="D94" s="16"/>
      <c r="E94" s="15"/>
      <c r="F94" s="30"/>
    </row>
    <row r="95" spans="2:7" ht="13">
      <c r="B95" s="24" t="s">
        <v>40</v>
      </c>
      <c r="C95" s="26" t="s">
        <v>41</v>
      </c>
      <c r="D95" s="24" t="s">
        <v>42</v>
      </c>
      <c r="E95" s="27" t="s">
        <v>43</v>
      </c>
      <c r="F95" s="29" t="s">
        <v>44</v>
      </c>
      <c r="G95" s="14"/>
    </row>
    <row r="96" spans="2:7">
      <c r="B96" s="22" t="s">
        <v>22</v>
      </c>
      <c r="C96" s="23" t="s">
        <v>22</v>
      </c>
      <c r="D96" s="22" t="s">
        <v>22</v>
      </c>
      <c r="E96" s="19" t="s">
        <v>22</v>
      </c>
      <c r="F96" s="28" t="s">
        <v>22</v>
      </c>
    </row>
    <row r="99" spans="2:4" ht="13">
      <c r="B99" s="6" t="s">
        <v>45</v>
      </c>
    </row>
    <row r="100" spans="2:4" ht="13">
      <c r="B100" s="6"/>
    </row>
    <row r="101" spans="2:4" ht="13">
      <c r="B101" s="6" t="s">
        <v>372</v>
      </c>
    </row>
    <row r="102" spans="2:4" ht="13">
      <c r="B102" s="24" t="s">
        <v>46</v>
      </c>
      <c r="C102" s="26" t="s">
        <v>47</v>
      </c>
      <c r="D102" s="6"/>
    </row>
    <row r="103" spans="2:4">
      <c r="B103" s="16" t="s">
        <v>22</v>
      </c>
      <c r="C103" s="17" t="s">
        <v>22</v>
      </c>
    </row>
    <row r="105" spans="2:4" ht="13">
      <c r="B105" s="24" t="s">
        <v>48</v>
      </c>
      <c r="C105" s="26" t="s">
        <v>47</v>
      </c>
    </row>
    <row r="106" spans="2:4">
      <c r="B106" s="16" t="s">
        <v>22</v>
      </c>
      <c r="C106" s="17" t="s">
        <v>22</v>
      </c>
    </row>
    <row r="108" spans="2:4" ht="13">
      <c r="B108" s="24" t="s">
        <v>49</v>
      </c>
      <c r="C108" s="26" t="s">
        <v>50</v>
      </c>
    </row>
    <row r="109" spans="2:4">
      <c r="B109" s="16" t="s">
        <v>22</v>
      </c>
      <c r="C109" s="17" t="s">
        <v>22</v>
      </c>
    </row>
    <row r="111" spans="2:4" ht="13">
      <c r="B111" s="27" t="s">
        <v>51</v>
      </c>
      <c r="C111" s="26" t="s">
        <v>50</v>
      </c>
    </row>
    <row r="112" spans="2:4">
      <c r="B112" s="15" t="s">
        <v>22</v>
      </c>
      <c r="C112" s="17" t="s">
        <v>22</v>
      </c>
    </row>
    <row r="114" spans="2:7" ht="13">
      <c r="B114" s="24" t="s">
        <v>52</v>
      </c>
      <c r="C114" s="26" t="s">
        <v>22</v>
      </c>
    </row>
    <row r="116" spans="2:7" ht="13">
      <c r="B116" s="24" t="s">
        <v>53</v>
      </c>
      <c r="C116" s="25">
        <v>46022</v>
      </c>
      <c r="D116" s="16"/>
      <c r="E116" s="15"/>
      <c r="F116" s="30"/>
    </row>
    <row r="117" spans="2:7" ht="13">
      <c r="B117" s="24" t="s">
        <v>40</v>
      </c>
      <c r="C117" s="26" t="s">
        <v>41</v>
      </c>
      <c r="D117" s="24" t="s">
        <v>42</v>
      </c>
      <c r="E117" s="27" t="s">
        <v>43</v>
      </c>
      <c r="F117" s="29" t="s">
        <v>44</v>
      </c>
      <c r="G117" s="14"/>
    </row>
    <row r="118" spans="2:7">
      <c r="B118" s="22" t="s">
        <v>22</v>
      </c>
      <c r="C118" s="23" t="s">
        <v>22</v>
      </c>
      <c r="D118" s="22" t="s">
        <v>22</v>
      </c>
      <c r="E118" s="19" t="s">
        <v>22</v>
      </c>
      <c r="F118" s="28" t="s">
        <v>22</v>
      </c>
    </row>
    <row r="119" spans="2:7" ht="13">
      <c r="B119" s="6" t="s">
        <v>45</v>
      </c>
    </row>
    <row r="120" spans="2:7" ht="13">
      <c r="B120" s="6"/>
    </row>
    <row r="121" spans="2:7" ht="13">
      <c r="B121" s="6" t="s">
        <v>372</v>
      </c>
    </row>
    <row r="122" spans="2:7" ht="13">
      <c r="B122" s="24" t="s">
        <v>46</v>
      </c>
      <c r="C122" s="26" t="s">
        <v>47</v>
      </c>
      <c r="D122" s="6"/>
    </row>
    <row r="123" spans="2:7">
      <c r="B123" s="16" t="s">
        <v>22</v>
      </c>
      <c r="C123" s="17" t="s">
        <v>22</v>
      </c>
    </row>
    <row r="125" spans="2:7" ht="13">
      <c r="B125" s="24" t="s">
        <v>48</v>
      </c>
      <c r="C125" s="26" t="s">
        <v>47</v>
      </c>
    </row>
    <row r="126" spans="2:7">
      <c r="B126" s="16" t="s">
        <v>22</v>
      </c>
      <c r="C126" s="17" t="s">
        <v>22</v>
      </c>
    </row>
    <row r="128" spans="2:7" ht="13">
      <c r="B128" s="24" t="s">
        <v>49</v>
      </c>
      <c r="C128" s="26" t="s">
        <v>50</v>
      </c>
    </row>
    <row r="129" spans="2:80">
      <c r="B129" s="16" t="s">
        <v>22</v>
      </c>
      <c r="C129" s="17" t="s">
        <v>22</v>
      </c>
    </row>
    <row r="131" spans="2:80" ht="13">
      <c r="B131" s="27" t="s">
        <v>51</v>
      </c>
      <c r="C131" s="26" t="s">
        <v>50</v>
      </c>
    </row>
    <row r="132" spans="2:80">
      <c r="B132" s="15" t="s">
        <v>22</v>
      </c>
      <c r="C132" s="17" t="s">
        <v>22</v>
      </c>
    </row>
    <row r="134" spans="2:80" ht="13">
      <c r="B134" s="24" t="s">
        <v>52</v>
      </c>
      <c r="C134" s="26" t="s">
        <v>22</v>
      </c>
    </row>
    <row r="137" spans="2:80" ht="13">
      <c r="B137" s="6" t="s">
        <v>373</v>
      </c>
    </row>
    <row r="139" spans="2:80" ht="13">
      <c r="B139" s="24" t="s">
        <v>40</v>
      </c>
      <c r="C139" s="26" t="s">
        <v>54</v>
      </c>
      <c r="D139" s="24" t="s">
        <v>55</v>
      </c>
      <c r="E139" s="24" t="s">
        <v>56</v>
      </c>
      <c r="F139" s="14"/>
    </row>
    <row r="140" spans="2:80">
      <c r="B140" s="16" t="s">
        <v>22</v>
      </c>
      <c r="C140" s="17" t="s">
        <v>22</v>
      </c>
      <c r="D140" s="16" t="s">
        <v>22</v>
      </c>
      <c r="E140" s="16" t="s">
        <v>22</v>
      </c>
    </row>
    <row r="143" spans="2:80" ht="13">
      <c r="B143" s="6" t="s">
        <v>57</v>
      </c>
      <c r="C143" s="11" t="s">
        <v>22</v>
      </c>
      <c r="D143" s="6"/>
      <c r="E143" s="6"/>
      <c r="F143" s="14"/>
      <c r="G143" s="14"/>
      <c r="H143" s="14"/>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row>
    <row r="145" spans="2:7" ht="13">
      <c r="B145" s="6" t="s">
        <v>374</v>
      </c>
    </row>
    <row r="147" spans="2:7" ht="13">
      <c r="B147" s="24" t="s">
        <v>58</v>
      </c>
      <c r="C147" s="26" t="s">
        <v>47</v>
      </c>
      <c r="D147" s="6"/>
    </row>
    <row r="148" spans="2:7">
      <c r="B148" s="16" t="s">
        <v>22</v>
      </c>
      <c r="C148" s="17" t="s">
        <v>22</v>
      </c>
    </row>
    <row r="151" spans="2:7" ht="13">
      <c r="B151" s="24" t="s">
        <v>59</v>
      </c>
      <c r="C151" s="26" t="s">
        <v>60</v>
      </c>
      <c r="D151" s="6"/>
    </row>
    <row r="152" spans="2:7">
      <c r="B152" s="16" t="s">
        <v>22</v>
      </c>
      <c r="C152" s="17" t="s">
        <v>22</v>
      </c>
    </row>
    <row r="155" spans="2:7" ht="13">
      <c r="B155" s="6" t="s">
        <v>61</v>
      </c>
    </row>
    <row r="158" spans="2:7" ht="13">
      <c r="B158" s="6" t="s">
        <v>375</v>
      </c>
    </row>
    <row r="160" spans="2:7" ht="13">
      <c r="B160" s="24" t="s">
        <v>40</v>
      </c>
      <c r="C160" s="26" t="s">
        <v>62</v>
      </c>
      <c r="D160" s="24" t="s">
        <v>54</v>
      </c>
      <c r="E160" s="24" t="s">
        <v>55</v>
      </c>
      <c r="F160" s="29" t="s">
        <v>56</v>
      </c>
      <c r="G160" s="14"/>
    </row>
    <row r="161" spans="2:80">
      <c r="B161" s="16" t="s">
        <v>22</v>
      </c>
      <c r="C161" s="17" t="s">
        <v>22</v>
      </c>
      <c r="D161" s="16" t="s">
        <v>22</v>
      </c>
      <c r="E161" s="16" t="s">
        <v>22</v>
      </c>
      <c r="F161" s="21" t="s">
        <v>22</v>
      </c>
    </row>
    <row r="164" spans="2:80" ht="13">
      <c r="B164" s="6" t="s">
        <v>57</v>
      </c>
      <c r="C164" s="11" t="s">
        <v>22</v>
      </c>
      <c r="D164" s="6"/>
      <c r="E164" s="6"/>
      <c r="F164" s="14"/>
      <c r="G164" s="14"/>
      <c r="H164" s="14"/>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row>
    <row r="166" spans="2:80" ht="13">
      <c r="B166" s="6" t="s">
        <v>374</v>
      </c>
    </row>
    <row r="168" spans="2:80" ht="13">
      <c r="B168" s="24" t="s">
        <v>58</v>
      </c>
      <c r="C168" s="26" t="s">
        <v>47</v>
      </c>
      <c r="D168" s="6"/>
    </row>
    <row r="169" spans="2:80">
      <c r="B169" s="16" t="s">
        <v>22</v>
      </c>
      <c r="C169" s="17" t="s">
        <v>22</v>
      </c>
    </row>
    <row r="172" spans="2:80" ht="13">
      <c r="B172" s="24" t="s">
        <v>59</v>
      </c>
      <c r="C172" s="26" t="s">
        <v>60</v>
      </c>
      <c r="D172" s="6"/>
    </row>
    <row r="173" spans="2:80">
      <c r="B173" s="16" t="s">
        <v>22</v>
      </c>
      <c r="C173" s="17" t="s">
        <v>22</v>
      </c>
    </row>
    <row r="176" spans="2:80" ht="13">
      <c r="B176" s="6" t="s">
        <v>61</v>
      </c>
    </row>
    <row r="179" spans="2:7" ht="13">
      <c r="B179" s="6" t="s">
        <v>376</v>
      </c>
    </row>
    <row r="180" spans="2:7" ht="13">
      <c r="B180" s="24" t="s">
        <v>40</v>
      </c>
      <c r="C180" s="26" t="s">
        <v>63</v>
      </c>
      <c r="D180" s="24" t="s">
        <v>64</v>
      </c>
      <c r="E180" s="24" t="s">
        <v>65</v>
      </c>
      <c r="F180" s="29" t="s">
        <v>66</v>
      </c>
      <c r="G180" s="14"/>
    </row>
    <row r="181" spans="2:7">
      <c r="B181" s="16" t="s">
        <v>22</v>
      </c>
      <c r="C181" s="17" t="s">
        <v>22</v>
      </c>
      <c r="D181" s="16" t="s">
        <v>22</v>
      </c>
      <c r="E181" s="16" t="s">
        <v>22</v>
      </c>
      <c r="F181" s="21" t="s">
        <v>22</v>
      </c>
    </row>
    <row r="182" spans="2:7">
      <c r="B182" s="2" t="s">
        <v>67</v>
      </c>
    </row>
  </sheetData>
  <mergeCells count="3">
    <mergeCell ref="B1:E1"/>
    <mergeCell ref="C3:C7"/>
    <mergeCell ref="D3:D7"/>
  </mergeCells>
  <hyperlinks>
    <hyperlink ref="A1" location="Index!A1" display="Index" xr:uid="{83E8257B-DBC3-4CAD-931C-9979AB7022CD}"/>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7BE53-8039-449F-A796-E694A9B81B8A}">
  <sheetPr codeName="Sheet24"/>
  <dimension ref="A1:CB189"/>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26" t="s">
        <v>2365</v>
      </c>
      <c r="C1" s="226"/>
      <c r="D1" s="226"/>
      <c r="E1" s="226"/>
    </row>
    <row r="3" spans="1:9" ht="14.5">
      <c r="B3" s="31" t="s">
        <v>2366</v>
      </c>
      <c r="C3" s="227"/>
      <c r="D3" s="228"/>
      <c r="E3" s="1"/>
    </row>
    <row r="4" spans="1:9" ht="29">
      <c r="B4" s="35" t="s">
        <v>2367</v>
      </c>
      <c r="C4" s="227"/>
      <c r="D4" s="228"/>
      <c r="E4" s="1"/>
    </row>
    <row r="5" spans="1:9" ht="14.5">
      <c r="B5" s="35" t="s">
        <v>151</v>
      </c>
      <c r="C5" s="227"/>
      <c r="D5" s="228"/>
      <c r="E5" s="1"/>
    </row>
    <row r="6" spans="1:9" ht="14.5">
      <c r="B6" s="35" t="s">
        <v>2368</v>
      </c>
      <c r="C6" s="227"/>
      <c r="D6" s="228"/>
      <c r="E6" s="1"/>
    </row>
    <row r="7" spans="1:9" ht="29">
      <c r="B7" s="35" t="s">
        <v>154</v>
      </c>
      <c r="C7" s="61" t="s">
        <v>155</v>
      </c>
      <c r="D7" s="61" t="s">
        <v>156</v>
      </c>
      <c r="E7"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73</v>
      </c>
      <c r="C15" s="9" t="s">
        <v>13</v>
      </c>
      <c r="D15" s="2" t="s">
        <v>74</v>
      </c>
      <c r="E15" s="2" t="s">
        <v>75</v>
      </c>
      <c r="F15" s="12">
        <v>260000</v>
      </c>
      <c r="G15" s="12">
        <v>2577.12</v>
      </c>
      <c r="H15" s="12">
        <v>7.06</v>
      </c>
    </row>
    <row r="16" spans="1:9">
      <c r="B16" s="2" t="s">
        <v>747</v>
      </c>
      <c r="C16" s="9" t="s">
        <v>13</v>
      </c>
      <c r="D16" s="2" t="s">
        <v>748</v>
      </c>
      <c r="E16" s="2" t="s">
        <v>749</v>
      </c>
      <c r="F16" s="12">
        <v>130000</v>
      </c>
      <c r="G16" s="12">
        <v>2041.52</v>
      </c>
      <c r="H16" s="12">
        <v>5.6</v>
      </c>
    </row>
    <row r="17" spans="2:8">
      <c r="B17" s="2" t="s">
        <v>80</v>
      </c>
      <c r="C17" s="9" t="s">
        <v>13</v>
      </c>
      <c r="D17" s="2" t="s">
        <v>74</v>
      </c>
      <c r="E17" s="2" t="s">
        <v>81</v>
      </c>
      <c r="F17" s="12">
        <v>100000</v>
      </c>
      <c r="G17" s="12">
        <v>1342.9</v>
      </c>
      <c r="H17" s="12">
        <v>3.68</v>
      </c>
    </row>
    <row r="18" spans="2:8">
      <c r="B18" s="2" t="s">
        <v>779</v>
      </c>
      <c r="C18" s="9" t="s">
        <v>13</v>
      </c>
      <c r="D18" s="2" t="s">
        <v>74</v>
      </c>
      <c r="E18" s="2" t="s">
        <v>780</v>
      </c>
      <c r="F18" s="12">
        <v>60000</v>
      </c>
      <c r="G18" s="12">
        <v>1320.66</v>
      </c>
      <c r="H18" s="12">
        <v>3.62</v>
      </c>
    </row>
    <row r="19" spans="2:8">
      <c r="B19" s="2" t="s">
        <v>796</v>
      </c>
      <c r="C19" s="9" t="s">
        <v>13</v>
      </c>
      <c r="D19" s="2" t="s">
        <v>797</v>
      </c>
      <c r="E19" s="2" t="s">
        <v>798</v>
      </c>
      <c r="F19" s="12">
        <v>30000</v>
      </c>
      <c r="G19" s="12">
        <v>1225.05</v>
      </c>
      <c r="H19" s="12">
        <v>3.36</v>
      </c>
    </row>
    <row r="20" spans="2:8">
      <c r="B20" s="2" t="s">
        <v>1120</v>
      </c>
      <c r="C20" s="9" t="s">
        <v>13</v>
      </c>
      <c r="D20" s="2" t="s">
        <v>755</v>
      </c>
      <c r="E20" s="2" t="s">
        <v>1121</v>
      </c>
      <c r="F20" s="12">
        <v>73523</v>
      </c>
      <c r="G20" s="12">
        <v>1187.69</v>
      </c>
      <c r="H20" s="12">
        <v>3.26</v>
      </c>
    </row>
    <row r="21" spans="2:8">
      <c r="B21" s="2" t="s">
        <v>2138</v>
      </c>
      <c r="C21" s="9" t="s">
        <v>13</v>
      </c>
      <c r="D21" s="2" t="s">
        <v>74</v>
      </c>
      <c r="E21" s="2" t="s">
        <v>2139</v>
      </c>
      <c r="F21" s="12">
        <v>380000</v>
      </c>
      <c r="G21" s="12">
        <v>1105.04</v>
      </c>
      <c r="H21" s="12">
        <v>3.03</v>
      </c>
    </row>
    <row r="22" spans="2:8">
      <c r="B22" s="2" t="s">
        <v>786</v>
      </c>
      <c r="C22" s="9" t="s">
        <v>13</v>
      </c>
      <c r="D22" s="2" t="s">
        <v>84</v>
      </c>
      <c r="E22" s="2" t="s">
        <v>787</v>
      </c>
      <c r="F22" s="12">
        <v>26000</v>
      </c>
      <c r="G22" s="12">
        <v>1053.3900000000001</v>
      </c>
      <c r="H22" s="12">
        <v>2.89</v>
      </c>
    </row>
    <row r="23" spans="2:8">
      <c r="B23" s="2" t="s">
        <v>1128</v>
      </c>
      <c r="C23" s="9" t="s">
        <v>13</v>
      </c>
      <c r="D23" s="2" t="s">
        <v>74</v>
      </c>
      <c r="E23" s="2" t="s">
        <v>1129</v>
      </c>
      <c r="F23" s="12">
        <v>82500</v>
      </c>
      <c r="G23" s="12">
        <v>1047.26</v>
      </c>
      <c r="H23" s="12">
        <v>2.87</v>
      </c>
    </row>
    <row r="24" spans="2:8">
      <c r="B24" s="2" t="s">
        <v>1140</v>
      </c>
      <c r="C24" s="9" t="s">
        <v>13</v>
      </c>
      <c r="D24" s="2" t="s">
        <v>77</v>
      </c>
      <c r="E24" s="2" t="s">
        <v>1141</v>
      </c>
      <c r="F24" s="12">
        <v>40000</v>
      </c>
      <c r="G24" s="12">
        <v>926.36</v>
      </c>
      <c r="H24" s="12">
        <v>2.54</v>
      </c>
    </row>
    <row r="25" spans="2:8">
      <c r="B25" s="2" t="s">
        <v>76</v>
      </c>
      <c r="C25" s="9" t="s">
        <v>13</v>
      </c>
      <c r="D25" s="2" t="s">
        <v>77</v>
      </c>
      <c r="E25" s="2" t="s">
        <v>78</v>
      </c>
      <c r="F25" s="12">
        <v>225000</v>
      </c>
      <c r="G25" s="12">
        <v>906.75</v>
      </c>
      <c r="H25" s="12">
        <v>2.4900000000000002</v>
      </c>
    </row>
    <row r="26" spans="2:8">
      <c r="B26" s="2" t="s">
        <v>102</v>
      </c>
      <c r="C26" s="9" t="s">
        <v>13</v>
      </c>
      <c r="D26" s="2" t="s">
        <v>83</v>
      </c>
      <c r="E26" s="2" t="s">
        <v>103</v>
      </c>
      <c r="F26" s="12">
        <v>120000</v>
      </c>
      <c r="G26" s="12">
        <v>900.72</v>
      </c>
      <c r="H26" s="12">
        <v>2.4700000000000002</v>
      </c>
    </row>
    <row r="27" spans="2:8">
      <c r="B27" s="2" t="s">
        <v>754</v>
      </c>
      <c r="C27" s="9" t="s">
        <v>13</v>
      </c>
      <c r="D27" s="2" t="s">
        <v>755</v>
      </c>
      <c r="E27" s="2" t="s">
        <v>756</v>
      </c>
      <c r="F27" s="12">
        <v>28000</v>
      </c>
      <c r="G27" s="12">
        <v>897.74</v>
      </c>
      <c r="H27" s="12">
        <v>2.46</v>
      </c>
    </row>
    <row r="28" spans="2:8">
      <c r="B28" s="2" t="s">
        <v>2369</v>
      </c>
      <c r="C28" s="9" t="s">
        <v>13</v>
      </c>
      <c r="D28" s="2" t="s">
        <v>1136</v>
      </c>
      <c r="E28" s="2" t="s">
        <v>2370</v>
      </c>
      <c r="F28" s="12">
        <v>70000</v>
      </c>
      <c r="G28" s="12">
        <v>889.98</v>
      </c>
      <c r="H28" s="12">
        <v>2.44</v>
      </c>
    </row>
    <row r="29" spans="2:8">
      <c r="B29" s="2" t="s">
        <v>777</v>
      </c>
      <c r="C29" s="9" t="s">
        <v>13</v>
      </c>
      <c r="D29" s="2" t="s">
        <v>83</v>
      </c>
      <c r="E29" s="2" t="s">
        <v>778</v>
      </c>
      <c r="F29" s="12">
        <v>70000</v>
      </c>
      <c r="G29" s="12">
        <v>834.4</v>
      </c>
      <c r="H29" s="12">
        <v>2.29</v>
      </c>
    </row>
    <row r="30" spans="2:8">
      <c r="B30" s="2" t="s">
        <v>141</v>
      </c>
      <c r="C30" s="9" t="s">
        <v>13</v>
      </c>
      <c r="D30" s="2" t="s">
        <v>115</v>
      </c>
      <c r="E30" s="2" t="s">
        <v>142</v>
      </c>
      <c r="F30" s="12">
        <v>3000</v>
      </c>
      <c r="G30" s="12">
        <v>797.25</v>
      </c>
      <c r="H30" s="12">
        <v>2.19</v>
      </c>
    </row>
    <row r="31" spans="2:8">
      <c r="B31" s="2" t="s">
        <v>1449</v>
      </c>
      <c r="C31" s="9" t="s">
        <v>13</v>
      </c>
      <c r="D31" s="2" t="s">
        <v>93</v>
      </c>
      <c r="E31" s="2" t="s">
        <v>1450</v>
      </c>
      <c r="F31" s="12">
        <v>40000</v>
      </c>
      <c r="G31" s="12">
        <v>784.84</v>
      </c>
      <c r="H31" s="12">
        <v>2.15</v>
      </c>
    </row>
    <row r="32" spans="2:8">
      <c r="B32" s="2" t="s">
        <v>92</v>
      </c>
      <c r="C32" s="9" t="s">
        <v>13</v>
      </c>
      <c r="D32" s="2" t="s">
        <v>93</v>
      </c>
      <c r="E32" s="2" t="s">
        <v>94</v>
      </c>
      <c r="F32" s="12">
        <v>100000</v>
      </c>
      <c r="G32" s="12">
        <v>749.85</v>
      </c>
      <c r="H32" s="12">
        <v>2.06</v>
      </c>
    </row>
    <row r="33" spans="2:8">
      <c r="B33" s="2" t="s">
        <v>2371</v>
      </c>
      <c r="C33" s="9" t="s">
        <v>13</v>
      </c>
      <c r="D33" s="2" t="s">
        <v>784</v>
      </c>
      <c r="E33" s="2" t="s">
        <v>2372</v>
      </c>
      <c r="F33" s="12">
        <v>80000</v>
      </c>
      <c r="G33" s="12">
        <v>744.04</v>
      </c>
      <c r="H33" s="12">
        <v>2.04</v>
      </c>
    </row>
    <row r="34" spans="2:8">
      <c r="B34" s="2" t="s">
        <v>812</v>
      </c>
      <c r="C34" s="9" t="s">
        <v>13</v>
      </c>
      <c r="D34" s="2" t="s">
        <v>758</v>
      </c>
      <c r="E34" s="2" t="s">
        <v>813</v>
      </c>
      <c r="F34" s="12">
        <v>51000</v>
      </c>
      <c r="G34" s="12">
        <v>736.29</v>
      </c>
      <c r="H34" s="12">
        <v>2.02</v>
      </c>
    </row>
    <row r="35" spans="2:8">
      <c r="B35" s="2" t="s">
        <v>2347</v>
      </c>
      <c r="C35" s="9" t="s">
        <v>13</v>
      </c>
      <c r="D35" s="2" t="s">
        <v>1318</v>
      </c>
      <c r="E35" s="2" t="s">
        <v>2348</v>
      </c>
      <c r="F35" s="12">
        <v>35000</v>
      </c>
      <c r="G35" s="12">
        <v>650.23</v>
      </c>
      <c r="H35" s="12">
        <v>1.78</v>
      </c>
    </row>
    <row r="36" spans="2:8">
      <c r="B36" s="2" t="s">
        <v>2176</v>
      </c>
      <c r="C36" s="9" t="s">
        <v>13</v>
      </c>
      <c r="D36" s="2" t="s">
        <v>85</v>
      </c>
      <c r="E36" s="2" t="s">
        <v>2177</v>
      </c>
      <c r="F36" s="12">
        <v>400</v>
      </c>
      <c r="G36" s="12">
        <v>611.41999999999996</v>
      </c>
      <c r="H36" s="12">
        <v>1.68</v>
      </c>
    </row>
    <row r="37" spans="2:8">
      <c r="B37" s="2" t="s">
        <v>2146</v>
      </c>
      <c r="C37" s="9" t="s">
        <v>13</v>
      </c>
      <c r="D37" s="2" t="s">
        <v>784</v>
      </c>
      <c r="E37" s="2" t="s">
        <v>2147</v>
      </c>
      <c r="F37" s="12">
        <v>40000</v>
      </c>
      <c r="G37" s="12">
        <v>585.6</v>
      </c>
      <c r="H37" s="12">
        <v>1.61</v>
      </c>
    </row>
    <row r="38" spans="2:8">
      <c r="B38" s="2" t="s">
        <v>2050</v>
      </c>
      <c r="C38" s="9" t="s">
        <v>13</v>
      </c>
      <c r="D38" s="2" t="s">
        <v>90</v>
      </c>
      <c r="E38" s="2" t="s">
        <v>2051</v>
      </c>
      <c r="F38" s="12">
        <v>30000</v>
      </c>
      <c r="G38" s="12">
        <v>578.66999999999996</v>
      </c>
      <c r="H38" s="12">
        <v>1.59</v>
      </c>
    </row>
    <row r="39" spans="2:8">
      <c r="B39" s="2" t="s">
        <v>2142</v>
      </c>
      <c r="C39" s="9" t="s">
        <v>13</v>
      </c>
      <c r="D39" s="2" t="s">
        <v>74</v>
      </c>
      <c r="E39" s="2" t="s">
        <v>2143</v>
      </c>
      <c r="F39" s="12">
        <v>336000</v>
      </c>
      <c r="G39" s="12">
        <v>578.26</v>
      </c>
      <c r="H39" s="12">
        <v>1.59</v>
      </c>
    </row>
    <row r="40" spans="2:8">
      <c r="B40" s="2" t="s">
        <v>2373</v>
      </c>
      <c r="C40" s="9" t="s">
        <v>13</v>
      </c>
      <c r="D40" s="2" t="s">
        <v>84</v>
      </c>
      <c r="E40" s="2" t="s">
        <v>2374</v>
      </c>
      <c r="F40" s="12">
        <v>50000</v>
      </c>
      <c r="G40" s="12">
        <v>571.9</v>
      </c>
      <c r="H40" s="12">
        <v>1.57</v>
      </c>
    </row>
    <row r="41" spans="2:8">
      <c r="B41" s="2" t="s">
        <v>2375</v>
      </c>
      <c r="C41" s="9" t="s">
        <v>13</v>
      </c>
      <c r="D41" s="2" t="s">
        <v>90</v>
      </c>
      <c r="E41" s="2" t="s">
        <v>2376</v>
      </c>
      <c r="F41" s="12">
        <v>39560</v>
      </c>
      <c r="G41" s="12">
        <v>551.23</v>
      </c>
      <c r="H41" s="12">
        <v>1.51</v>
      </c>
    </row>
    <row r="42" spans="2:8">
      <c r="B42" s="2" t="s">
        <v>2377</v>
      </c>
      <c r="C42" s="9" t="s">
        <v>13</v>
      </c>
      <c r="D42" s="2" t="s">
        <v>789</v>
      </c>
      <c r="E42" s="2" t="s">
        <v>2378</v>
      </c>
      <c r="F42" s="12">
        <v>280000</v>
      </c>
      <c r="G42" s="12">
        <v>544.79999999999995</v>
      </c>
      <c r="H42" s="12">
        <v>1.49</v>
      </c>
    </row>
    <row r="43" spans="2:8">
      <c r="B43" s="2" t="s">
        <v>2379</v>
      </c>
      <c r="C43" s="9" t="s">
        <v>13</v>
      </c>
      <c r="D43" s="2" t="s">
        <v>84</v>
      </c>
      <c r="E43" s="2" t="s">
        <v>2380</v>
      </c>
      <c r="F43" s="12">
        <v>200000</v>
      </c>
      <c r="G43" s="12">
        <v>536.79999999999995</v>
      </c>
      <c r="H43" s="12">
        <v>1.47</v>
      </c>
    </row>
    <row r="44" spans="2:8">
      <c r="B44" s="2" t="s">
        <v>2381</v>
      </c>
      <c r="C44" s="9" t="s">
        <v>13</v>
      </c>
      <c r="D44" s="2" t="s">
        <v>107</v>
      </c>
      <c r="E44" s="2" t="s">
        <v>2382</v>
      </c>
      <c r="F44" s="12">
        <v>300000</v>
      </c>
      <c r="G44" s="12">
        <v>502.68</v>
      </c>
      <c r="H44" s="12">
        <v>1.38</v>
      </c>
    </row>
    <row r="45" spans="2:8">
      <c r="B45" s="2" t="s">
        <v>830</v>
      </c>
      <c r="C45" s="9" t="s">
        <v>13</v>
      </c>
      <c r="D45" s="2" t="s">
        <v>831</v>
      </c>
      <c r="E45" s="2" t="s">
        <v>832</v>
      </c>
      <c r="F45" s="12">
        <v>50000</v>
      </c>
      <c r="G45" s="12">
        <v>501.2</v>
      </c>
      <c r="H45" s="12">
        <v>1.37</v>
      </c>
    </row>
    <row r="46" spans="2:8">
      <c r="B46" s="2" t="s">
        <v>799</v>
      </c>
      <c r="C46" s="9" t="s">
        <v>13</v>
      </c>
      <c r="D46" s="2" t="s">
        <v>84</v>
      </c>
      <c r="E46" s="2" t="s">
        <v>800</v>
      </c>
      <c r="F46" s="12">
        <v>40000</v>
      </c>
      <c r="G46" s="12">
        <v>482.84</v>
      </c>
      <c r="H46" s="12">
        <v>1.32</v>
      </c>
    </row>
    <row r="47" spans="2:8">
      <c r="B47" s="2" t="s">
        <v>2383</v>
      </c>
      <c r="C47" s="9" t="s">
        <v>13</v>
      </c>
      <c r="D47" s="2" t="s">
        <v>2384</v>
      </c>
      <c r="E47" s="2" t="s">
        <v>2385</v>
      </c>
      <c r="F47" s="12">
        <v>30000</v>
      </c>
      <c r="G47" s="12">
        <v>467.13</v>
      </c>
      <c r="H47" s="12">
        <v>1.28</v>
      </c>
    </row>
    <row r="48" spans="2:8">
      <c r="B48" s="2" t="s">
        <v>119</v>
      </c>
      <c r="C48" s="9" t="s">
        <v>13</v>
      </c>
      <c r="D48" s="2" t="s">
        <v>74</v>
      </c>
      <c r="E48" s="2" t="s">
        <v>120</v>
      </c>
      <c r="F48" s="12">
        <v>50000</v>
      </c>
      <c r="G48" s="12">
        <v>432.1</v>
      </c>
      <c r="H48" s="12">
        <v>1.18</v>
      </c>
    </row>
    <row r="49" spans="2:8">
      <c r="B49" s="2" t="s">
        <v>2152</v>
      </c>
      <c r="C49" s="9" t="s">
        <v>13</v>
      </c>
      <c r="D49" s="2" t="s">
        <v>784</v>
      </c>
      <c r="E49" s="2" t="s">
        <v>2153</v>
      </c>
      <c r="F49" s="12">
        <v>97856</v>
      </c>
      <c r="G49" s="12">
        <v>405.96</v>
      </c>
      <c r="H49" s="12">
        <v>1.1100000000000001</v>
      </c>
    </row>
    <row r="50" spans="2:8">
      <c r="B50" s="2" t="s">
        <v>2292</v>
      </c>
      <c r="C50" s="9" t="s">
        <v>13</v>
      </c>
      <c r="D50" s="2" t="s">
        <v>748</v>
      </c>
      <c r="E50" s="2" t="s">
        <v>2293</v>
      </c>
      <c r="F50" s="12">
        <v>200000</v>
      </c>
      <c r="G50" s="12">
        <v>385.1</v>
      </c>
      <c r="H50" s="12">
        <v>1.06</v>
      </c>
    </row>
    <row r="51" spans="2:8">
      <c r="B51" s="2" t="s">
        <v>1169</v>
      </c>
      <c r="C51" s="9" t="s">
        <v>13</v>
      </c>
      <c r="D51" s="2" t="s">
        <v>797</v>
      </c>
      <c r="E51" s="2" t="s">
        <v>1170</v>
      </c>
      <c r="F51" s="12">
        <v>150000</v>
      </c>
      <c r="G51" s="12">
        <v>377.52</v>
      </c>
      <c r="H51" s="12">
        <v>1.03</v>
      </c>
    </row>
    <row r="52" spans="2:8">
      <c r="B52" s="2" t="s">
        <v>2386</v>
      </c>
      <c r="C52" s="9" t="s">
        <v>13</v>
      </c>
      <c r="D52" s="2" t="s">
        <v>85</v>
      </c>
      <c r="E52" s="2" t="s">
        <v>2387</v>
      </c>
      <c r="F52" s="12">
        <v>85000</v>
      </c>
      <c r="G52" s="12">
        <v>360.83</v>
      </c>
      <c r="H52" s="12">
        <v>0.99</v>
      </c>
    </row>
    <row r="53" spans="2:8">
      <c r="B53" s="2" t="s">
        <v>1298</v>
      </c>
      <c r="C53" s="9" t="s">
        <v>13</v>
      </c>
      <c r="D53" s="2" t="s">
        <v>126</v>
      </c>
      <c r="E53" s="2" t="s">
        <v>1299</v>
      </c>
      <c r="F53" s="12">
        <v>85143</v>
      </c>
      <c r="G53" s="12">
        <v>356.54</v>
      </c>
      <c r="H53" s="12">
        <v>0.98</v>
      </c>
    </row>
    <row r="54" spans="2:8">
      <c r="B54" s="2" t="s">
        <v>2388</v>
      </c>
      <c r="C54" s="9" t="s">
        <v>13</v>
      </c>
      <c r="D54" s="2" t="s">
        <v>2389</v>
      </c>
      <c r="E54" s="2" t="s">
        <v>2390</v>
      </c>
      <c r="F54" s="12">
        <v>100000</v>
      </c>
      <c r="G54" s="12">
        <v>356.1</v>
      </c>
      <c r="H54" s="12">
        <v>0.98</v>
      </c>
    </row>
    <row r="55" spans="2:8">
      <c r="B55" s="2" t="s">
        <v>1156</v>
      </c>
      <c r="C55" s="9" t="s">
        <v>13</v>
      </c>
      <c r="D55" s="2" t="s">
        <v>79</v>
      </c>
      <c r="E55" s="2" t="s">
        <v>1157</v>
      </c>
      <c r="F55" s="12">
        <v>70000</v>
      </c>
      <c r="G55" s="12">
        <v>349.41</v>
      </c>
      <c r="H55" s="12">
        <v>0.96</v>
      </c>
    </row>
    <row r="56" spans="2:8">
      <c r="B56" s="2" t="s">
        <v>2391</v>
      </c>
      <c r="C56" s="9" t="s">
        <v>13</v>
      </c>
      <c r="D56" s="2" t="s">
        <v>85</v>
      </c>
      <c r="E56" s="2" t="s">
        <v>2392</v>
      </c>
      <c r="F56" s="12">
        <v>177456</v>
      </c>
      <c r="G56" s="12">
        <v>329.02</v>
      </c>
      <c r="H56" s="12">
        <v>0.9</v>
      </c>
    </row>
    <row r="57" spans="2:8">
      <c r="B57" s="2" t="s">
        <v>2393</v>
      </c>
      <c r="C57" s="9" t="s">
        <v>13</v>
      </c>
      <c r="D57" s="2" t="s">
        <v>792</v>
      </c>
      <c r="E57" s="2" t="s">
        <v>2394</v>
      </c>
      <c r="F57" s="12">
        <v>97894</v>
      </c>
      <c r="G57" s="12">
        <v>302.44</v>
      </c>
      <c r="H57" s="12">
        <v>0.83</v>
      </c>
    </row>
    <row r="58" spans="2:8">
      <c r="B58" s="2" t="s">
        <v>2395</v>
      </c>
      <c r="C58" s="9" t="s">
        <v>13</v>
      </c>
      <c r="D58" s="2" t="s">
        <v>84</v>
      </c>
      <c r="E58" s="2" t="s">
        <v>2396</v>
      </c>
      <c r="F58" s="12">
        <v>75155</v>
      </c>
      <c r="G58" s="12">
        <v>287.47000000000003</v>
      </c>
      <c r="H58" s="12">
        <v>0.79</v>
      </c>
    </row>
    <row r="59" spans="2:8">
      <c r="B59" s="2" t="s">
        <v>2397</v>
      </c>
      <c r="C59" s="9" t="s">
        <v>13</v>
      </c>
      <c r="D59" s="2" t="s">
        <v>82</v>
      </c>
      <c r="E59" s="2" t="s">
        <v>2398</v>
      </c>
      <c r="F59" s="12">
        <v>110000</v>
      </c>
      <c r="G59" s="12">
        <v>287.32</v>
      </c>
      <c r="H59" s="12">
        <v>0.79</v>
      </c>
    </row>
    <row r="60" spans="2:8">
      <c r="B60" s="2" t="s">
        <v>2399</v>
      </c>
      <c r="C60" s="9" t="s">
        <v>13</v>
      </c>
      <c r="D60" s="2" t="s">
        <v>82</v>
      </c>
      <c r="E60" s="2" t="s">
        <v>2400</v>
      </c>
      <c r="F60" s="12">
        <v>150000</v>
      </c>
      <c r="G60" s="12">
        <v>268.77</v>
      </c>
      <c r="H60" s="12">
        <v>0.74</v>
      </c>
    </row>
    <row r="61" spans="2:8">
      <c r="B61" s="2" t="s">
        <v>2240</v>
      </c>
      <c r="C61" s="9" t="s">
        <v>13</v>
      </c>
      <c r="D61" s="2" t="s">
        <v>84</v>
      </c>
      <c r="E61" s="2" t="s">
        <v>2241</v>
      </c>
      <c r="F61" s="12">
        <v>28000</v>
      </c>
      <c r="G61" s="12">
        <v>251.75</v>
      </c>
      <c r="H61" s="12">
        <v>0.69</v>
      </c>
    </row>
    <row r="62" spans="2:8">
      <c r="B62" s="2" t="s">
        <v>2401</v>
      </c>
      <c r="C62" s="9" t="s">
        <v>13</v>
      </c>
      <c r="D62" s="2" t="s">
        <v>836</v>
      </c>
      <c r="E62" s="2" t="s">
        <v>2402</v>
      </c>
      <c r="F62" s="12">
        <v>9000</v>
      </c>
      <c r="G62" s="12">
        <v>241.56</v>
      </c>
      <c r="H62" s="12">
        <v>0.66</v>
      </c>
    </row>
    <row r="63" spans="2:8">
      <c r="B63" s="2" t="s">
        <v>1179</v>
      </c>
      <c r="C63" s="9" t="s">
        <v>13</v>
      </c>
      <c r="D63" s="2" t="s">
        <v>77</v>
      </c>
      <c r="F63" s="12">
        <v>40000</v>
      </c>
      <c r="G63" s="12">
        <v>49.44</v>
      </c>
      <c r="H63" s="12">
        <v>0.14000000000000001</v>
      </c>
    </row>
    <row r="64" spans="2:8" ht="13">
      <c r="B64" s="6" t="s">
        <v>95</v>
      </c>
      <c r="G64" s="14">
        <f>SUM(G15:G63)</f>
        <v>34272.939999999995</v>
      </c>
      <c r="H64" s="14">
        <f>SUM(H15:H63)</f>
        <v>93.990000000000009</v>
      </c>
    </row>
    <row r="65" spans="2:8" ht="13">
      <c r="B65" s="6" t="s">
        <v>4135</v>
      </c>
    </row>
    <row r="66" spans="2:8">
      <c r="B66" s="2" t="s">
        <v>145</v>
      </c>
      <c r="C66" s="9" t="s">
        <v>13</v>
      </c>
      <c r="D66" s="2" t="s">
        <v>89</v>
      </c>
      <c r="E66" s="2" t="s">
        <v>146</v>
      </c>
      <c r="F66" s="12">
        <v>200000</v>
      </c>
      <c r="G66" s="12">
        <v>663.2</v>
      </c>
      <c r="H66" s="12">
        <v>1.82</v>
      </c>
    </row>
    <row r="67" spans="2:8" ht="13">
      <c r="B67" s="6" t="s">
        <v>4136</v>
      </c>
      <c r="C67" s="11"/>
      <c r="D67" s="6"/>
      <c r="E67" s="6"/>
      <c r="F67" s="14"/>
      <c r="G67" s="14">
        <f>G66</f>
        <v>663.2</v>
      </c>
      <c r="H67" s="14">
        <f>H66</f>
        <v>1.82</v>
      </c>
    </row>
    <row r="68" spans="2:8" ht="13">
      <c r="B68" s="6" t="s">
        <v>2154</v>
      </c>
      <c r="C68" s="11"/>
      <c r="D68" s="6"/>
      <c r="E68" s="6"/>
      <c r="F68" s="14"/>
      <c r="G68" s="14">
        <v>1172.98</v>
      </c>
      <c r="H68" s="14">
        <v>3.22</v>
      </c>
    </row>
    <row r="69" spans="2:8" ht="13">
      <c r="B69" s="6" t="s">
        <v>15</v>
      </c>
      <c r="C69" s="11"/>
      <c r="D69" s="6"/>
      <c r="E69" s="6"/>
      <c r="F69" s="14"/>
      <c r="G69" s="14">
        <f>G68+G67+G64</f>
        <v>36109.119999999995</v>
      </c>
      <c r="H69" s="14">
        <f>H68+H67+H64</f>
        <v>99.030000000000015</v>
      </c>
    </row>
    <row r="70" spans="2:8" ht="13">
      <c r="B70" s="6" t="s">
        <v>16</v>
      </c>
      <c r="C70" s="11"/>
      <c r="D70" s="6"/>
      <c r="E70" s="6"/>
      <c r="F70" s="14"/>
      <c r="G70" s="14">
        <f>G71-G69</f>
        <v>370.58382220000203</v>
      </c>
      <c r="H70" s="14">
        <f>H71-H69</f>
        <v>0.96999999999998465</v>
      </c>
    </row>
    <row r="71" spans="2:8" ht="13">
      <c r="B71" s="6" t="s">
        <v>17</v>
      </c>
      <c r="C71" s="11"/>
      <c r="D71" s="6"/>
      <c r="E71" s="6"/>
      <c r="F71" s="14"/>
      <c r="G71" s="14">
        <v>36479.703822199997</v>
      </c>
      <c r="H71" s="14">
        <v>100</v>
      </c>
    </row>
    <row r="72" spans="2:8">
      <c r="B72" s="2" t="s">
        <v>18</v>
      </c>
    </row>
    <row r="73" spans="2:8" ht="13">
      <c r="B73" s="6" t="s">
        <v>19</v>
      </c>
    </row>
    <row r="74" spans="2:8" ht="13">
      <c r="B74" s="6" t="s">
        <v>20</v>
      </c>
      <c r="C74" s="9" t="s">
        <v>355</v>
      </c>
    </row>
    <row r="75" spans="2:8" ht="13">
      <c r="B75" s="6" t="s">
        <v>23</v>
      </c>
      <c r="C75" s="9" t="s">
        <v>22</v>
      </c>
    </row>
    <row r="76" spans="2:8" ht="13">
      <c r="B76" s="6" t="s">
        <v>147</v>
      </c>
      <c r="C76" s="9" t="s">
        <v>22</v>
      </c>
    </row>
    <row r="77" spans="2:8" ht="13">
      <c r="B77" s="6" t="s">
        <v>24</v>
      </c>
      <c r="C77" s="9" t="s">
        <v>25</v>
      </c>
    </row>
    <row r="78" spans="2:8" ht="13">
      <c r="B78" s="6" t="s">
        <v>2403</v>
      </c>
      <c r="C78" s="11"/>
    </row>
    <row r="79" spans="2:8" ht="13">
      <c r="B79" s="6" t="s">
        <v>2404</v>
      </c>
      <c r="C79" s="11"/>
    </row>
    <row r="80" spans="2:8" ht="13">
      <c r="B80" s="6" t="s">
        <v>2405</v>
      </c>
      <c r="C80" s="11"/>
    </row>
    <row r="81" spans="2:3" ht="13">
      <c r="B81" s="6" t="s">
        <v>2406</v>
      </c>
      <c r="C81" s="11"/>
    </row>
    <row r="82" spans="2:3" ht="13">
      <c r="B82" s="6" t="s">
        <v>4100</v>
      </c>
      <c r="C82" s="11"/>
    </row>
    <row r="83" spans="2:3">
      <c r="B83" s="2" t="s">
        <v>26</v>
      </c>
    </row>
    <row r="84" spans="2:3">
      <c r="B84" s="2" t="s">
        <v>1230</v>
      </c>
    </row>
    <row r="87" spans="2:3" ht="14.5">
      <c r="B87" s="44" t="s">
        <v>1231</v>
      </c>
      <c r="C87" s="62"/>
    </row>
    <row r="88" spans="2:3" ht="14.5">
      <c r="B88" s="44" t="s">
        <v>4074</v>
      </c>
      <c r="C88" s="63" t="s">
        <v>1232</v>
      </c>
    </row>
    <row r="89" spans="2:3" ht="14.5">
      <c r="B89" s="4" t="s">
        <v>1233</v>
      </c>
      <c r="C89" s="5" t="s">
        <v>1234</v>
      </c>
    </row>
    <row r="90" spans="2:3" ht="14.5">
      <c r="B90" s="4" t="s">
        <v>1235</v>
      </c>
      <c r="C90" s="5" t="s">
        <v>1234</v>
      </c>
    </row>
    <row r="91" spans="2:3" ht="14.5">
      <c r="B91" s="4" t="s">
        <v>1236</v>
      </c>
      <c r="C91" s="5" t="s">
        <v>1234</v>
      </c>
    </row>
    <row r="92" spans="2:3" ht="14.5">
      <c r="B92" s="4" t="s">
        <v>1237</v>
      </c>
      <c r="C92" s="5" t="s">
        <v>1234</v>
      </c>
    </row>
    <row r="93" spans="2:3" ht="14.5">
      <c r="B93" s="4" t="s">
        <v>1238</v>
      </c>
      <c r="C93" s="5" t="s">
        <v>1234</v>
      </c>
    </row>
    <row r="94" spans="2:3" ht="14.5">
      <c r="B94" s="4" t="s">
        <v>1239</v>
      </c>
      <c r="C94" s="5" t="s">
        <v>1234</v>
      </c>
    </row>
    <row r="95" spans="2:3" ht="14.5">
      <c r="B95" s="44" t="s">
        <v>1240</v>
      </c>
      <c r="C95" s="62" t="s">
        <v>1234</v>
      </c>
    </row>
    <row r="97" spans="2:7" ht="14.5">
      <c r="B97" s="4" t="s">
        <v>35</v>
      </c>
      <c r="C97" s="5"/>
      <c r="D97" s="4"/>
    </row>
    <row r="98" spans="2:7" ht="29">
      <c r="B98" s="20" t="s">
        <v>36</v>
      </c>
      <c r="C98" s="18" t="s">
        <v>37</v>
      </c>
      <c r="D98" s="20" t="s">
        <v>38</v>
      </c>
    </row>
    <row r="99" spans="2:7" ht="14.5">
      <c r="B99" s="4" t="s">
        <v>22</v>
      </c>
      <c r="C99" s="5" t="s">
        <v>22</v>
      </c>
      <c r="D99" s="4" t="s">
        <v>22</v>
      </c>
    </row>
    <row r="101" spans="2:7" ht="13">
      <c r="B101" s="24" t="s">
        <v>39</v>
      </c>
      <c r="C101" s="25">
        <v>46022</v>
      </c>
      <c r="D101" s="16"/>
      <c r="E101" s="15"/>
      <c r="F101" s="30"/>
    </row>
    <row r="102" spans="2:7" ht="13">
      <c r="B102" s="24" t="s">
        <v>40</v>
      </c>
      <c r="C102" s="26" t="s">
        <v>41</v>
      </c>
      <c r="D102" s="24" t="s">
        <v>42</v>
      </c>
      <c r="E102" s="27" t="s">
        <v>43</v>
      </c>
      <c r="F102" s="29" t="s">
        <v>44</v>
      </c>
      <c r="G102" s="14"/>
    </row>
    <row r="103" spans="2:7">
      <c r="B103" s="22" t="s">
        <v>22</v>
      </c>
      <c r="C103" s="23" t="s">
        <v>22</v>
      </c>
      <c r="D103" s="22" t="s">
        <v>22</v>
      </c>
      <c r="E103" s="19" t="s">
        <v>22</v>
      </c>
      <c r="F103" s="28" t="s">
        <v>22</v>
      </c>
    </row>
    <row r="106" spans="2:7" ht="13">
      <c r="B106" s="6" t="s">
        <v>45</v>
      </c>
    </row>
    <row r="107" spans="2:7" ht="13">
      <c r="B107" s="6"/>
    </row>
    <row r="108" spans="2:7" ht="13">
      <c r="B108" s="6" t="s">
        <v>372</v>
      </c>
    </row>
    <row r="109" spans="2:7" ht="13">
      <c r="B109" s="24" t="s">
        <v>46</v>
      </c>
      <c r="C109" s="26" t="s">
        <v>47</v>
      </c>
      <c r="D109" s="6"/>
    </row>
    <row r="110" spans="2:7">
      <c r="B110" s="16" t="s">
        <v>22</v>
      </c>
      <c r="C110" s="17" t="s">
        <v>22</v>
      </c>
    </row>
    <row r="112" spans="2:7" ht="13">
      <c r="B112" s="24" t="s">
        <v>48</v>
      </c>
      <c r="C112" s="26" t="s">
        <v>47</v>
      </c>
    </row>
    <row r="113" spans="2:7">
      <c r="B113" s="16" t="s">
        <v>22</v>
      </c>
      <c r="C113" s="17" t="s">
        <v>22</v>
      </c>
    </row>
    <row r="115" spans="2:7" ht="13">
      <c r="B115" s="24" t="s">
        <v>49</v>
      </c>
      <c r="C115" s="26" t="s">
        <v>50</v>
      </c>
    </row>
    <row r="116" spans="2:7">
      <c r="B116" s="16" t="s">
        <v>22</v>
      </c>
      <c r="C116" s="17" t="s">
        <v>22</v>
      </c>
    </row>
    <row r="118" spans="2:7" ht="13">
      <c r="B118" s="27" t="s">
        <v>51</v>
      </c>
      <c r="C118" s="26" t="s">
        <v>50</v>
      </c>
    </row>
    <row r="119" spans="2:7">
      <c r="B119" s="15" t="s">
        <v>22</v>
      </c>
      <c r="C119" s="17" t="s">
        <v>22</v>
      </c>
    </row>
    <row r="121" spans="2:7" ht="13">
      <c r="B121" s="24" t="s">
        <v>52</v>
      </c>
      <c r="C121" s="26" t="s">
        <v>22</v>
      </c>
    </row>
    <row r="123" spans="2:7" ht="13">
      <c r="B123" s="24" t="s">
        <v>53</v>
      </c>
      <c r="C123" s="25">
        <v>46022</v>
      </c>
      <c r="D123" s="16"/>
      <c r="E123" s="15"/>
      <c r="F123" s="30"/>
    </row>
    <row r="124" spans="2:7" ht="13">
      <c r="B124" s="24" t="s">
        <v>40</v>
      </c>
      <c r="C124" s="26" t="s">
        <v>41</v>
      </c>
      <c r="D124" s="24" t="s">
        <v>42</v>
      </c>
      <c r="E124" s="27" t="s">
        <v>43</v>
      </c>
      <c r="F124" s="29" t="s">
        <v>44</v>
      </c>
      <c r="G124" s="14"/>
    </row>
    <row r="125" spans="2:7">
      <c r="B125" s="22" t="s">
        <v>22</v>
      </c>
      <c r="C125" s="23" t="s">
        <v>22</v>
      </c>
      <c r="D125" s="22" t="s">
        <v>22</v>
      </c>
      <c r="E125" s="19" t="s">
        <v>22</v>
      </c>
      <c r="F125" s="28" t="s">
        <v>22</v>
      </c>
    </row>
    <row r="126" spans="2:7" ht="13">
      <c r="B126" s="6" t="s">
        <v>45</v>
      </c>
    </row>
    <row r="127" spans="2:7" ht="13">
      <c r="B127" s="6"/>
    </row>
    <row r="128" spans="2:7" ht="13">
      <c r="B128" s="6" t="s">
        <v>372</v>
      </c>
    </row>
    <row r="129" spans="2:4" ht="13">
      <c r="B129" s="24" t="s">
        <v>46</v>
      </c>
      <c r="C129" s="26" t="s">
        <v>47</v>
      </c>
      <c r="D129" s="6"/>
    </row>
    <row r="130" spans="2:4">
      <c r="B130" s="16" t="s">
        <v>22</v>
      </c>
      <c r="C130" s="17" t="s">
        <v>22</v>
      </c>
    </row>
    <row r="132" spans="2:4" ht="13">
      <c r="B132" s="24" t="s">
        <v>48</v>
      </c>
      <c r="C132" s="26" t="s">
        <v>47</v>
      </c>
    </row>
    <row r="133" spans="2:4">
      <c r="B133" s="16" t="s">
        <v>22</v>
      </c>
      <c r="C133" s="17" t="s">
        <v>22</v>
      </c>
    </row>
    <row r="135" spans="2:4" ht="13">
      <c r="B135" s="24" t="s">
        <v>49</v>
      </c>
      <c r="C135" s="26" t="s">
        <v>50</v>
      </c>
    </row>
    <row r="136" spans="2:4">
      <c r="B136" s="16" t="s">
        <v>22</v>
      </c>
      <c r="C136" s="17" t="s">
        <v>22</v>
      </c>
    </row>
    <row r="138" spans="2:4" ht="13">
      <c r="B138" s="27" t="s">
        <v>51</v>
      </c>
      <c r="C138" s="26" t="s">
        <v>50</v>
      </c>
    </row>
    <row r="139" spans="2:4">
      <c r="B139" s="15" t="s">
        <v>22</v>
      </c>
      <c r="C139" s="17" t="s">
        <v>22</v>
      </c>
    </row>
    <row r="141" spans="2:4" ht="13">
      <c r="B141" s="24" t="s">
        <v>52</v>
      </c>
      <c r="C141" s="26" t="s">
        <v>22</v>
      </c>
    </row>
    <row r="144" spans="2:4" ht="13">
      <c r="B144" s="6" t="s">
        <v>373</v>
      </c>
    </row>
    <row r="146" spans="2:80" ht="13">
      <c r="B146" s="24" t="s">
        <v>40</v>
      </c>
      <c r="C146" s="26" t="s">
        <v>54</v>
      </c>
      <c r="D146" s="24" t="s">
        <v>55</v>
      </c>
      <c r="E146" s="24" t="s">
        <v>56</v>
      </c>
      <c r="F146" s="14"/>
    </row>
    <row r="147" spans="2:80">
      <c r="B147" s="16" t="s">
        <v>22</v>
      </c>
      <c r="C147" s="17" t="s">
        <v>22</v>
      </c>
      <c r="D147" s="16" t="s">
        <v>22</v>
      </c>
      <c r="E147" s="16" t="s">
        <v>22</v>
      </c>
    </row>
    <row r="150" spans="2:80" ht="13">
      <c r="B150" s="6" t="s">
        <v>57</v>
      </c>
      <c r="C150" s="11" t="s">
        <v>22</v>
      </c>
      <c r="D150" s="6"/>
      <c r="E150" s="6"/>
      <c r="F150" s="14"/>
      <c r="G150" s="14"/>
      <c r="H150" s="14"/>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row>
    <row r="152" spans="2:80" ht="13">
      <c r="B152" s="6" t="s">
        <v>374</v>
      </c>
    </row>
    <row r="154" spans="2:80" ht="13">
      <c r="B154" s="24" t="s">
        <v>58</v>
      </c>
      <c r="C154" s="26" t="s">
        <v>47</v>
      </c>
      <c r="D154" s="6"/>
    </row>
    <row r="155" spans="2:80">
      <c r="B155" s="16" t="s">
        <v>22</v>
      </c>
      <c r="C155" s="17" t="s">
        <v>22</v>
      </c>
    </row>
    <row r="158" spans="2:80" ht="13">
      <c r="B158" s="24" t="s">
        <v>59</v>
      </c>
      <c r="C158" s="26" t="s">
        <v>60</v>
      </c>
      <c r="D158" s="6"/>
    </row>
    <row r="159" spans="2:80">
      <c r="B159" s="16" t="s">
        <v>22</v>
      </c>
      <c r="C159" s="17" t="s">
        <v>22</v>
      </c>
    </row>
    <row r="162" spans="2:80" ht="13">
      <c r="B162" s="6" t="s">
        <v>61</v>
      </c>
    </row>
    <row r="165" spans="2:80" ht="13">
      <c r="B165" s="6" t="s">
        <v>375</v>
      </c>
    </row>
    <row r="167" spans="2:80" ht="13">
      <c r="B167" s="24" t="s">
        <v>40</v>
      </c>
      <c r="C167" s="26" t="s">
        <v>62</v>
      </c>
      <c r="D167" s="24" t="s">
        <v>54</v>
      </c>
      <c r="E167" s="24" t="s">
        <v>55</v>
      </c>
      <c r="F167" s="29" t="s">
        <v>56</v>
      </c>
      <c r="G167" s="14"/>
    </row>
    <row r="168" spans="2:80">
      <c r="B168" s="16" t="s">
        <v>22</v>
      </c>
      <c r="C168" s="17" t="s">
        <v>22</v>
      </c>
      <c r="D168" s="16" t="s">
        <v>22</v>
      </c>
      <c r="E168" s="16" t="s">
        <v>22</v>
      </c>
      <c r="F168" s="21" t="s">
        <v>22</v>
      </c>
    </row>
    <row r="171" spans="2:80" ht="13">
      <c r="B171" s="6" t="s">
        <v>57</v>
      </c>
      <c r="C171" s="11" t="s">
        <v>22</v>
      </c>
      <c r="D171" s="6"/>
      <c r="E171" s="6"/>
      <c r="F171" s="14"/>
      <c r="G171" s="14"/>
      <c r="H171" s="14"/>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row>
    <row r="173" spans="2:80" ht="13">
      <c r="B173" s="6" t="s">
        <v>374</v>
      </c>
    </row>
    <row r="175" spans="2:80" ht="13">
      <c r="B175" s="24" t="s">
        <v>58</v>
      </c>
      <c r="C175" s="26" t="s">
        <v>47</v>
      </c>
      <c r="D175" s="6"/>
    </row>
    <row r="176" spans="2:80">
      <c r="B176" s="16" t="s">
        <v>22</v>
      </c>
      <c r="C176" s="17" t="s">
        <v>22</v>
      </c>
    </row>
    <row r="179" spans="2:7" ht="13">
      <c r="B179" s="24" t="s">
        <v>59</v>
      </c>
      <c r="C179" s="26" t="s">
        <v>60</v>
      </c>
      <c r="D179" s="6"/>
    </row>
    <row r="180" spans="2:7">
      <c r="B180" s="16" t="s">
        <v>22</v>
      </c>
      <c r="C180" s="17" t="s">
        <v>22</v>
      </c>
    </row>
    <row r="183" spans="2:7" ht="13">
      <c r="B183" s="6" t="s">
        <v>61</v>
      </c>
    </row>
    <row r="186" spans="2:7" ht="13">
      <c r="B186" s="6" t="s">
        <v>376</v>
      </c>
    </row>
    <row r="187" spans="2:7" ht="13">
      <c r="B187" s="24" t="s">
        <v>40</v>
      </c>
      <c r="C187" s="26" t="s">
        <v>63</v>
      </c>
      <c r="D187" s="24" t="s">
        <v>64</v>
      </c>
      <c r="E187" s="24" t="s">
        <v>65</v>
      </c>
      <c r="F187" s="29" t="s">
        <v>66</v>
      </c>
      <c r="G187" s="14"/>
    </row>
    <row r="188" spans="2:7">
      <c r="B188" s="16" t="s">
        <v>22</v>
      </c>
      <c r="C188" s="17" t="s">
        <v>22</v>
      </c>
      <c r="D188" s="16" t="s">
        <v>22</v>
      </c>
      <c r="E188" s="16" t="s">
        <v>22</v>
      </c>
      <c r="F188" s="21" t="s">
        <v>22</v>
      </c>
    </row>
    <row r="189" spans="2:7">
      <c r="B189" s="2" t="s">
        <v>67</v>
      </c>
    </row>
  </sheetData>
  <mergeCells count="3">
    <mergeCell ref="B1:E1"/>
    <mergeCell ref="C3:C6"/>
    <mergeCell ref="D3:D6"/>
  </mergeCells>
  <hyperlinks>
    <hyperlink ref="A1" location="Index!A1" display="Index" xr:uid="{382CBBDA-E72F-425F-9EE1-4F8EDD59E50E}"/>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C440A-1791-4A5D-A658-C84DF6F0CB2C}">
  <sheetPr codeName="Sheet23"/>
  <dimension ref="A1:CB201"/>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2333</v>
      </c>
      <c r="C1" s="226"/>
      <c r="D1" s="226"/>
      <c r="E1" s="226"/>
    </row>
    <row r="3" spans="1:9" ht="14.5">
      <c r="B3" s="31" t="s">
        <v>2334</v>
      </c>
      <c r="C3" s="227"/>
      <c r="D3" s="228"/>
      <c r="E3" s="1"/>
    </row>
    <row r="4" spans="1:9" ht="14.5">
      <c r="B4" s="35" t="s">
        <v>2335</v>
      </c>
      <c r="C4" s="227"/>
      <c r="D4" s="228"/>
      <c r="E4" s="1"/>
    </row>
    <row r="5" spans="1:9" ht="14.5">
      <c r="B5" s="35" t="s">
        <v>151</v>
      </c>
      <c r="C5" s="227"/>
      <c r="D5" s="228"/>
      <c r="E5" s="1"/>
    </row>
    <row r="6" spans="1:9" ht="14.5">
      <c r="B6" s="35" t="s">
        <v>1116</v>
      </c>
      <c r="C6" s="227"/>
      <c r="D6" s="228"/>
      <c r="E6" s="1"/>
    </row>
    <row r="7" spans="1:9" ht="29">
      <c r="B7" s="35" t="s">
        <v>2336</v>
      </c>
      <c r="C7" s="227"/>
      <c r="D7" s="228"/>
      <c r="E7" s="1"/>
    </row>
    <row r="8" spans="1:9" ht="29">
      <c r="B8" s="35" t="s">
        <v>154</v>
      </c>
      <c r="C8" s="61" t="s">
        <v>155</v>
      </c>
      <c r="D8" s="61" t="s">
        <v>156</v>
      </c>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747</v>
      </c>
      <c r="C15" s="9" t="s">
        <v>13</v>
      </c>
      <c r="D15" s="2" t="s">
        <v>748</v>
      </c>
      <c r="E15" s="2" t="s">
        <v>749</v>
      </c>
      <c r="F15" s="12">
        <v>1295926</v>
      </c>
      <c r="G15" s="12">
        <v>20351.22</v>
      </c>
      <c r="H15" s="12">
        <v>7.19</v>
      </c>
    </row>
    <row r="16" spans="1:9">
      <c r="B16" s="2" t="s">
        <v>73</v>
      </c>
      <c r="C16" s="9" t="s">
        <v>13</v>
      </c>
      <c r="D16" s="2" t="s">
        <v>74</v>
      </c>
      <c r="E16" s="2" t="s">
        <v>75</v>
      </c>
      <c r="F16" s="12">
        <v>1452264</v>
      </c>
      <c r="G16" s="12">
        <v>14394.84</v>
      </c>
      <c r="H16" s="12">
        <v>5.09</v>
      </c>
    </row>
    <row r="17" spans="2:8">
      <c r="B17" s="2" t="s">
        <v>134</v>
      </c>
      <c r="C17" s="9" t="s">
        <v>13</v>
      </c>
      <c r="D17" s="2" t="s">
        <v>135</v>
      </c>
      <c r="E17" s="2" t="s">
        <v>136</v>
      </c>
      <c r="F17" s="12">
        <v>1043532</v>
      </c>
      <c r="G17" s="12">
        <v>10996.74</v>
      </c>
      <c r="H17" s="12">
        <v>3.89</v>
      </c>
    </row>
    <row r="18" spans="2:8">
      <c r="B18" s="2" t="s">
        <v>1128</v>
      </c>
      <c r="C18" s="9" t="s">
        <v>13</v>
      </c>
      <c r="D18" s="2" t="s">
        <v>74</v>
      </c>
      <c r="E18" s="2" t="s">
        <v>1129</v>
      </c>
      <c r="F18" s="12">
        <v>777895</v>
      </c>
      <c r="G18" s="12">
        <v>9874.6</v>
      </c>
      <c r="H18" s="12">
        <v>3.49</v>
      </c>
    </row>
    <row r="19" spans="2:8">
      <c r="B19" s="2" t="s">
        <v>2050</v>
      </c>
      <c r="C19" s="9" t="s">
        <v>13</v>
      </c>
      <c r="D19" s="2" t="s">
        <v>90</v>
      </c>
      <c r="E19" s="2" t="s">
        <v>2051</v>
      </c>
      <c r="F19" s="12">
        <v>492480</v>
      </c>
      <c r="G19" s="12">
        <v>9499.4500000000007</v>
      </c>
      <c r="H19" s="12">
        <v>3.36</v>
      </c>
    </row>
    <row r="20" spans="2:8">
      <c r="B20" s="2" t="s">
        <v>2337</v>
      </c>
      <c r="C20" s="9" t="s">
        <v>13</v>
      </c>
      <c r="D20" s="2" t="s">
        <v>784</v>
      </c>
      <c r="E20" s="2" t="s">
        <v>2338</v>
      </c>
      <c r="F20" s="12">
        <v>2962147</v>
      </c>
      <c r="G20" s="12">
        <v>9358.9</v>
      </c>
      <c r="H20" s="12">
        <v>3.31</v>
      </c>
    </row>
    <row r="21" spans="2:8">
      <c r="B21" s="2" t="s">
        <v>796</v>
      </c>
      <c r="C21" s="9" t="s">
        <v>13</v>
      </c>
      <c r="D21" s="2" t="s">
        <v>797</v>
      </c>
      <c r="E21" s="2" t="s">
        <v>798</v>
      </c>
      <c r="F21" s="12">
        <v>214954</v>
      </c>
      <c r="G21" s="12">
        <v>8777.65</v>
      </c>
      <c r="H21" s="12">
        <v>3.1</v>
      </c>
    </row>
    <row r="22" spans="2:8">
      <c r="B22" s="2" t="s">
        <v>114</v>
      </c>
      <c r="C22" s="9" t="s">
        <v>13</v>
      </c>
      <c r="D22" s="2" t="s">
        <v>115</v>
      </c>
      <c r="E22" s="2" t="s">
        <v>116</v>
      </c>
      <c r="F22" s="12">
        <v>1561149</v>
      </c>
      <c r="G22" s="12">
        <v>8685.4500000000007</v>
      </c>
      <c r="H22" s="12">
        <v>3.07</v>
      </c>
    </row>
    <row r="23" spans="2:8">
      <c r="B23" s="2" t="s">
        <v>1439</v>
      </c>
      <c r="C23" s="9" t="s">
        <v>13</v>
      </c>
      <c r="D23" s="2" t="s">
        <v>1136</v>
      </c>
      <c r="E23" s="2" t="s">
        <v>1440</v>
      </c>
      <c r="F23" s="12">
        <v>328375</v>
      </c>
      <c r="G23" s="12">
        <v>6927.07</v>
      </c>
      <c r="H23" s="12">
        <v>2.4500000000000002</v>
      </c>
    </row>
    <row r="24" spans="2:8">
      <c r="B24" s="2" t="s">
        <v>1423</v>
      </c>
      <c r="C24" s="9" t="s">
        <v>13</v>
      </c>
      <c r="D24" s="2" t="s">
        <v>1419</v>
      </c>
      <c r="E24" s="2" t="s">
        <v>1424</v>
      </c>
      <c r="F24" s="12">
        <v>373689</v>
      </c>
      <c r="G24" s="12">
        <v>6822.07</v>
      </c>
      <c r="H24" s="12">
        <v>2.41</v>
      </c>
    </row>
    <row r="25" spans="2:8">
      <c r="B25" s="2" t="s">
        <v>1160</v>
      </c>
      <c r="C25" s="9" t="s">
        <v>13</v>
      </c>
      <c r="D25" s="2" t="s">
        <v>792</v>
      </c>
      <c r="E25" s="2" t="s">
        <v>1161</v>
      </c>
      <c r="F25" s="12">
        <v>150105</v>
      </c>
      <c r="G25" s="12">
        <v>6656.26</v>
      </c>
      <c r="H25" s="12">
        <v>2.35</v>
      </c>
    </row>
    <row r="26" spans="2:8">
      <c r="B26" s="2" t="s">
        <v>1404</v>
      </c>
      <c r="C26" s="9" t="s">
        <v>13</v>
      </c>
      <c r="D26" s="2" t="s">
        <v>1268</v>
      </c>
      <c r="E26" s="2" t="s">
        <v>1405</v>
      </c>
      <c r="F26" s="12">
        <v>1640254</v>
      </c>
      <c r="G26" s="12">
        <v>6624.17</v>
      </c>
      <c r="H26" s="12">
        <v>2.34</v>
      </c>
    </row>
    <row r="27" spans="2:8">
      <c r="B27" s="2" t="s">
        <v>804</v>
      </c>
      <c r="C27" s="9" t="s">
        <v>13</v>
      </c>
      <c r="D27" s="2" t="s">
        <v>89</v>
      </c>
      <c r="E27" s="2" t="s">
        <v>805</v>
      </c>
      <c r="F27" s="12">
        <v>310791</v>
      </c>
      <c r="G27" s="12">
        <v>6229.49</v>
      </c>
      <c r="H27" s="12">
        <v>2.2000000000000002</v>
      </c>
    </row>
    <row r="28" spans="2:8">
      <c r="B28" s="2" t="s">
        <v>779</v>
      </c>
      <c r="C28" s="9" t="s">
        <v>13</v>
      </c>
      <c r="D28" s="2" t="s">
        <v>74</v>
      </c>
      <c r="E28" s="2" t="s">
        <v>780</v>
      </c>
      <c r="F28" s="12">
        <v>272722</v>
      </c>
      <c r="G28" s="12">
        <v>6002.88</v>
      </c>
      <c r="H28" s="12">
        <v>2.12</v>
      </c>
    </row>
    <row r="29" spans="2:8">
      <c r="B29" s="2" t="s">
        <v>141</v>
      </c>
      <c r="C29" s="9" t="s">
        <v>13</v>
      </c>
      <c r="D29" s="2" t="s">
        <v>115</v>
      </c>
      <c r="E29" s="2" t="s">
        <v>142</v>
      </c>
      <c r="F29" s="12">
        <v>21940</v>
      </c>
      <c r="G29" s="12">
        <v>5830.56</v>
      </c>
      <c r="H29" s="12">
        <v>2.06</v>
      </c>
    </row>
    <row r="30" spans="2:8">
      <c r="B30" s="2" t="s">
        <v>820</v>
      </c>
      <c r="C30" s="9" t="s">
        <v>13</v>
      </c>
      <c r="D30" s="2" t="s">
        <v>784</v>
      </c>
      <c r="E30" s="2" t="s">
        <v>821</v>
      </c>
      <c r="F30" s="12">
        <v>577859</v>
      </c>
      <c r="G30" s="12">
        <v>5756.63</v>
      </c>
      <c r="H30" s="12">
        <v>2.0299999999999998</v>
      </c>
    </row>
    <row r="31" spans="2:8">
      <c r="B31" s="2" t="s">
        <v>1394</v>
      </c>
      <c r="C31" s="9" t="s">
        <v>13</v>
      </c>
      <c r="D31" s="2" t="s">
        <v>90</v>
      </c>
      <c r="E31" s="2" t="s">
        <v>1395</v>
      </c>
      <c r="F31" s="12">
        <v>79910</v>
      </c>
      <c r="G31" s="12">
        <v>5627.66</v>
      </c>
      <c r="H31" s="12">
        <v>1.99</v>
      </c>
    </row>
    <row r="32" spans="2:8">
      <c r="B32" s="2" t="s">
        <v>92</v>
      </c>
      <c r="C32" s="9" t="s">
        <v>13</v>
      </c>
      <c r="D32" s="2" t="s">
        <v>93</v>
      </c>
      <c r="E32" s="2" t="s">
        <v>94</v>
      </c>
      <c r="F32" s="12">
        <v>741660</v>
      </c>
      <c r="G32" s="12">
        <v>5561.34</v>
      </c>
      <c r="H32" s="12">
        <v>1.97</v>
      </c>
    </row>
    <row r="33" spans="2:8">
      <c r="B33" s="2" t="s">
        <v>2339</v>
      </c>
      <c r="C33" s="9" t="s">
        <v>13</v>
      </c>
      <c r="D33" s="2" t="s">
        <v>115</v>
      </c>
      <c r="E33" s="2" t="s">
        <v>2340</v>
      </c>
      <c r="F33" s="12">
        <v>509749</v>
      </c>
      <c r="G33" s="12">
        <v>5386.01</v>
      </c>
      <c r="H33" s="12">
        <v>1.9</v>
      </c>
    </row>
    <row r="34" spans="2:8">
      <c r="B34" s="2" t="s">
        <v>1158</v>
      </c>
      <c r="C34" s="9" t="s">
        <v>13</v>
      </c>
      <c r="D34" s="2" t="s">
        <v>107</v>
      </c>
      <c r="E34" s="2" t="s">
        <v>1159</v>
      </c>
      <c r="F34" s="12">
        <v>514918</v>
      </c>
      <c r="G34" s="12">
        <v>5290.01</v>
      </c>
      <c r="H34" s="12">
        <v>1.87</v>
      </c>
    </row>
    <row r="35" spans="2:8">
      <c r="B35" s="2" t="s">
        <v>2037</v>
      </c>
      <c r="C35" s="9" t="s">
        <v>13</v>
      </c>
      <c r="D35" s="2" t="s">
        <v>93</v>
      </c>
      <c r="E35" s="2" t="s">
        <v>2038</v>
      </c>
      <c r="F35" s="12">
        <v>6804313</v>
      </c>
      <c r="G35" s="12">
        <v>5130.45</v>
      </c>
      <c r="H35" s="12">
        <v>1.81</v>
      </c>
    </row>
    <row r="36" spans="2:8">
      <c r="B36" s="2" t="s">
        <v>102</v>
      </c>
      <c r="C36" s="9" t="s">
        <v>13</v>
      </c>
      <c r="D36" s="2" t="s">
        <v>83</v>
      </c>
      <c r="E36" s="2" t="s">
        <v>103</v>
      </c>
      <c r="F36" s="12">
        <v>640000</v>
      </c>
      <c r="G36" s="12">
        <v>4803.84</v>
      </c>
      <c r="H36" s="12">
        <v>1.7</v>
      </c>
    </row>
    <row r="37" spans="2:8">
      <c r="B37" s="2" t="s">
        <v>2041</v>
      </c>
      <c r="C37" s="9" t="s">
        <v>13</v>
      </c>
      <c r="D37" s="2" t="s">
        <v>797</v>
      </c>
      <c r="E37" s="2" t="s">
        <v>2042</v>
      </c>
      <c r="F37" s="12">
        <v>646556</v>
      </c>
      <c r="G37" s="12">
        <v>4770.9399999999996</v>
      </c>
      <c r="H37" s="12">
        <v>1.69</v>
      </c>
    </row>
    <row r="38" spans="2:8">
      <c r="B38" s="2" t="s">
        <v>1449</v>
      </c>
      <c r="C38" s="9" t="s">
        <v>13</v>
      </c>
      <c r="D38" s="2" t="s">
        <v>93</v>
      </c>
      <c r="E38" s="2" t="s">
        <v>1450</v>
      </c>
      <c r="F38" s="12">
        <v>228360</v>
      </c>
      <c r="G38" s="12">
        <v>4480.6499999999996</v>
      </c>
      <c r="H38" s="12">
        <v>1.58</v>
      </c>
    </row>
    <row r="39" spans="2:8">
      <c r="B39" s="2" t="s">
        <v>1145</v>
      </c>
      <c r="C39" s="9" t="s">
        <v>13</v>
      </c>
      <c r="D39" s="2" t="s">
        <v>784</v>
      </c>
      <c r="E39" s="2" t="s">
        <v>1146</v>
      </c>
      <c r="F39" s="12">
        <v>210000</v>
      </c>
      <c r="G39" s="12">
        <v>4283.79</v>
      </c>
      <c r="H39" s="12">
        <v>1.51</v>
      </c>
    </row>
    <row r="40" spans="2:8">
      <c r="B40" s="2" t="s">
        <v>1431</v>
      </c>
      <c r="C40" s="9" t="s">
        <v>13</v>
      </c>
      <c r="D40" s="2" t="s">
        <v>1136</v>
      </c>
      <c r="E40" s="2" t="s">
        <v>1432</v>
      </c>
      <c r="F40" s="12">
        <v>77354</v>
      </c>
      <c r="G40" s="12">
        <v>4259.5</v>
      </c>
      <c r="H40" s="12">
        <v>1.51</v>
      </c>
    </row>
    <row r="41" spans="2:8">
      <c r="B41" s="2" t="s">
        <v>132</v>
      </c>
      <c r="C41" s="9" t="s">
        <v>13</v>
      </c>
      <c r="D41" s="2" t="s">
        <v>126</v>
      </c>
      <c r="E41" s="2" t="s">
        <v>133</v>
      </c>
      <c r="F41" s="12">
        <v>202000</v>
      </c>
      <c r="G41" s="12">
        <v>4253.3100000000004</v>
      </c>
      <c r="H41" s="12">
        <v>1.5</v>
      </c>
    </row>
    <row r="42" spans="2:8">
      <c r="B42" s="2" t="s">
        <v>2164</v>
      </c>
      <c r="C42" s="9" t="s">
        <v>13</v>
      </c>
      <c r="D42" s="2" t="s">
        <v>84</v>
      </c>
      <c r="E42" s="2" t="s">
        <v>2165</v>
      </c>
      <c r="F42" s="12">
        <v>153528</v>
      </c>
      <c r="G42" s="12">
        <v>4251.96</v>
      </c>
      <c r="H42" s="12">
        <v>1.5</v>
      </c>
    </row>
    <row r="43" spans="2:8">
      <c r="B43" s="2" t="s">
        <v>76</v>
      </c>
      <c r="C43" s="9" t="s">
        <v>13</v>
      </c>
      <c r="D43" s="2" t="s">
        <v>77</v>
      </c>
      <c r="E43" s="2" t="s">
        <v>78</v>
      </c>
      <c r="F43" s="12">
        <v>1050000</v>
      </c>
      <c r="G43" s="12">
        <v>4231.5</v>
      </c>
      <c r="H43" s="12">
        <v>1.5</v>
      </c>
    </row>
    <row r="44" spans="2:8">
      <c r="B44" s="2" t="s">
        <v>1126</v>
      </c>
      <c r="C44" s="9" t="s">
        <v>13</v>
      </c>
      <c r="D44" s="2" t="s">
        <v>758</v>
      </c>
      <c r="E44" s="2" t="s">
        <v>1127</v>
      </c>
      <c r="F44" s="12">
        <v>831792</v>
      </c>
      <c r="G44" s="12">
        <v>4074.53</v>
      </c>
      <c r="H44" s="12">
        <v>1.44</v>
      </c>
    </row>
    <row r="45" spans="2:8">
      <c r="B45" s="2" t="s">
        <v>2341</v>
      </c>
      <c r="C45" s="9" t="s">
        <v>13</v>
      </c>
      <c r="D45" s="2" t="s">
        <v>115</v>
      </c>
      <c r="E45" s="2" t="s">
        <v>2342</v>
      </c>
      <c r="F45" s="12">
        <v>1113808</v>
      </c>
      <c r="G45" s="12">
        <v>3964.6</v>
      </c>
      <c r="H45" s="12">
        <v>1.4</v>
      </c>
    </row>
    <row r="46" spans="2:8">
      <c r="B46" s="2" t="s">
        <v>128</v>
      </c>
      <c r="C46" s="9" t="s">
        <v>13</v>
      </c>
      <c r="D46" s="2" t="s">
        <v>84</v>
      </c>
      <c r="E46" s="2" t="s">
        <v>129</v>
      </c>
      <c r="F46" s="12">
        <v>266000</v>
      </c>
      <c r="G46" s="12">
        <v>3790.23</v>
      </c>
      <c r="H46" s="12">
        <v>1.34</v>
      </c>
    </row>
    <row r="47" spans="2:8">
      <c r="B47" s="2" t="s">
        <v>801</v>
      </c>
      <c r="C47" s="9" t="s">
        <v>13</v>
      </c>
      <c r="D47" s="2" t="s">
        <v>802</v>
      </c>
      <c r="E47" s="2" t="s">
        <v>803</v>
      </c>
      <c r="F47" s="12">
        <v>248161</v>
      </c>
      <c r="G47" s="12">
        <v>3647.47</v>
      </c>
      <c r="H47" s="12">
        <v>1.29</v>
      </c>
    </row>
    <row r="48" spans="2:8">
      <c r="B48" s="2" t="s">
        <v>806</v>
      </c>
      <c r="C48" s="9" t="s">
        <v>13</v>
      </c>
      <c r="D48" s="2" t="s">
        <v>74</v>
      </c>
      <c r="E48" s="2" t="s">
        <v>807</v>
      </c>
      <c r="F48" s="12">
        <v>1200000</v>
      </c>
      <c r="G48" s="12">
        <v>3550.8</v>
      </c>
      <c r="H48" s="12">
        <v>1.25</v>
      </c>
    </row>
    <row r="49" spans="2:8">
      <c r="B49" s="2" t="s">
        <v>781</v>
      </c>
      <c r="C49" s="9" t="s">
        <v>13</v>
      </c>
      <c r="D49" s="2" t="s">
        <v>761</v>
      </c>
      <c r="E49" s="2" t="s">
        <v>782</v>
      </c>
      <c r="F49" s="12">
        <v>269000</v>
      </c>
      <c r="G49" s="12">
        <v>3201.1</v>
      </c>
      <c r="H49" s="12">
        <v>1.1299999999999999</v>
      </c>
    </row>
    <row r="50" spans="2:8">
      <c r="B50" s="2" t="s">
        <v>2035</v>
      </c>
      <c r="C50" s="9" t="s">
        <v>13</v>
      </c>
      <c r="D50" s="2" t="s">
        <v>90</v>
      </c>
      <c r="E50" s="2" t="s">
        <v>2036</v>
      </c>
      <c r="F50" s="12">
        <v>214860</v>
      </c>
      <c r="G50" s="12">
        <v>3185.51</v>
      </c>
      <c r="H50" s="12">
        <v>1.1299999999999999</v>
      </c>
    </row>
    <row r="51" spans="2:8">
      <c r="B51" s="2" t="s">
        <v>1166</v>
      </c>
      <c r="C51" s="9" t="s">
        <v>13</v>
      </c>
      <c r="D51" s="2" t="s">
        <v>1167</v>
      </c>
      <c r="E51" s="2" t="s">
        <v>1168</v>
      </c>
      <c r="F51" s="12">
        <v>624331</v>
      </c>
      <c r="G51" s="12">
        <v>3144.13</v>
      </c>
      <c r="H51" s="12">
        <v>1.1100000000000001</v>
      </c>
    </row>
    <row r="52" spans="2:8">
      <c r="B52" s="2" t="s">
        <v>2343</v>
      </c>
      <c r="C52" s="9" t="s">
        <v>13</v>
      </c>
      <c r="D52" s="2" t="s">
        <v>784</v>
      </c>
      <c r="E52" s="2" t="s">
        <v>2344</v>
      </c>
      <c r="F52" s="12">
        <v>389492</v>
      </c>
      <c r="G52" s="12">
        <v>3130.93</v>
      </c>
      <c r="H52" s="12">
        <v>1.1100000000000001</v>
      </c>
    </row>
    <row r="53" spans="2:8">
      <c r="B53" s="2" t="s">
        <v>1376</v>
      </c>
      <c r="C53" s="9" t="s">
        <v>13</v>
      </c>
      <c r="D53" s="2" t="s">
        <v>755</v>
      </c>
      <c r="E53" s="2" t="s">
        <v>1377</v>
      </c>
      <c r="F53" s="12">
        <v>195000</v>
      </c>
      <c r="G53" s="12">
        <v>3102.26</v>
      </c>
      <c r="H53" s="12">
        <v>1.1000000000000001</v>
      </c>
    </row>
    <row r="54" spans="2:8">
      <c r="B54" s="2" t="s">
        <v>1120</v>
      </c>
      <c r="C54" s="9" t="s">
        <v>13</v>
      </c>
      <c r="D54" s="2" t="s">
        <v>755</v>
      </c>
      <c r="E54" s="2" t="s">
        <v>1121</v>
      </c>
      <c r="F54" s="12">
        <v>185506</v>
      </c>
      <c r="G54" s="12">
        <v>2996.66</v>
      </c>
      <c r="H54" s="12">
        <v>1.06</v>
      </c>
    </row>
    <row r="55" spans="2:8">
      <c r="B55" s="2" t="s">
        <v>2345</v>
      </c>
      <c r="C55" s="9" t="s">
        <v>13</v>
      </c>
      <c r="D55" s="2" t="s">
        <v>107</v>
      </c>
      <c r="E55" s="2" t="s">
        <v>2346</v>
      </c>
      <c r="F55" s="12">
        <v>1245000</v>
      </c>
      <c r="G55" s="12">
        <v>2956.75</v>
      </c>
      <c r="H55" s="12">
        <v>1.04</v>
      </c>
    </row>
    <row r="56" spans="2:8">
      <c r="B56" s="2" t="s">
        <v>2347</v>
      </c>
      <c r="C56" s="9" t="s">
        <v>13</v>
      </c>
      <c r="D56" s="2" t="s">
        <v>1318</v>
      </c>
      <c r="E56" s="2" t="s">
        <v>2348</v>
      </c>
      <c r="F56" s="12">
        <v>157000</v>
      </c>
      <c r="G56" s="12">
        <v>2916.75</v>
      </c>
      <c r="H56" s="12">
        <v>1.03</v>
      </c>
    </row>
    <row r="57" spans="2:8">
      <c r="B57" s="2" t="s">
        <v>1132</v>
      </c>
      <c r="C57" s="9" t="s">
        <v>13</v>
      </c>
      <c r="D57" s="2" t="s">
        <v>1133</v>
      </c>
      <c r="E57" s="2" t="s">
        <v>1134</v>
      </c>
      <c r="F57" s="12">
        <v>89787</v>
      </c>
      <c r="G57" s="12">
        <v>2907.48</v>
      </c>
      <c r="H57" s="12">
        <v>1.03</v>
      </c>
    </row>
    <row r="58" spans="2:8">
      <c r="B58" s="2" t="s">
        <v>1140</v>
      </c>
      <c r="C58" s="9" t="s">
        <v>13</v>
      </c>
      <c r="D58" s="2" t="s">
        <v>77</v>
      </c>
      <c r="E58" s="2" t="s">
        <v>1141</v>
      </c>
      <c r="F58" s="12">
        <v>125000</v>
      </c>
      <c r="G58" s="12">
        <v>2894.88</v>
      </c>
      <c r="H58" s="12">
        <v>1.02</v>
      </c>
    </row>
    <row r="59" spans="2:8">
      <c r="B59" s="2" t="s">
        <v>2142</v>
      </c>
      <c r="C59" s="9" t="s">
        <v>13</v>
      </c>
      <c r="D59" s="2" t="s">
        <v>74</v>
      </c>
      <c r="E59" s="2" t="s">
        <v>2143</v>
      </c>
      <c r="F59" s="12">
        <v>1658000</v>
      </c>
      <c r="G59" s="12">
        <v>2853.42</v>
      </c>
      <c r="H59" s="12">
        <v>1.01</v>
      </c>
    </row>
    <row r="60" spans="2:8">
      <c r="B60" s="2" t="s">
        <v>2210</v>
      </c>
      <c r="C60" s="9" t="s">
        <v>13</v>
      </c>
      <c r="D60" s="2" t="s">
        <v>91</v>
      </c>
      <c r="E60" s="2" t="s">
        <v>2211</v>
      </c>
      <c r="F60" s="12">
        <v>121848</v>
      </c>
      <c r="G60" s="12">
        <v>2800.07</v>
      </c>
      <c r="H60" s="12">
        <v>0.99</v>
      </c>
    </row>
    <row r="61" spans="2:8">
      <c r="B61" s="2" t="s">
        <v>2349</v>
      </c>
      <c r="C61" s="9" t="s">
        <v>13</v>
      </c>
      <c r="D61" s="2" t="s">
        <v>836</v>
      </c>
      <c r="E61" s="2" t="s">
        <v>2350</v>
      </c>
      <c r="F61" s="12">
        <v>1382484</v>
      </c>
      <c r="G61" s="12">
        <v>2659.21</v>
      </c>
      <c r="H61" s="12">
        <v>0.94</v>
      </c>
    </row>
    <row r="62" spans="2:8">
      <c r="B62" s="2" t="s">
        <v>1259</v>
      </c>
      <c r="C62" s="9" t="s">
        <v>13</v>
      </c>
      <c r="D62" s="2" t="s">
        <v>1255</v>
      </c>
      <c r="E62" s="2" t="s">
        <v>1260</v>
      </c>
      <c r="F62" s="12">
        <v>60000</v>
      </c>
      <c r="G62" s="12">
        <v>2633.22</v>
      </c>
      <c r="H62" s="12">
        <v>0.93</v>
      </c>
    </row>
    <row r="63" spans="2:8">
      <c r="B63" s="2" t="s">
        <v>828</v>
      </c>
      <c r="C63" s="9" t="s">
        <v>13</v>
      </c>
      <c r="D63" s="2" t="s">
        <v>755</v>
      </c>
      <c r="E63" s="2" t="s">
        <v>829</v>
      </c>
      <c r="F63" s="12">
        <v>157500</v>
      </c>
      <c r="G63" s="12">
        <v>2619.23</v>
      </c>
      <c r="H63" s="12">
        <v>0.93</v>
      </c>
    </row>
    <row r="64" spans="2:8">
      <c r="B64" s="2" t="s">
        <v>2140</v>
      </c>
      <c r="C64" s="9" t="s">
        <v>13</v>
      </c>
      <c r="D64" s="2" t="s">
        <v>784</v>
      </c>
      <c r="E64" s="2" t="s">
        <v>2141</v>
      </c>
      <c r="F64" s="12">
        <v>435545</v>
      </c>
      <c r="G64" s="12">
        <v>2375.2399999999998</v>
      </c>
      <c r="H64" s="12">
        <v>0.84</v>
      </c>
    </row>
    <row r="65" spans="2:8">
      <c r="B65" s="2" t="s">
        <v>1142</v>
      </c>
      <c r="C65" s="9" t="s">
        <v>13</v>
      </c>
      <c r="D65" s="2" t="s">
        <v>1143</v>
      </c>
      <c r="E65" s="2" t="s">
        <v>1144</v>
      </c>
      <c r="F65" s="12">
        <v>370000</v>
      </c>
      <c r="G65" s="12">
        <v>2236.2800000000002</v>
      </c>
      <c r="H65" s="12">
        <v>0.79</v>
      </c>
    </row>
    <row r="66" spans="2:8">
      <c r="B66" s="2" t="s">
        <v>1294</v>
      </c>
      <c r="C66" s="9" t="s">
        <v>13</v>
      </c>
      <c r="D66" s="2" t="s">
        <v>135</v>
      </c>
      <c r="E66" s="2" t="s">
        <v>1295</v>
      </c>
      <c r="F66" s="12">
        <v>1084700</v>
      </c>
      <c r="G66" s="12">
        <v>1953.33</v>
      </c>
      <c r="H66" s="12">
        <v>0.69</v>
      </c>
    </row>
    <row r="67" spans="2:8">
      <c r="B67" s="2" t="s">
        <v>2263</v>
      </c>
      <c r="C67" s="9" t="s">
        <v>13</v>
      </c>
      <c r="D67" s="2" t="s">
        <v>79</v>
      </c>
      <c r="E67" s="2" t="s">
        <v>2264</v>
      </c>
      <c r="F67" s="12">
        <v>293600</v>
      </c>
      <c r="G67" s="12">
        <v>1709.05</v>
      </c>
      <c r="H67" s="12">
        <v>0.6</v>
      </c>
    </row>
    <row r="68" spans="2:8">
      <c r="B68" s="2" t="s">
        <v>826</v>
      </c>
      <c r="C68" s="9" t="s">
        <v>13</v>
      </c>
      <c r="D68" s="2" t="s">
        <v>784</v>
      </c>
      <c r="E68" s="2" t="s">
        <v>827</v>
      </c>
      <c r="F68" s="12">
        <v>482513</v>
      </c>
      <c r="G68" s="12">
        <v>1649.47</v>
      </c>
      <c r="H68" s="12">
        <v>0.57999999999999996</v>
      </c>
    </row>
    <row r="69" spans="2:8">
      <c r="B69" s="2" t="s">
        <v>2351</v>
      </c>
      <c r="C69" s="9" t="s">
        <v>13</v>
      </c>
      <c r="D69" s="2" t="s">
        <v>1268</v>
      </c>
      <c r="E69" s="2" t="s">
        <v>2352</v>
      </c>
      <c r="F69" s="12">
        <v>3920641</v>
      </c>
      <c r="G69" s="12">
        <v>1166</v>
      </c>
      <c r="H69" s="12">
        <v>0.41</v>
      </c>
    </row>
    <row r="70" spans="2:8">
      <c r="B70" s="2" t="s">
        <v>2353</v>
      </c>
      <c r="C70" s="9" t="s">
        <v>13</v>
      </c>
      <c r="D70" s="2" t="s">
        <v>79</v>
      </c>
      <c r="E70" s="2" t="s">
        <v>2354</v>
      </c>
      <c r="F70" s="12">
        <v>250536</v>
      </c>
      <c r="G70" s="12">
        <v>1157.23</v>
      </c>
      <c r="H70" s="12">
        <v>0.41</v>
      </c>
    </row>
    <row r="71" spans="2:8">
      <c r="B71" s="2" t="s">
        <v>1179</v>
      </c>
      <c r="C71" s="9" t="s">
        <v>13</v>
      </c>
      <c r="D71" s="2" t="s">
        <v>77</v>
      </c>
      <c r="F71" s="12">
        <v>125000</v>
      </c>
      <c r="G71" s="12">
        <v>154.5</v>
      </c>
      <c r="H71" s="12">
        <v>0.05</v>
      </c>
    </row>
    <row r="72" spans="2:8" ht="13">
      <c r="B72" s="6" t="s">
        <v>95</v>
      </c>
      <c r="C72" s="11"/>
      <c r="D72" s="6"/>
      <c r="E72" s="6"/>
      <c r="F72" s="14"/>
      <c r="G72" s="14">
        <f>SUM(G12:G71)</f>
        <v>280549.27</v>
      </c>
      <c r="H72" s="14">
        <f>SUM(H12:H71)</f>
        <v>99.140000000000015</v>
      </c>
    </row>
    <row r="73" spans="2:8" ht="13">
      <c r="B73" s="6" t="s">
        <v>861</v>
      </c>
    </row>
    <row r="74" spans="2:8">
      <c r="B74" s="2" t="s">
        <v>2355</v>
      </c>
      <c r="C74" s="9" t="s">
        <v>13</v>
      </c>
      <c r="D74" s="2" t="s">
        <v>862</v>
      </c>
      <c r="E74" s="2" t="s">
        <v>2356</v>
      </c>
      <c r="F74" s="12">
        <v>1601</v>
      </c>
      <c r="G74" s="12">
        <v>1.57</v>
      </c>
      <c r="H74" s="12">
        <v>0</v>
      </c>
    </row>
    <row r="75" spans="2:8" ht="13">
      <c r="B75" s="6" t="s">
        <v>3476</v>
      </c>
      <c r="C75" s="11"/>
      <c r="D75" s="6"/>
      <c r="E75" s="6"/>
      <c r="F75" s="14"/>
      <c r="G75" s="14">
        <f>SUM(G73:G74)</f>
        <v>1.57</v>
      </c>
      <c r="H75" s="14">
        <f>SUM(H73:H74)</f>
        <v>0</v>
      </c>
    </row>
    <row r="76" spans="2:8" ht="13">
      <c r="B76" s="6" t="s">
        <v>2154</v>
      </c>
      <c r="C76" s="11"/>
      <c r="D76" s="6"/>
      <c r="E76" s="6"/>
      <c r="F76" s="14"/>
      <c r="G76" s="14">
        <v>149.44999999999999</v>
      </c>
      <c r="H76" s="14">
        <v>0.05</v>
      </c>
    </row>
    <row r="77" spans="2:8" ht="13">
      <c r="B77" s="6" t="s">
        <v>15</v>
      </c>
      <c r="C77" s="11"/>
      <c r="D77" s="6"/>
      <c r="E77" s="6"/>
      <c r="F77" s="14"/>
      <c r="G77" s="14">
        <f>G76+G75+G72</f>
        <v>280700.29000000004</v>
      </c>
      <c r="H77" s="14">
        <f>H76+H75+H72</f>
        <v>99.190000000000012</v>
      </c>
    </row>
    <row r="78" spans="2:8" ht="13">
      <c r="B78" s="6" t="s">
        <v>16</v>
      </c>
      <c r="C78" s="11"/>
      <c r="D78" s="6"/>
      <c r="E78" s="6"/>
      <c r="F78" s="14"/>
      <c r="G78" s="14">
        <f>G79-G77</f>
        <v>2256.9748835899518</v>
      </c>
      <c r="H78" s="14">
        <f>H79-H77</f>
        <v>0.80999999999998806</v>
      </c>
    </row>
    <row r="79" spans="2:8" ht="13">
      <c r="B79" s="6" t="s">
        <v>17</v>
      </c>
      <c r="C79" s="11"/>
      <c r="D79" s="6"/>
      <c r="E79" s="6"/>
      <c r="F79" s="14"/>
      <c r="G79" s="14">
        <v>282957.26488358999</v>
      </c>
      <c r="H79" s="14">
        <v>100</v>
      </c>
    </row>
    <row r="80" spans="2:8">
      <c r="B80" s="2" t="s">
        <v>18</v>
      </c>
    </row>
    <row r="81" spans="2:3" ht="13">
      <c r="B81" s="6" t="s">
        <v>19</v>
      </c>
    </row>
    <row r="82" spans="2:3" ht="13">
      <c r="B82" s="6" t="s">
        <v>20</v>
      </c>
      <c r="C82" s="9" t="s">
        <v>355</v>
      </c>
    </row>
    <row r="83" spans="2:3" ht="13">
      <c r="B83" s="6" t="s">
        <v>23</v>
      </c>
      <c r="C83" s="9" t="s">
        <v>22</v>
      </c>
    </row>
    <row r="84" spans="2:3" ht="13">
      <c r="B84" s="6" t="s">
        <v>147</v>
      </c>
      <c r="C84" s="9" t="s">
        <v>22</v>
      </c>
    </row>
    <row r="85" spans="2:3" ht="13">
      <c r="B85" s="6" t="s">
        <v>24</v>
      </c>
      <c r="C85" s="9" t="s">
        <v>25</v>
      </c>
    </row>
    <row r="86" spans="2:3" ht="13">
      <c r="B86" s="6" t="s">
        <v>2357</v>
      </c>
      <c r="C86" s="11"/>
    </row>
    <row r="87" spans="2:3" ht="13">
      <c r="B87" s="6" t="s">
        <v>2358</v>
      </c>
      <c r="C87" s="11"/>
    </row>
    <row r="88" spans="2:3" ht="13">
      <c r="B88" s="6" t="s">
        <v>2359</v>
      </c>
      <c r="C88" s="11"/>
    </row>
    <row r="89" spans="2:3" ht="13">
      <c r="B89" s="6" t="s">
        <v>2360</v>
      </c>
      <c r="C89" s="11"/>
    </row>
    <row r="90" spans="2:3" ht="13">
      <c r="B90" s="6" t="s">
        <v>2361</v>
      </c>
      <c r="C90" s="11"/>
    </row>
    <row r="91" spans="2:3" ht="13">
      <c r="B91" s="6" t="s">
        <v>2362</v>
      </c>
      <c r="C91" s="11"/>
    </row>
    <row r="92" spans="2:3" ht="13">
      <c r="B92" s="6" t="s">
        <v>2363</v>
      </c>
      <c r="C92" s="11"/>
    </row>
    <row r="93" spans="2:3" ht="13">
      <c r="B93" s="6" t="s">
        <v>2364</v>
      </c>
      <c r="C93" s="11"/>
    </row>
    <row r="94" spans="2:3" ht="13">
      <c r="B94" s="6" t="s">
        <v>4091</v>
      </c>
      <c r="C94" s="11"/>
    </row>
    <row r="95" spans="2:3">
      <c r="B95" s="2" t="s">
        <v>26</v>
      </c>
    </row>
    <row r="96" spans="2:3">
      <c r="B96" s="2" t="s">
        <v>1230</v>
      </c>
    </row>
    <row r="99" spans="2:4" ht="14.5">
      <c r="B99" s="44" t="s">
        <v>1231</v>
      </c>
      <c r="C99" s="62"/>
    </row>
    <row r="100" spans="2:4" ht="14.5">
      <c r="B100" s="44" t="s">
        <v>4074</v>
      </c>
      <c r="C100" s="63" t="s">
        <v>1232</v>
      </c>
    </row>
    <row r="101" spans="2:4" ht="14.5">
      <c r="B101" s="4" t="s">
        <v>1233</v>
      </c>
      <c r="C101" s="5" t="s">
        <v>1234</v>
      </c>
    </row>
    <row r="102" spans="2:4" ht="14.5">
      <c r="B102" s="4" t="s">
        <v>1235</v>
      </c>
      <c r="C102" s="5" t="s">
        <v>1234</v>
      </c>
    </row>
    <row r="103" spans="2:4" ht="14.5">
      <c r="B103" s="4" t="s">
        <v>1236</v>
      </c>
      <c r="C103" s="5" t="s">
        <v>1234</v>
      </c>
    </row>
    <row r="104" spans="2:4" ht="14.5">
      <c r="B104" s="4" t="s">
        <v>1237</v>
      </c>
      <c r="C104" s="5" t="s">
        <v>1234</v>
      </c>
    </row>
    <row r="105" spans="2:4" ht="14.5">
      <c r="B105" s="4" t="s">
        <v>1238</v>
      </c>
      <c r="C105" s="5" t="s">
        <v>1234</v>
      </c>
    </row>
    <row r="106" spans="2:4" ht="14.5">
      <c r="B106" s="4" t="s">
        <v>1239</v>
      </c>
      <c r="C106" s="5" t="s">
        <v>1234</v>
      </c>
    </row>
    <row r="107" spans="2:4" ht="14.5">
      <c r="B107" s="44" t="s">
        <v>1240</v>
      </c>
      <c r="C107" s="62" t="s">
        <v>1234</v>
      </c>
    </row>
    <row r="109" spans="2:4" ht="14.5">
      <c r="B109" s="4" t="s">
        <v>35</v>
      </c>
      <c r="C109" s="5"/>
      <c r="D109" s="4"/>
    </row>
    <row r="110" spans="2:4" ht="29">
      <c r="B110" s="20" t="s">
        <v>36</v>
      </c>
      <c r="C110" s="18" t="s">
        <v>37</v>
      </c>
      <c r="D110" s="20" t="s">
        <v>38</v>
      </c>
    </row>
    <row r="111" spans="2:4" ht="14.5">
      <c r="B111" s="4" t="s">
        <v>22</v>
      </c>
      <c r="C111" s="5" t="s">
        <v>22</v>
      </c>
      <c r="D111" s="4" t="s">
        <v>22</v>
      </c>
    </row>
    <row r="113" spans="2:7" ht="13">
      <c r="B113" s="24" t="s">
        <v>39</v>
      </c>
      <c r="C113" s="25">
        <v>46022</v>
      </c>
      <c r="D113" s="16"/>
      <c r="E113" s="15"/>
      <c r="F113" s="30"/>
    </row>
    <row r="114" spans="2:7" ht="13">
      <c r="B114" s="24" t="s">
        <v>40</v>
      </c>
      <c r="C114" s="26" t="s">
        <v>41</v>
      </c>
      <c r="D114" s="24" t="s">
        <v>42</v>
      </c>
      <c r="E114" s="27" t="s">
        <v>43</v>
      </c>
      <c r="F114" s="29" t="s">
        <v>44</v>
      </c>
      <c r="G114" s="14"/>
    </row>
    <row r="115" spans="2:7">
      <c r="B115" s="22" t="s">
        <v>22</v>
      </c>
      <c r="C115" s="23" t="s">
        <v>22</v>
      </c>
      <c r="D115" s="22" t="s">
        <v>22</v>
      </c>
      <c r="E115" s="19" t="s">
        <v>22</v>
      </c>
      <c r="F115" s="28" t="s">
        <v>22</v>
      </c>
    </row>
    <row r="118" spans="2:7" ht="13">
      <c r="B118" s="6" t="s">
        <v>45</v>
      </c>
    </row>
    <row r="119" spans="2:7" ht="13">
      <c r="B119" s="6"/>
    </row>
    <row r="120" spans="2:7" ht="13">
      <c r="B120" s="6" t="s">
        <v>372</v>
      </c>
    </row>
    <row r="121" spans="2:7" ht="13">
      <c r="B121" s="24" t="s">
        <v>46</v>
      </c>
      <c r="C121" s="26" t="s">
        <v>47</v>
      </c>
      <c r="D121" s="6"/>
    </row>
    <row r="122" spans="2:7">
      <c r="B122" s="16" t="s">
        <v>22</v>
      </c>
      <c r="C122" s="17" t="s">
        <v>22</v>
      </c>
    </row>
    <row r="124" spans="2:7" ht="13">
      <c r="B124" s="24" t="s">
        <v>48</v>
      </c>
      <c r="C124" s="26" t="s">
        <v>47</v>
      </c>
    </row>
    <row r="125" spans="2:7">
      <c r="B125" s="16" t="s">
        <v>22</v>
      </c>
      <c r="C125" s="17" t="s">
        <v>22</v>
      </c>
    </row>
    <row r="127" spans="2:7" ht="13">
      <c r="B127" s="24" t="s">
        <v>49</v>
      </c>
      <c r="C127" s="26" t="s">
        <v>50</v>
      </c>
    </row>
    <row r="128" spans="2:7">
      <c r="B128" s="16" t="s">
        <v>22</v>
      </c>
      <c r="C128" s="17" t="s">
        <v>22</v>
      </c>
    </row>
    <row r="130" spans="2:7" ht="13">
      <c r="B130" s="27" t="s">
        <v>51</v>
      </c>
      <c r="C130" s="26" t="s">
        <v>50</v>
      </c>
    </row>
    <row r="131" spans="2:7">
      <c r="B131" s="15" t="s">
        <v>22</v>
      </c>
      <c r="C131" s="17" t="s">
        <v>22</v>
      </c>
    </row>
    <row r="133" spans="2:7" ht="13">
      <c r="B133" s="24" t="s">
        <v>52</v>
      </c>
      <c r="C133" s="26" t="s">
        <v>22</v>
      </c>
    </row>
    <row r="135" spans="2:7" ht="13">
      <c r="B135" s="24" t="s">
        <v>53</v>
      </c>
      <c r="C135" s="25">
        <v>46022</v>
      </c>
      <c r="D135" s="16"/>
      <c r="E135" s="15"/>
      <c r="F135" s="30"/>
    </row>
    <row r="136" spans="2:7" ht="13">
      <c r="B136" s="24" t="s">
        <v>40</v>
      </c>
      <c r="C136" s="26" t="s">
        <v>41</v>
      </c>
      <c r="D136" s="24" t="s">
        <v>42</v>
      </c>
      <c r="E136" s="27" t="s">
        <v>43</v>
      </c>
      <c r="F136" s="29" t="s">
        <v>44</v>
      </c>
      <c r="G136" s="14"/>
    </row>
    <row r="137" spans="2:7">
      <c r="B137" s="22" t="s">
        <v>22</v>
      </c>
      <c r="C137" s="23" t="s">
        <v>22</v>
      </c>
      <c r="D137" s="22" t="s">
        <v>22</v>
      </c>
      <c r="E137" s="19" t="s">
        <v>22</v>
      </c>
      <c r="F137" s="28" t="s">
        <v>22</v>
      </c>
    </row>
    <row r="138" spans="2:7" ht="13">
      <c r="B138" s="6" t="s">
        <v>45</v>
      </c>
    </row>
    <row r="139" spans="2:7" ht="13">
      <c r="B139" s="6"/>
    </row>
    <row r="140" spans="2:7" ht="13">
      <c r="B140" s="6" t="s">
        <v>372</v>
      </c>
    </row>
    <row r="141" spans="2:7" ht="13">
      <c r="B141" s="24" t="s">
        <v>46</v>
      </c>
      <c r="C141" s="26" t="s">
        <v>47</v>
      </c>
      <c r="D141" s="6"/>
    </row>
    <row r="142" spans="2:7">
      <c r="B142" s="16" t="s">
        <v>22</v>
      </c>
      <c r="C142" s="17" t="s">
        <v>22</v>
      </c>
    </row>
    <row r="144" spans="2:7" ht="13">
      <c r="B144" s="24" t="s">
        <v>48</v>
      </c>
      <c r="C144" s="26" t="s">
        <v>47</v>
      </c>
    </row>
    <row r="145" spans="2:6">
      <c r="B145" s="16" t="s">
        <v>22</v>
      </c>
      <c r="C145" s="17" t="s">
        <v>22</v>
      </c>
    </row>
    <row r="147" spans="2:6" ht="13">
      <c r="B147" s="24" t="s">
        <v>49</v>
      </c>
      <c r="C147" s="26" t="s">
        <v>50</v>
      </c>
    </row>
    <row r="148" spans="2:6">
      <c r="B148" s="16" t="s">
        <v>22</v>
      </c>
      <c r="C148" s="17" t="s">
        <v>22</v>
      </c>
    </row>
    <row r="150" spans="2:6" ht="13">
      <c r="B150" s="27" t="s">
        <v>51</v>
      </c>
      <c r="C150" s="26" t="s">
        <v>50</v>
      </c>
    </row>
    <row r="151" spans="2:6">
      <c r="B151" s="15" t="s">
        <v>22</v>
      </c>
      <c r="C151" s="17" t="s">
        <v>22</v>
      </c>
    </row>
    <row r="153" spans="2:6" ht="13">
      <c r="B153" s="24" t="s">
        <v>52</v>
      </c>
      <c r="C153" s="26" t="s">
        <v>22</v>
      </c>
    </row>
    <row r="156" spans="2:6" ht="13">
      <c r="B156" s="6" t="s">
        <v>373</v>
      </c>
    </row>
    <row r="158" spans="2:6" ht="13">
      <c r="B158" s="24" t="s">
        <v>40</v>
      </c>
      <c r="C158" s="26" t="s">
        <v>54</v>
      </c>
      <c r="D158" s="24" t="s">
        <v>55</v>
      </c>
      <c r="E158" s="24" t="s">
        <v>56</v>
      </c>
      <c r="F158" s="14"/>
    </row>
    <row r="159" spans="2:6">
      <c r="B159" s="16" t="s">
        <v>22</v>
      </c>
      <c r="C159" s="17" t="s">
        <v>22</v>
      </c>
      <c r="D159" s="16" t="s">
        <v>22</v>
      </c>
      <c r="E159" s="16" t="s">
        <v>22</v>
      </c>
    </row>
    <row r="162" spans="2:80" ht="13">
      <c r="B162" s="6" t="s">
        <v>57</v>
      </c>
      <c r="C162" s="11" t="s">
        <v>22</v>
      </c>
      <c r="D162" s="6"/>
      <c r="E162" s="6"/>
      <c r="F162" s="14"/>
      <c r="G162" s="14"/>
      <c r="H162" s="14"/>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row>
    <row r="164" spans="2:80" ht="13">
      <c r="B164" s="6" t="s">
        <v>374</v>
      </c>
    </row>
    <row r="166" spans="2:80" ht="13">
      <c r="B166" s="24" t="s">
        <v>58</v>
      </c>
      <c r="C166" s="26" t="s">
        <v>47</v>
      </c>
      <c r="D166" s="6"/>
    </row>
    <row r="167" spans="2:80">
      <c r="B167" s="16" t="s">
        <v>22</v>
      </c>
      <c r="C167" s="17" t="s">
        <v>22</v>
      </c>
    </row>
    <row r="170" spans="2:80" ht="13">
      <c r="B170" s="24" t="s">
        <v>59</v>
      </c>
      <c r="C170" s="26" t="s">
        <v>60</v>
      </c>
      <c r="D170" s="6"/>
    </row>
    <row r="171" spans="2:80">
      <c r="B171" s="16" t="s">
        <v>22</v>
      </c>
      <c r="C171" s="17" t="s">
        <v>22</v>
      </c>
    </row>
    <row r="174" spans="2:80" ht="13">
      <c r="B174" s="6" t="s">
        <v>61</v>
      </c>
    </row>
    <row r="177" spans="2:80" ht="13">
      <c r="B177" s="6" t="s">
        <v>375</v>
      </c>
    </row>
    <row r="179" spans="2:80" ht="13">
      <c r="B179" s="24" t="s">
        <v>40</v>
      </c>
      <c r="C179" s="26" t="s">
        <v>62</v>
      </c>
      <c r="D179" s="24" t="s">
        <v>54</v>
      </c>
      <c r="E179" s="24" t="s">
        <v>55</v>
      </c>
      <c r="F179" s="29" t="s">
        <v>56</v>
      </c>
      <c r="G179" s="14"/>
    </row>
    <row r="180" spans="2:80">
      <c r="B180" s="16" t="s">
        <v>22</v>
      </c>
      <c r="C180" s="17" t="s">
        <v>22</v>
      </c>
      <c r="D180" s="16" t="s">
        <v>22</v>
      </c>
      <c r="E180" s="16" t="s">
        <v>22</v>
      </c>
      <c r="F180" s="21" t="s">
        <v>22</v>
      </c>
    </row>
    <row r="183" spans="2:80" ht="13">
      <c r="B183" s="6" t="s">
        <v>57</v>
      </c>
      <c r="C183" s="11" t="s">
        <v>22</v>
      </c>
      <c r="D183" s="6"/>
      <c r="E183" s="6"/>
      <c r="F183" s="14"/>
      <c r="G183" s="14"/>
      <c r="H183" s="14"/>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row>
    <row r="185" spans="2:80" ht="13">
      <c r="B185" s="6" t="s">
        <v>374</v>
      </c>
    </row>
    <row r="187" spans="2:80" ht="13">
      <c r="B187" s="24" t="s">
        <v>58</v>
      </c>
      <c r="C187" s="26" t="s">
        <v>47</v>
      </c>
      <c r="D187" s="6"/>
    </row>
    <row r="188" spans="2:80">
      <c r="B188" s="16" t="s">
        <v>22</v>
      </c>
      <c r="C188" s="17" t="s">
        <v>22</v>
      </c>
    </row>
    <row r="191" spans="2:80" ht="13">
      <c r="B191" s="24" t="s">
        <v>59</v>
      </c>
      <c r="C191" s="26" t="s">
        <v>60</v>
      </c>
      <c r="D191" s="6"/>
    </row>
    <row r="192" spans="2:80">
      <c r="B192" s="16" t="s">
        <v>22</v>
      </c>
      <c r="C192" s="17" t="s">
        <v>22</v>
      </c>
    </row>
    <row r="195" spans="2:7" ht="13">
      <c r="B195" s="6" t="s">
        <v>61</v>
      </c>
    </row>
    <row r="198" spans="2:7" ht="13">
      <c r="B198" s="6" t="s">
        <v>376</v>
      </c>
    </row>
    <row r="199" spans="2:7" ht="13">
      <c r="B199" s="24" t="s">
        <v>40</v>
      </c>
      <c r="C199" s="26" t="s">
        <v>63</v>
      </c>
      <c r="D199" s="24" t="s">
        <v>64</v>
      </c>
      <c r="E199" s="24" t="s">
        <v>65</v>
      </c>
      <c r="F199" s="29" t="s">
        <v>66</v>
      </c>
      <c r="G199" s="14"/>
    </row>
    <row r="200" spans="2:7">
      <c r="B200" s="16" t="s">
        <v>22</v>
      </c>
      <c r="C200" s="17" t="s">
        <v>22</v>
      </c>
      <c r="D200" s="16" t="s">
        <v>22</v>
      </c>
      <c r="E200" s="16" t="s">
        <v>22</v>
      </c>
      <c r="F200" s="21" t="s">
        <v>22</v>
      </c>
    </row>
    <row r="201" spans="2:7">
      <c r="B201" s="2" t="s">
        <v>67</v>
      </c>
    </row>
  </sheetData>
  <mergeCells count="3">
    <mergeCell ref="B1:E1"/>
    <mergeCell ref="C3:C7"/>
    <mergeCell ref="D3:D7"/>
  </mergeCells>
  <hyperlinks>
    <hyperlink ref="A1" location="Index!A1" display="Index" xr:uid="{67FEC1C2-ABFB-4768-A653-4C6C15EE2D19}"/>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BBD0E-0DE0-48B2-A185-FD14AB019B28}">
  <sheetPr codeName="Sheet22"/>
  <dimension ref="A1:CB168"/>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26" t="s">
        <v>2324</v>
      </c>
      <c r="C1" s="226"/>
      <c r="D1" s="226"/>
      <c r="E1" s="226"/>
    </row>
    <row r="3" spans="1:9" ht="14.5">
      <c r="B3" s="31" t="s">
        <v>2325</v>
      </c>
      <c r="C3" s="227"/>
      <c r="D3" s="228"/>
      <c r="E3" s="1"/>
    </row>
    <row r="4" spans="1:9" ht="14.5">
      <c r="B4" s="64" t="s">
        <v>2326</v>
      </c>
      <c r="C4" s="227"/>
      <c r="D4" s="228"/>
      <c r="E4" s="1"/>
    </row>
    <row r="5" spans="1:9" ht="14.5">
      <c r="B5" s="31"/>
      <c r="C5" s="227"/>
      <c r="D5" s="228"/>
      <c r="E5" s="1"/>
    </row>
    <row r="6" spans="1:9" ht="14.5">
      <c r="B6" s="64" t="s">
        <v>151</v>
      </c>
      <c r="C6" s="227"/>
      <c r="D6" s="228"/>
      <c r="E6" s="1"/>
    </row>
    <row r="7" spans="1:9" ht="14.5">
      <c r="B7" s="64" t="s">
        <v>2280</v>
      </c>
      <c r="C7" s="227"/>
      <c r="D7" s="228"/>
      <c r="E7" s="1"/>
    </row>
    <row r="8" spans="1:9" ht="14.5">
      <c r="B8" s="35" t="s">
        <v>2327</v>
      </c>
      <c r="C8" s="227"/>
      <c r="D8" s="228"/>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73</v>
      </c>
      <c r="C15" s="9" t="s">
        <v>13</v>
      </c>
      <c r="D15" s="2" t="s">
        <v>74</v>
      </c>
      <c r="E15" s="2" t="s">
        <v>75</v>
      </c>
      <c r="F15" s="12">
        <v>637005</v>
      </c>
      <c r="G15" s="12">
        <v>6317.5</v>
      </c>
      <c r="H15" s="12">
        <v>14.96</v>
      </c>
    </row>
    <row r="16" spans="1:9">
      <c r="B16" s="2" t="s">
        <v>747</v>
      </c>
      <c r="C16" s="9" t="s">
        <v>13</v>
      </c>
      <c r="D16" s="2" t="s">
        <v>748</v>
      </c>
      <c r="E16" s="2" t="s">
        <v>749</v>
      </c>
      <c r="F16" s="12">
        <v>283134</v>
      </c>
      <c r="G16" s="12">
        <v>4443.5</v>
      </c>
      <c r="H16" s="12">
        <v>10.52</v>
      </c>
    </row>
    <row r="17" spans="2:8">
      <c r="B17" s="2" t="s">
        <v>80</v>
      </c>
      <c r="C17" s="9" t="s">
        <v>13</v>
      </c>
      <c r="D17" s="2" t="s">
        <v>74</v>
      </c>
      <c r="E17" s="2" t="s">
        <v>81</v>
      </c>
      <c r="F17" s="12">
        <v>299029</v>
      </c>
      <c r="G17" s="12">
        <v>4015.66</v>
      </c>
      <c r="H17" s="12">
        <v>9.51</v>
      </c>
    </row>
    <row r="18" spans="2:8">
      <c r="B18" s="2" t="s">
        <v>132</v>
      </c>
      <c r="C18" s="9" t="s">
        <v>13</v>
      </c>
      <c r="D18" s="2" t="s">
        <v>126</v>
      </c>
      <c r="E18" s="2" t="s">
        <v>133</v>
      </c>
      <c r="F18" s="12">
        <v>116916</v>
      </c>
      <c r="G18" s="12">
        <v>2461.9</v>
      </c>
      <c r="H18" s="12">
        <v>5.83</v>
      </c>
    </row>
    <row r="19" spans="2:8">
      <c r="B19" s="2" t="s">
        <v>1120</v>
      </c>
      <c r="C19" s="9" t="s">
        <v>13</v>
      </c>
      <c r="D19" s="2" t="s">
        <v>755</v>
      </c>
      <c r="E19" s="2" t="s">
        <v>1121</v>
      </c>
      <c r="F19" s="12">
        <v>149503</v>
      </c>
      <c r="G19" s="12">
        <v>2416.64</v>
      </c>
      <c r="H19" s="12">
        <v>5.72</v>
      </c>
    </row>
    <row r="20" spans="2:8">
      <c r="B20" s="2" t="s">
        <v>796</v>
      </c>
      <c r="C20" s="9" t="s">
        <v>13</v>
      </c>
      <c r="D20" s="2" t="s">
        <v>797</v>
      </c>
      <c r="E20" s="2" t="s">
        <v>798</v>
      </c>
      <c r="F20" s="12">
        <v>48927</v>
      </c>
      <c r="G20" s="12">
        <v>1997.74</v>
      </c>
      <c r="H20" s="12">
        <v>4.7300000000000004</v>
      </c>
    </row>
    <row r="21" spans="2:8">
      <c r="B21" s="2" t="s">
        <v>1122</v>
      </c>
      <c r="C21" s="9" t="s">
        <v>13</v>
      </c>
      <c r="D21" s="2" t="s">
        <v>74</v>
      </c>
      <c r="E21" s="2" t="s">
        <v>1123</v>
      </c>
      <c r="F21" s="12">
        <v>173815</v>
      </c>
      <c r="G21" s="12">
        <v>1707.21</v>
      </c>
      <c r="H21" s="12">
        <v>4.04</v>
      </c>
    </row>
    <row r="22" spans="2:8">
      <c r="B22" s="2" t="s">
        <v>76</v>
      </c>
      <c r="C22" s="9" t="s">
        <v>13</v>
      </c>
      <c r="D22" s="2" t="s">
        <v>77</v>
      </c>
      <c r="E22" s="2" t="s">
        <v>78</v>
      </c>
      <c r="F22" s="12">
        <v>403656</v>
      </c>
      <c r="G22" s="12">
        <v>1626.73</v>
      </c>
      <c r="H22" s="12">
        <v>3.85</v>
      </c>
    </row>
    <row r="23" spans="2:8">
      <c r="B23" s="2" t="s">
        <v>1128</v>
      </c>
      <c r="C23" s="9" t="s">
        <v>13</v>
      </c>
      <c r="D23" s="2" t="s">
        <v>74</v>
      </c>
      <c r="E23" s="2" t="s">
        <v>1129</v>
      </c>
      <c r="F23" s="12">
        <v>119477</v>
      </c>
      <c r="G23" s="12">
        <v>1515.8</v>
      </c>
      <c r="H23" s="12">
        <v>3.59</v>
      </c>
    </row>
    <row r="24" spans="2:8">
      <c r="B24" s="2" t="s">
        <v>112</v>
      </c>
      <c r="C24" s="9" t="s">
        <v>13</v>
      </c>
      <c r="D24" s="2" t="s">
        <v>91</v>
      </c>
      <c r="E24" s="2" t="s">
        <v>113</v>
      </c>
      <c r="F24" s="12">
        <v>37465</v>
      </c>
      <c r="G24" s="12">
        <v>1389.8</v>
      </c>
      <c r="H24" s="12">
        <v>3.29</v>
      </c>
    </row>
    <row r="25" spans="2:8">
      <c r="B25" s="2" t="s">
        <v>754</v>
      </c>
      <c r="C25" s="9" t="s">
        <v>13</v>
      </c>
      <c r="D25" s="2" t="s">
        <v>755</v>
      </c>
      <c r="E25" s="2" t="s">
        <v>756</v>
      </c>
      <c r="F25" s="12">
        <v>42391</v>
      </c>
      <c r="G25" s="12">
        <v>1358.95</v>
      </c>
      <c r="H25" s="12">
        <v>3.22</v>
      </c>
    </row>
    <row r="26" spans="2:8">
      <c r="B26" s="2" t="s">
        <v>779</v>
      </c>
      <c r="C26" s="9" t="s">
        <v>13</v>
      </c>
      <c r="D26" s="2" t="s">
        <v>74</v>
      </c>
      <c r="E26" s="2" t="s">
        <v>780</v>
      </c>
      <c r="F26" s="12">
        <v>61578</v>
      </c>
      <c r="G26" s="12">
        <v>1355.18</v>
      </c>
      <c r="H26" s="12">
        <v>3.21</v>
      </c>
    </row>
    <row r="27" spans="2:8">
      <c r="B27" s="2" t="s">
        <v>1352</v>
      </c>
      <c r="C27" s="9" t="s">
        <v>13</v>
      </c>
      <c r="D27" s="2" t="s">
        <v>784</v>
      </c>
      <c r="E27" s="2" t="s">
        <v>1353</v>
      </c>
      <c r="F27" s="12">
        <v>109359</v>
      </c>
      <c r="G27" s="12">
        <v>1078.99</v>
      </c>
      <c r="H27" s="12">
        <v>2.5499999999999998</v>
      </c>
    </row>
    <row r="28" spans="2:8">
      <c r="B28" s="2" t="s">
        <v>1147</v>
      </c>
      <c r="C28" s="9" t="s">
        <v>13</v>
      </c>
      <c r="D28" s="2" t="s">
        <v>91</v>
      </c>
      <c r="E28" s="2" t="s">
        <v>1148</v>
      </c>
      <c r="F28" s="12">
        <v>5525</v>
      </c>
      <c r="G28" s="12">
        <v>922.91</v>
      </c>
      <c r="H28" s="12">
        <v>2.19</v>
      </c>
    </row>
    <row r="29" spans="2:8">
      <c r="B29" s="2" t="s">
        <v>1140</v>
      </c>
      <c r="C29" s="9" t="s">
        <v>13</v>
      </c>
      <c r="D29" s="2" t="s">
        <v>77</v>
      </c>
      <c r="E29" s="2" t="s">
        <v>1141</v>
      </c>
      <c r="F29" s="12">
        <v>37361</v>
      </c>
      <c r="G29" s="12">
        <v>865.02</v>
      </c>
      <c r="H29" s="12">
        <v>2.0499999999999998</v>
      </c>
    </row>
    <row r="30" spans="2:8">
      <c r="B30" s="2" t="s">
        <v>752</v>
      </c>
      <c r="C30" s="9" t="s">
        <v>13</v>
      </c>
      <c r="D30" s="2" t="s">
        <v>79</v>
      </c>
      <c r="E30" s="2" t="s">
        <v>753</v>
      </c>
      <c r="F30" s="12">
        <v>290750</v>
      </c>
      <c r="G30" s="12">
        <v>808.14</v>
      </c>
      <c r="H30" s="12">
        <v>1.91</v>
      </c>
    </row>
    <row r="31" spans="2:8">
      <c r="B31" s="2" t="s">
        <v>2033</v>
      </c>
      <c r="C31" s="9" t="s">
        <v>13</v>
      </c>
      <c r="D31" s="2" t="s">
        <v>1136</v>
      </c>
      <c r="E31" s="2" t="s">
        <v>2034</v>
      </c>
      <c r="F31" s="12">
        <v>44175</v>
      </c>
      <c r="G31" s="12">
        <v>759.7</v>
      </c>
      <c r="H31" s="12">
        <v>1.8</v>
      </c>
    </row>
    <row r="32" spans="2:8">
      <c r="B32" s="2" t="s">
        <v>775</v>
      </c>
      <c r="C32" s="9" t="s">
        <v>13</v>
      </c>
      <c r="D32" s="2" t="s">
        <v>755</v>
      </c>
      <c r="E32" s="2" t="s">
        <v>776</v>
      </c>
      <c r="F32" s="12">
        <v>44285</v>
      </c>
      <c r="G32" s="12">
        <v>719.34</v>
      </c>
      <c r="H32" s="12">
        <v>1.7</v>
      </c>
    </row>
    <row r="33" spans="2:8">
      <c r="B33" s="2" t="s">
        <v>786</v>
      </c>
      <c r="C33" s="9" t="s">
        <v>13</v>
      </c>
      <c r="D33" s="2" t="s">
        <v>84</v>
      </c>
      <c r="E33" s="2" t="s">
        <v>787</v>
      </c>
      <c r="F33" s="12">
        <v>17088</v>
      </c>
      <c r="G33" s="12">
        <v>692.18</v>
      </c>
      <c r="H33" s="12">
        <v>1.64</v>
      </c>
    </row>
    <row r="34" spans="2:8">
      <c r="B34" s="2" t="s">
        <v>106</v>
      </c>
      <c r="C34" s="9" t="s">
        <v>13</v>
      </c>
      <c r="D34" s="2" t="s">
        <v>107</v>
      </c>
      <c r="E34" s="2" t="s">
        <v>108</v>
      </c>
      <c r="F34" s="12">
        <v>198821</v>
      </c>
      <c r="G34" s="12">
        <v>655.02</v>
      </c>
      <c r="H34" s="12">
        <v>1.55</v>
      </c>
    </row>
    <row r="35" spans="2:8">
      <c r="B35" s="2" t="s">
        <v>1294</v>
      </c>
      <c r="C35" s="9" t="s">
        <v>13</v>
      </c>
      <c r="D35" s="2" t="s">
        <v>135</v>
      </c>
      <c r="E35" s="2" t="s">
        <v>1295</v>
      </c>
      <c r="F35" s="12">
        <v>344765</v>
      </c>
      <c r="G35" s="12">
        <v>620.75</v>
      </c>
      <c r="H35" s="12">
        <v>1.47</v>
      </c>
    </row>
    <row r="36" spans="2:8">
      <c r="B36" s="2" t="s">
        <v>1254</v>
      </c>
      <c r="C36" s="9" t="s">
        <v>13</v>
      </c>
      <c r="D36" s="2" t="s">
        <v>1255</v>
      </c>
      <c r="E36" s="2" t="s">
        <v>1256</v>
      </c>
      <c r="F36" s="12">
        <v>149880</v>
      </c>
      <c r="G36" s="12">
        <v>599.07000000000005</v>
      </c>
      <c r="H36" s="12">
        <v>1.42</v>
      </c>
    </row>
    <row r="37" spans="2:8">
      <c r="B37" s="2" t="s">
        <v>1124</v>
      </c>
      <c r="C37" s="9" t="s">
        <v>13</v>
      </c>
      <c r="D37" s="2" t="s">
        <v>115</v>
      </c>
      <c r="E37" s="2" t="s">
        <v>1125</v>
      </c>
      <c r="F37" s="12">
        <v>4932</v>
      </c>
      <c r="G37" s="12">
        <v>581.26</v>
      </c>
      <c r="H37" s="12">
        <v>1.38</v>
      </c>
    </row>
    <row r="38" spans="2:8">
      <c r="B38" s="2" t="s">
        <v>2164</v>
      </c>
      <c r="C38" s="9" t="s">
        <v>13</v>
      </c>
      <c r="D38" s="2" t="s">
        <v>84</v>
      </c>
      <c r="E38" s="2" t="s">
        <v>2165</v>
      </c>
      <c r="F38" s="12">
        <v>18864</v>
      </c>
      <c r="G38" s="12">
        <v>522.47</v>
      </c>
      <c r="H38" s="12">
        <v>1.24</v>
      </c>
    </row>
    <row r="39" spans="2:8">
      <c r="B39" s="2" t="s">
        <v>1366</v>
      </c>
      <c r="C39" s="9" t="s">
        <v>13</v>
      </c>
      <c r="D39" s="2" t="s">
        <v>107</v>
      </c>
      <c r="E39" s="2" t="s">
        <v>1367</v>
      </c>
      <c r="F39" s="12">
        <v>190700</v>
      </c>
      <c r="G39" s="12">
        <v>504.5</v>
      </c>
      <c r="H39" s="12">
        <v>1.19</v>
      </c>
    </row>
    <row r="40" spans="2:8">
      <c r="B40" s="2" t="s">
        <v>1145</v>
      </c>
      <c r="C40" s="9" t="s">
        <v>13</v>
      </c>
      <c r="D40" s="2" t="s">
        <v>784</v>
      </c>
      <c r="E40" s="2" t="s">
        <v>1146</v>
      </c>
      <c r="F40" s="12">
        <v>24069</v>
      </c>
      <c r="G40" s="12">
        <v>490.72</v>
      </c>
      <c r="H40" s="12">
        <v>1.1599999999999999</v>
      </c>
    </row>
    <row r="41" spans="2:8">
      <c r="B41" s="2" t="s">
        <v>1326</v>
      </c>
      <c r="C41" s="9" t="s">
        <v>13</v>
      </c>
      <c r="D41" s="2" t="s">
        <v>1268</v>
      </c>
      <c r="E41" s="2" t="s">
        <v>1327</v>
      </c>
      <c r="F41" s="12">
        <v>9382</v>
      </c>
      <c r="G41" s="12">
        <v>474.76</v>
      </c>
      <c r="H41" s="12">
        <v>1.1200000000000001</v>
      </c>
    </row>
    <row r="42" spans="2:8">
      <c r="B42" s="2" t="s">
        <v>801</v>
      </c>
      <c r="C42" s="9" t="s">
        <v>13</v>
      </c>
      <c r="D42" s="2" t="s">
        <v>802</v>
      </c>
      <c r="E42" s="2" t="s">
        <v>803</v>
      </c>
      <c r="F42" s="12">
        <v>30733</v>
      </c>
      <c r="G42" s="12">
        <v>451.62</v>
      </c>
      <c r="H42" s="12">
        <v>1.07</v>
      </c>
    </row>
    <row r="43" spans="2:8">
      <c r="B43" s="2" t="s">
        <v>1376</v>
      </c>
      <c r="C43" s="9" t="s">
        <v>13</v>
      </c>
      <c r="D43" s="2" t="s">
        <v>755</v>
      </c>
      <c r="E43" s="2" t="s">
        <v>1377</v>
      </c>
      <c r="F43" s="12">
        <v>26644</v>
      </c>
      <c r="G43" s="12">
        <v>424.01</v>
      </c>
      <c r="H43" s="12">
        <v>1</v>
      </c>
    </row>
    <row r="44" spans="2:8">
      <c r="B44" s="2" t="s">
        <v>1278</v>
      </c>
      <c r="C44" s="9" t="s">
        <v>13</v>
      </c>
      <c r="D44" s="2" t="s">
        <v>79</v>
      </c>
      <c r="E44" s="2" t="s">
        <v>1279</v>
      </c>
      <c r="F44" s="12">
        <v>9222</v>
      </c>
      <c r="G44" s="12">
        <v>394.52</v>
      </c>
      <c r="H44" s="12">
        <v>0.93</v>
      </c>
    </row>
    <row r="45" spans="2:8">
      <c r="B45" s="2" t="s">
        <v>1179</v>
      </c>
      <c r="C45" s="9" t="s">
        <v>13</v>
      </c>
      <c r="D45" s="2" t="s">
        <v>77</v>
      </c>
      <c r="F45" s="12">
        <v>37562</v>
      </c>
      <c r="G45" s="12">
        <v>46.26</v>
      </c>
      <c r="H45" s="12">
        <v>0.11</v>
      </c>
    </row>
    <row r="46" spans="2:8" ht="13">
      <c r="B46" s="6" t="s">
        <v>95</v>
      </c>
      <c r="C46" s="11"/>
      <c r="D46" s="6"/>
      <c r="E46" s="6"/>
      <c r="F46" s="14"/>
      <c r="G46" s="14">
        <f>SUM(G12:G45)</f>
        <v>42217.85</v>
      </c>
      <c r="H46" s="14">
        <f>SUM(H12:H45)</f>
        <v>99.949999999999974</v>
      </c>
    </row>
    <row r="47" spans="2:8" ht="13">
      <c r="B47" s="6" t="s">
        <v>2154</v>
      </c>
      <c r="C47" s="11"/>
      <c r="D47" s="6"/>
      <c r="E47" s="6"/>
      <c r="F47" s="14"/>
      <c r="G47" s="14">
        <v>49.15</v>
      </c>
      <c r="H47" s="14">
        <v>0.12</v>
      </c>
    </row>
    <row r="48" spans="2:8" ht="13">
      <c r="B48" s="6" t="s">
        <v>15</v>
      </c>
      <c r="C48" s="11"/>
      <c r="D48" s="6"/>
      <c r="E48" s="6"/>
      <c r="F48" s="14"/>
      <c r="G48" s="14">
        <v>42267</v>
      </c>
      <c r="H48" s="14">
        <v>100.07</v>
      </c>
    </row>
    <row r="49" spans="2:8" ht="13">
      <c r="B49" s="6" t="s">
        <v>432</v>
      </c>
      <c r="C49" s="11"/>
      <c r="D49" s="6"/>
      <c r="E49" s="6"/>
      <c r="F49" s="14"/>
      <c r="G49" s="14">
        <v>-30.293565099999249</v>
      </c>
      <c r="H49" s="14">
        <v>-6.9999999999993179E-2</v>
      </c>
    </row>
    <row r="50" spans="2:8" ht="13">
      <c r="B50" s="6" t="s">
        <v>17</v>
      </c>
      <c r="C50" s="11"/>
      <c r="D50" s="6"/>
      <c r="E50" s="6"/>
      <c r="F50" s="14"/>
      <c r="G50" s="14">
        <v>42236.706434899999</v>
      </c>
      <c r="H50" s="14">
        <v>100</v>
      </c>
    </row>
    <row r="51" spans="2:8">
      <c r="B51" s="2" t="s">
        <v>18</v>
      </c>
    </row>
    <row r="52" spans="2:8" ht="13">
      <c r="B52" s="6" t="s">
        <v>19</v>
      </c>
    </row>
    <row r="53" spans="2:8" ht="13">
      <c r="B53" s="6" t="s">
        <v>20</v>
      </c>
      <c r="C53" s="9" t="s">
        <v>355</v>
      </c>
    </row>
    <row r="54" spans="2:8" ht="13">
      <c r="B54" s="6" t="s">
        <v>23</v>
      </c>
      <c r="C54" s="9" t="s">
        <v>22</v>
      </c>
    </row>
    <row r="55" spans="2:8" ht="13">
      <c r="B55" s="6" t="s">
        <v>147</v>
      </c>
      <c r="C55" s="9" t="s">
        <v>22</v>
      </c>
    </row>
    <row r="56" spans="2:8" ht="13">
      <c r="B56" s="6" t="s">
        <v>24</v>
      </c>
      <c r="C56" s="9" t="s">
        <v>25</v>
      </c>
    </row>
    <row r="57" spans="2:8" ht="13">
      <c r="B57" s="6" t="s">
        <v>2328</v>
      </c>
      <c r="C57" s="11"/>
    </row>
    <row r="58" spans="2:8" ht="13">
      <c r="B58" s="6" t="s">
        <v>2329</v>
      </c>
      <c r="C58" s="11"/>
    </row>
    <row r="59" spans="2:8" ht="13">
      <c r="B59" s="6" t="s">
        <v>2330</v>
      </c>
      <c r="C59" s="11"/>
    </row>
    <row r="60" spans="2:8" ht="13">
      <c r="B60" s="6" t="s">
        <v>2331</v>
      </c>
      <c r="C60" s="11"/>
    </row>
    <row r="61" spans="2:8" ht="13">
      <c r="B61" s="6" t="s">
        <v>3341</v>
      </c>
      <c r="C61" s="11"/>
    </row>
    <row r="62" spans="2:8">
      <c r="B62" s="2" t="s">
        <v>26</v>
      </c>
    </row>
    <row r="63" spans="2:8">
      <c r="B63" s="2" t="s">
        <v>1230</v>
      </c>
    </row>
    <row r="66" spans="2:6" ht="14.5">
      <c r="B66" s="44" t="s">
        <v>1231</v>
      </c>
      <c r="C66" s="62"/>
    </row>
    <row r="67" spans="2:6" ht="14.5">
      <c r="B67" s="44" t="s">
        <v>4074</v>
      </c>
      <c r="C67" s="63" t="s">
        <v>1232</v>
      </c>
    </row>
    <row r="68" spans="2:6" ht="14.5">
      <c r="B68" s="4" t="s">
        <v>1233</v>
      </c>
      <c r="C68" s="5" t="s">
        <v>1234</v>
      </c>
    </row>
    <row r="69" spans="2:6" ht="14.5">
      <c r="B69" s="4" t="s">
        <v>1235</v>
      </c>
      <c r="C69" s="5" t="s">
        <v>1234</v>
      </c>
    </row>
    <row r="70" spans="2:6" ht="14.5">
      <c r="B70" s="4" t="s">
        <v>1236</v>
      </c>
      <c r="C70" s="5" t="s">
        <v>1234</v>
      </c>
    </row>
    <row r="71" spans="2:6" ht="14.5">
      <c r="B71" s="4" t="s">
        <v>1237</v>
      </c>
      <c r="C71" s="5" t="s">
        <v>1234</v>
      </c>
    </row>
    <row r="72" spans="2:6" ht="14.5">
      <c r="B72" s="4" t="s">
        <v>1238</v>
      </c>
      <c r="C72" s="5" t="s">
        <v>1234</v>
      </c>
    </row>
    <row r="73" spans="2:6" ht="14.5">
      <c r="B73" s="4" t="s">
        <v>1239</v>
      </c>
      <c r="C73" s="5" t="s">
        <v>1234</v>
      </c>
    </row>
    <row r="74" spans="2:6" ht="14.5">
      <c r="B74" s="44" t="s">
        <v>1240</v>
      </c>
      <c r="C74" s="62" t="s">
        <v>1234</v>
      </c>
    </row>
    <row r="76" spans="2:6" ht="14.5">
      <c r="B76" s="4" t="s">
        <v>35</v>
      </c>
      <c r="C76" s="5"/>
      <c r="D76" s="4"/>
    </row>
    <row r="77" spans="2:6" ht="29">
      <c r="B77" s="20" t="s">
        <v>36</v>
      </c>
      <c r="C77" s="18" t="s">
        <v>37</v>
      </c>
      <c r="D77" s="20" t="s">
        <v>38</v>
      </c>
    </row>
    <row r="78" spans="2:6" ht="14.5">
      <c r="B78" s="4" t="s">
        <v>22</v>
      </c>
      <c r="C78" s="5" t="s">
        <v>22</v>
      </c>
      <c r="D78" s="4" t="s">
        <v>22</v>
      </c>
    </row>
    <row r="80" spans="2:6" ht="13">
      <c r="B80" s="24" t="s">
        <v>39</v>
      </c>
      <c r="C80" s="25">
        <v>46022</v>
      </c>
      <c r="D80" s="16"/>
      <c r="E80" s="15"/>
      <c r="F80" s="30"/>
    </row>
    <row r="81" spans="2:7" ht="13">
      <c r="B81" s="24" t="s">
        <v>40</v>
      </c>
      <c r="C81" s="26" t="s">
        <v>41</v>
      </c>
      <c r="D81" s="24" t="s">
        <v>42</v>
      </c>
      <c r="E81" s="27" t="s">
        <v>43</v>
      </c>
      <c r="F81" s="29" t="s">
        <v>44</v>
      </c>
      <c r="G81" s="14"/>
    </row>
    <row r="82" spans="2:7">
      <c r="B82" s="22" t="s">
        <v>22</v>
      </c>
      <c r="C82" s="23" t="s">
        <v>22</v>
      </c>
      <c r="D82" s="22" t="s">
        <v>22</v>
      </c>
      <c r="E82" s="19" t="s">
        <v>22</v>
      </c>
      <c r="F82" s="28" t="s">
        <v>22</v>
      </c>
    </row>
    <row r="85" spans="2:7" ht="13">
      <c r="B85" s="6" t="s">
        <v>45</v>
      </c>
    </row>
    <row r="86" spans="2:7" ht="13">
      <c r="B86" s="6"/>
    </row>
    <row r="87" spans="2:7" ht="13">
      <c r="B87" s="6" t="s">
        <v>372</v>
      </c>
    </row>
    <row r="88" spans="2:7" ht="13">
      <c r="B88" s="24" t="s">
        <v>46</v>
      </c>
      <c r="C88" s="26" t="s">
        <v>47</v>
      </c>
      <c r="D88" s="6"/>
    </row>
    <row r="89" spans="2:7">
      <c r="B89" s="16" t="s">
        <v>22</v>
      </c>
      <c r="C89" s="17" t="s">
        <v>22</v>
      </c>
    </row>
    <row r="91" spans="2:7" ht="13">
      <c r="B91" s="24" t="s">
        <v>48</v>
      </c>
      <c r="C91" s="26" t="s">
        <v>47</v>
      </c>
    </row>
    <row r="92" spans="2:7">
      <c r="B92" s="16" t="s">
        <v>22</v>
      </c>
      <c r="C92" s="17" t="s">
        <v>22</v>
      </c>
    </row>
    <row r="94" spans="2:7" ht="13">
      <c r="B94" s="24" t="s">
        <v>49</v>
      </c>
      <c r="C94" s="26" t="s">
        <v>50</v>
      </c>
    </row>
    <row r="95" spans="2:7">
      <c r="B95" s="16" t="s">
        <v>22</v>
      </c>
      <c r="C95" s="17" t="s">
        <v>22</v>
      </c>
    </row>
    <row r="97" spans="2:7" ht="13">
      <c r="B97" s="27" t="s">
        <v>51</v>
      </c>
      <c r="C97" s="26" t="s">
        <v>50</v>
      </c>
    </row>
    <row r="98" spans="2:7">
      <c r="B98" s="15" t="s">
        <v>22</v>
      </c>
      <c r="C98" s="17" t="s">
        <v>22</v>
      </c>
    </row>
    <row r="100" spans="2:7" ht="13">
      <c r="B100" s="24" t="s">
        <v>52</v>
      </c>
      <c r="C100" s="26" t="s">
        <v>22</v>
      </c>
    </row>
    <row r="102" spans="2:7" ht="13">
      <c r="B102" s="24" t="s">
        <v>53</v>
      </c>
      <c r="C102" s="25">
        <v>46022</v>
      </c>
      <c r="D102" s="16"/>
      <c r="E102" s="15"/>
      <c r="F102" s="30"/>
    </row>
    <row r="103" spans="2:7" ht="13">
      <c r="B103" s="24" t="s">
        <v>40</v>
      </c>
      <c r="C103" s="26" t="s">
        <v>41</v>
      </c>
      <c r="D103" s="24" t="s">
        <v>42</v>
      </c>
      <c r="E103" s="27" t="s">
        <v>43</v>
      </c>
      <c r="F103" s="29" t="s">
        <v>44</v>
      </c>
      <c r="G103" s="14"/>
    </row>
    <row r="104" spans="2:7">
      <c r="B104" s="22" t="s">
        <v>22</v>
      </c>
      <c r="C104" s="23" t="s">
        <v>22</v>
      </c>
      <c r="D104" s="22" t="s">
        <v>22</v>
      </c>
      <c r="E104" s="19" t="s">
        <v>22</v>
      </c>
      <c r="F104" s="28" t="s">
        <v>22</v>
      </c>
    </row>
    <row r="105" spans="2:7" ht="13">
      <c r="B105" s="6" t="s">
        <v>45</v>
      </c>
    </row>
    <row r="106" spans="2:7" ht="13">
      <c r="B106" s="6"/>
    </row>
    <row r="107" spans="2:7" ht="13">
      <c r="B107" s="6" t="s">
        <v>372</v>
      </c>
    </row>
    <row r="108" spans="2:7" ht="13">
      <c r="B108" s="24" t="s">
        <v>46</v>
      </c>
      <c r="C108" s="26" t="s">
        <v>47</v>
      </c>
      <c r="D108" s="6"/>
    </row>
    <row r="109" spans="2:7">
      <c r="B109" s="16" t="s">
        <v>22</v>
      </c>
      <c r="C109" s="17" t="s">
        <v>22</v>
      </c>
    </row>
    <row r="111" spans="2:7" ht="13">
      <c r="B111" s="24" t="s">
        <v>48</v>
      </c>
      <c r="C111" s="26" t="s">
        <v>47</v>
      </c>
    </row>
    <row r="112" spans="2:7">
      <c r="B112" s="16" t="s">
        <v>22</v>
      </c>
      <c r="C112" s="17" t="s">
        <v>22</v>
      </c>
    </row>
    <row r="114" spans="2:6" ht="13">
      <c r="B114" s="24" t="s">
        <v>49</v>
      </c>
      <c r="C114" s="26" t="s">
        <v>50</v>
      </c>
    </row>
    <row r="115" spans="2:6">
      <c r="B115" s="16" t="s">
        <v>22</v>
      </c>
      <c r="C115" s="17" t="s">
        <v>22</v>
      </c>
    </row>
    <row r="117" spans="2:6" ht="13">
      <c r="B117" s="27" t="s">
        <v>51</v>
      </c>
      <c r="C117" s="26" t="s">
        <v>50</v>
      </c>
    </row>
    <row r="118" spans="2:6">
      <c r="B118" s="15" t="s">
        <v>22</v>
      </c>
      <c r="C118" s="17" t="s">
        <v>22</v>
      </c>
    </row>
    <row r="120" spans="2:6" ht="13">
      <c r="B120" s="24" t="s">
        <v>52</v>
      </c>
      <c r="C120" s="26" t="s">
        <v>22</v>
      </c>
    </row>
    <row r="123" spans="2:6" ht="13">
      <c r="B123" s="6" t="s">
        <v>373</v>
      </c>
    </row>
    <row r="125" spans="2:6" ht="13">
      <c r="B125" s="24" t="s">
        <v>40</v>
      </c>
      <c r="C125" s="26" t="s">
        <v>54</v>
      </c>
      <c r="D125" s="24" t="s">
        <v>55</v>
      </c>
      <c r="E125" s="24" t="s">
        <v>56</v>
      </c>
      <c r="F125" s="14"/>
    </row>
    <row r="126" spans="2:6">
      <c r="B126" s="16" t="s">
        <v>22</v>
      </c>
      <c r="C126" s="17" t="s">
        <v>22</v>
      </c>
      <c r="D126" s="16" t="s">
        <v>22</v>
      </c>
      <c r="E126" s="16" t="s">
        <v>22</v>
      </c>
    </row>
    <row r="129" spans="2:80" ht="13">
      <c r="B129" s="6" t="s">
        <v>57</v>
      </c>
      <c r="C129" s="11" t="s">
        <v>22</v>
      </c>
      <c r="D129" s="6"/>
      <c r="E129" s="6"/>
      <c r="F129" s="14"/>
      <c r="G129" s="14"/>
      <c r="H129" s="14"/>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row>
    <row r="131" spans="2:80" ht="13">
      <c r="B131" s="6" t="s">
        <v>374</v>
      </c>
    </row>
    <row r="133" spans="2:80" ht="13">
      <c r="B133" s="24" t="s">
        <v>58</v>
      </c>
      <c r="C133" s="26" t="s">
        <v>47</v>
      </c>
      <c r="D133" s="6"/>
    </row>
    <row r="134" spans="2:80">
      <c r="B134" s="16" t="s">
        <v>22</v>
      </c>
      <c r="C134" s="17" t="s">
        <v>22</v>
      </c>
    </row>
    <row r="137" spans="2:80" ht="13">
      <c r="B137" s="24" t="s">
        <v>59</v>
      </c>
      <c r="C137" s="26" t="s">
        <v>60</v>
      </c>
      <c r="D137" s="6"/>
    </row>
    <row r="138" spans="2:80">
      <c r="B138" s="16" t="s">
        <v>22</v>
      </c>
      <c r="C138" s="17" t="s">
        <v>22</v>
      </c>
    </row>
    <row r="141" spans="2:80" ht="13">
      <c r="B141" s="6" t="s">
        <v>61</v>
      </c>
    </row>
    <row r="144" spans="2:80" ht="13">
      <c r="B144" s="6" t="s">
        <v>375</v>
      </c>
    </row>
    <row r="146" spans="2:80" ht="13">
      <c r="B146" s="24" t="s">
        <v>40</v>
      </c>
      <c r="C146" s="26" t="s">
        <v>62</v>
      </c>
      <c r="D146" s="24" t="s">
        <v>54</v>
      </c>
      <c r="E146" s="24" t="s">
        <v>55</v>
      </c>
      <c r="F146" s="29" t="s">
        <v>56</v>
      </c>
      <c r="G146" s="14"/>
    </row>
    <row r="147" spans="2:80">
      <c r="B147" s="16" t="s">
        <v>22</v>
      </c>
      <c r="C147" s="17" t="s">
        <v>22</v>
      </c>
      <c r="D147" s="16" t="s">
        <v>22</v>
      </c>
      <c r="E147" s="16" t="s">
        <v>22</v>
      </c>
      <c r="F147" s="21" t="s">
        <v>22</v>
      </c>
    </row>
    <row r="150" spans="2:80" ht="13">
      <c r="B150" s="6" t="s">
        <v>57</v>
      </c>
      <c r="C150" s="11" t="s">
        <v>22</v>
      </c>
      <c r="D150" s="6"/>
      <c r="E150" s="6"/>
      <c r="F150" s="14"/>
      <c r="G150" s="14"/>
      <c r="H150" s="14"/>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row>
    <row r="152" spans="2:80" ht="13">
      <c r="B152" s="6" t="s">
        <v>374</v>
      </c>
    </row>
    <row r="154" spans="2:80" ht="13">
      <c r="B154" s="24" t="s">
        <v>58</v>
      </c>
      <c r="C154" s="26" t="s">
        <v>47</v>
      </c>
      <c r="D154" s="6"/>
    </row>
    <row r="155" spans="2:80">
      <c r="B155" s="16" t="s">
        <v>22</v>
      </c>
      <c r="C155" s="17" t="s">
        <v>22</v>
      </c>
    </row>
    <row r="158" spans="2:80" ht="13">
      <c r="B158" s="24" t="s">
        <v>59</v>
      </c>
      <c r="C158" s="26" t="s">
        <v>60</v>
      </c>
      <c r="D158" s="6"/>
    </row>
    <row r="159" spans="2:80">
      <c r="B159" s="16" t="s">
        <v>22</v>
      </c>
      <c r="C159" s="17" t="s">
        <v>22</v>
      </c>
    </row>
    <row r="162" spans="2:7" ht="13">
      <c r="B162" s="6" t="s">
        <v>61</v>
      </c>
    </row>
    <row r="165" spans="2:7" ht="13">
      <c r="B165" s="6" t="s">
        <v>376</v>
      </c>
    </row>
    <row r="166" spans="2:7" ht="13">
      <c r="B166" s="24" t="s">
        <v>40</v>
      </c>
      <c r="C166" s="26" t="s">
        <v>63</v>
      </c>
      <c r="D166" s="24" t="s">
        <v>64</v>
      </c>
      <c r="E166" s="24" t="s">
        <v>65</v>
      </c>
      <c r="F166" s="29" t="s">
        <v>66</v>
      </c>
      <c r="G166" s="14"/>
    </row>
    <row r="167" spans="2:7">
      <c r="B167" s="16" t="s">
        <v>22</v>
      </c>
      <c r="C167" s="17" t="s">
        <v>22</v>
      </c>
      <c r="D167" s="16" t="s">
        <v>22</v>
      </c>
      <c r="E167" s="16" t="s">
        <v>22</v>
      </c>
      <c r="F167" s="21" t="s">
        <v>22</v>
      </c>
    </row>
    <row r="168" spans="2:7">
      <c r="B168" s="2" t="s">
        <v>67</v>
      </c>
    </row>
  </sheetData>
  <mergeCells count="3">
    <mergeCell ref="B1:E1"/>
    <mergeCell ref="C3:C8"/>
    <mergeCell ref="D3:D8"/>
  </mergeCells>
  <hyperlinks>
    <hyperlink ref="A1" location="Index!A1" display="Index" xr:uid="{35109AF9-D155-48D2-AD96-33761A0530F1}"/>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0EB9C-25B1-490F-A505-4365F25E7386}">
  <sheetPr codeName="Sheet21"/>
  <dimension ref="A1:CB171"/>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2305</v>
      </c>
      <c r="C1" s="226"/>
      <c r="D1" s="226"/>
      <c r="E1" s="226"/>
    </row>
    <row r="3" spans="1:9" ht="14.5">
      <c r="B3" s="31" t="s">
        <v>2305</v>
      </c>
      <c r="C3" s="227"/>
      <c r="D3" s="228"/>
    </row>
    <row r="4" spans="1:9" ht="14.5">
      <c r="B4" s="64" t="s">
        <v>2306</v>
      </c>
      <c r="C4" s="227"/>
      <c r="D4" s="228"/>
    </row>
    <row r="5" spans="1:9" ht="14.5">
      <c r="B5" s="31"/>
      <c r="C5" s="227"/>
      <c r="D5" s="228"/>
    </row>
    <row r="6" spans="1:9" ht="14.5">
      <c r="B6" s="64" t="s">
        <v>151</v>
      </c>
      <c r="C6" s="227"/>
      <c r="D6" s="228"/>
    </row>
    <row r="7" spans="1:9" ht="14.5">
      <c r="B7" s="64" t="s">
        <v>2280</v>
      </c>
      <c r="C7" s="227"/>
      <c r="D7" s="228"/>
    </row>
    <row r="8" spans="1:9" ht="14.5">
      <c r="B8" s="35" t="s">
        <v>2307</v>
      </c>
      <c r="C8" s="227"/>
      <c r="D8" s="228"/>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747</v>
      </c>
      <c r="C15" s="9" t="s">
        <v>13</v>
      </c>
      <c r="D15" s="2" t="s">
        <v>748</v>
      </c>
      <c r="E15" s="2" t="s">
        <v>749</v>
      </c>
      <c r="F15" s="12">
        <v>409180</v>
      </c>
      <c r="G15" s="12">
        <v>6421.67</v>
      </c>
      <c r="H15" s="12">
        <v>28.47</v>
      </c>
    </row>
    <row r="16" spans="1:9">
      <c r="B16" s="2" t="s">
        <v>796</v>
      </c>
      <c r="C16" s="9" t="s">
        <v>13</v>
      </c>
      <c r="D16" s="2" t="s">
        <v>797</v>
      </c>
      <c r="E16" s="2" t="s">
        <v>798</v>
      </c>
      <c r="F16" s="12">
        <v>53125</v>
      </c>
      <c r="G16" s="12">
        <v>2169.15</v>
      </c>
      <c r="H16" s="12">
        <v>9.6199999999999992</v>
      </c>
    </row>
    <row r="17" spans="2:8">
      <c r="B17" s="2" t="s">
        <v>754</v>
      </c>
      <c r="C17" s="9" t="s">
        <v>13</v>
      </c>
      <c r="D17" s="2" t="s">
        <v>755</v>
      </c>
      <c r="E17" s="2" t="s">
        <v>756</v>
      </c>
      <c r="F17" s="12">
        <v>61263</v>
      </c>
      <c r="G17" s="12">
        <v>1963.94</v>
      </c>
      <c r="H17" s="12">
        <v>8.7100000000000009</v>
      </c>
    </row>
    <row r="18" spans="2:8">
      <c r="B18" s="2" t="s">
        <v>112</v>
      </c>
      <c r="C18" s="9" t="s">
        <v>13</v>
      </c>
      <c r="D18" s="2" t="s">
        <v>91</v>
      </c>
      <c r="E18" s="2" t="s">
        <v>113</v>
      </c>
      <c r="F18" s="12">
        <v>40680</v>
      </c>
      <c r="G18" s="12">
        <v>1509.07</v>
      </c>
      <c r="H18" s="12">
        <v>6.69</v>
      </c>
    </row>
    <row r="19" spans="2:8">
      <c r="B19" s="2" t="s">
        <v>786</v>
      </c>
      <c r="C19" s="9" t="s">
        <v>13</v>
      </c>
      <c r="D19" s="2" t="s">
        <v>84</v>
      </c>
      <c r="E19" s="2" t="s">
        <v>787</v>
      </c>
      <c r="F19" s="12">
        <v>24696</v>
      </c>
      <c r="G19" s="12">
        <v>1000.35</v>
      </c>
      <c r="H19" s="12">
        <v>4.4400000000000004</v>
      </c>
    </row>
    <row r="20" spans="2:8">
      <c r="B20" s="2" t="s">
        <v>1294</v>
      </c>
      <c r="C20" s="9" t="s">
        <v>13</v>
      </c>
      <c r="D20" s="2" t="s">
        <v>135</v>
      </c>
      <c r="E20" s="2" t="s">
        <v>1295</v>
      </c>
      <c r="F20" s="12">
        <v>498248</v>
      </c>
      <c r="G20" s="12">
        <v>897.1</v>
      </c>
      <c r="H20" s="12">
        <v>3.98</v>
      </c>
    </row>
    <row r="21" spans="2:8">
      <c r="B21" s="2" t="s">
        <v>1124</v>
      </c>
      <c r="C21" s="9" t="s">
        <v>13</v>
      </c>
      <c r="D21" s="2" t="s">
        <v>115</v>
      </c>
      <c r="E21" s="2" t="s">
        <v>1125</v>
      </c>
      <c r="F21" s="12">
        <v>7128</v>
      </c>
      <c r="G21" s="12">
        <v>840.07</v>
      </c>
      <c r="H21" s="12">
        <v>3.72</v>
      </c>
    </row>
    <row r="22" spans="2:8">
      <c r="B22" s="2" t="s">
        <v>1249</v>
      </c>
      <c r="C22" s="9" t="s">
        <v>13</v>
      </c>
      <c r="D22" s="2" t="s">
        <v>1250</v>
      </c>
      <c r="E22" s="2" t="s">
        <v>1251</v>
      </c>
      <c r="F22" s="12">
        <v>86975</v>
      </c>
      <c r="G22" s="12">
        <v>770.82</v>
      </c>
      <c r="H22" s="12">
        <v>3.42</v>
      </c>
    </row>
    <row r="23" spans="2:8">
      <c r="B23" s="2" t="s">
        <v>1252</v>
      </c>
      <c r="C23" s="9" t="s">
        <v>13</v>
      </c>
      <c r="D23" s="2" t="s">
        <v>135</v>
      </c>
      <c r="E23" s="2" t="s">
        <v>1253</v>
      </c>
      <c r="F23" s="12">
        <v>56196</v>
      </c>
      <c r="G23" s="12">
        <v>654.66</v>
      </c>
      <c r="H23" s="12">
        <v>2.9</v>
      </c>
    </row>
    <row r="24" spans="2:8">
      <c r="B24" s="2" t="s">
        <v>1392</v>
      </c>
      <c r="C24" s="9" t="s">
        <v>13</v>
      </c>
      <c r="D24" s="2" t="s">
        <v>115</v>
      </c>
      <c r="E24" s="2" t="s">
        <v>1393</v>
      </c>
      <c r="F24" s="12">
        <v>23046</v>
      </c>
      <c r="G24" s="12">
        <v>652.17999999999995</v>
      </c>
      <c r="H24" s="12">
        <v>2.89</v>
      </c>
    </row>
    <row r="25" spans="2:8">
      <c r="B25" s="2" t="s">
        <v>1376</v>
      </c>
      <c r="C25" s="9" t="s">
        <v>13</v>
      </c>
      <c r="D25" s="2" t="s">
        <v>755</v>
      </c>
      <c r="E25" s="2" t="s">
        <v>1377</v>
      </c>
      <c r="F25" s="12">
        <v>38506</v>
      </c>
      <c r="G25" s="12">
        <v>612.78</v>
      </c>
      <c r="H25" s="12">
        <v>2.72</v>
      </c>
    </row>
    <row r="26" spans="2:8">
      <c r="B26" s="2" t="s">
        <v>1278</v>
      </c>
      <c r="C26" s="9" t="s">
        <v>13</v>
      </c>
      <c r="D26" s="2" t="s">
        <v>79</v>
      </c>
      <c r="E26" s="2" t="s">
        <v>1279</v>
      </c>
      <c r="F26" s="12">
        <v>13328</v>
      </c>
      <c r="G26" s="12">
        <v>570.17999999999995</v>
      </c>
      <c r="H26" s="12">
        <v>2.5299999999999998</v>
      </c>
    </row>
    <row r="27" spans="2:8">
      <c r="B27" s="2" t="s">
        <v>801</v>
      </c>
      <c r="C27" s="9" t="s">
        <v>13</v>
      </c>
      <c r="D27" s="2" t="s">
        <v>802</v>
      </c>
      <c r="E27" s="2" t="s">
        <v>803</v>
      </c>
      <c r="F27" s="12">
        <v>33518</v>
      </c>
      <c r="G27" s="12">
        <v>492.55</v>
      </c>
      <c r="H27" s="12">
        <v>2.1800000000000002</v>
      </c>
    </row>
    <row r="28" spans="2:8">
      <c r="B28" s="2" t="s">
        <v>137</v>
      </c>
      <c r="C28" s="9" t="s">
        <v>13</v>
      </c>
      <c r="D28" s="2" t="s">
        <v>91</v>
      </c>
      <c r="E28" s="2" t="s">
        <v>138</v>
      </c>
      <c r="F28" s="12">
        <v>126930</v>
      </c>
      <c r="G28" s="12">
        <v>466.47</v>
      </c>
      <c r="H28" s="12">
        <v>2.0699999999999998</v>
      </c>
    </row>
    <row r="29" spans="2:8">
      <c r="B29" s="2" t="s">
        <v>1310</v>
      </c>
      <c r="C29" s="9" t="s">
        <v>13</v>
      </c>
      <c r="D29" s="2" t="s">
        <v>1311</v>
      </c>
      <c r="E29" s="2" t="s">
        <v>1312</v>
      </c>
      <c r="F29" s="12">
        <v>53369</v>
      </c>
      <c r="G29" s="12">
        <v>394.26</v>
      </c>
      <c r="H29" s="12">
        <v>1.75</v>
      </c>
    </row>
    <row r="30" spans="2:8">
      <c r="B30" s="2" t="s">
        <v>1382</v>
      </c>
      <c r="C30" s="9" t="s">
        <v>13</v>
      </c>
      <c r="D30" s="2" t="s">
        <v>107</v>
      </c>
      <c r="E30" s="2" t="s">
        <v>1383</v>
      </c>
      <c r="F30" s="12">
        <v>100481</v>
      </c>
      <c r="G30" s="12">
        <v>381.38</v>
      </c>
      <c r="H30" s="12">
        <v>1.69</v>
      </c>
    </row>
    <row r="31" spans="2:8">
      <c r="B31" s="2" t="s">
        <v>2308</v>
      </c>
      <c r="C31" s="9" t="s">
        <v>13</v>
      </c>
      <c r="D31" s="2" t="s">
        <v>2309</v>
      </c>
      <c r="E31" s="2" t="s">
        <v>2310</v>
      </c>
      <c r="F31" s="12">
        <v>16053</v>
      </c>
      <c r="G31" s="12">
        <v>359.51</v>
      </c>
      <c r="H31" s="12">
        <v>1.59</v>
      </c>
    </row>
    <row r="32" spans="2:8">
      <c r="B32" s="2" t="s">
        <v>777</v>
      </c>
      <c r="C32" s="9" t="s">
        <v>13</v>
      </c>
      <c r="D32" s="2" t="s">
        <v>83</v>
      </c>
      <c r="E32" s="2" t="s">
        <v>778</v>
      </c>
      <c r="F32" s="12">
        <v>29673</v>
      </c>
      <c r="G32" s="12">
        <v>353.7</v>
      </c>
      <c r="H32" s="12">
        <v>1.57</v>
      </c>
    </row>
    <row r="33" spans="2:8">
      <c r="B33" s="2" t="s">
        <v>2311</v>
      </c>
      <c r="C33" s="9" t="s">
        <v>13</v>
      </c>
      <c r="D33" s="2" t="s">
        <v>107</v>
      </c>
      <c r="E33" s="2" t="s">
        <v>2312</v>
      </c>
      <c r="F33" s="12">
        <v>233244</v>
      </c>
      <c r="G33" s="12">
        <v>333.54</v>
      </c>
      <c r="H33" s="12">
        <v>1.48</v>
      </c>
    </row>
    <row r="34" spans="2:8">
      <c r="B34" s="2" t="s">
        <v>1458</v>
      </c>
      <c r="C34" s="9" t="s">
        <v>13</v>
      </c>
      <c r="D34" s="2" t="s">
        <v>755</v>
      </c>
      <c r="E34" s="2" t="s">
        <v>1459</v>
      </c>
      <c r="F34" s="12">
        <v>4176</v>
      </c>
      <c r="G34" s="12">
        <v>253.31</v>
      </c>
      <c r="H34" s="12">
        <v>1.1200000000000001</v>
      </c>
    </row>
    <row r="35" spans="2:8">
      <c r="B35" s="2" t="s">
        <v>134</v>
      </c>
      <c r="C35" s="9" t="s">
        <v>13</v>
      </c>
      <c r="D35" s="2" t="s">
        <v>135</v>
      </c>
      <c r="E35" s="2" t="s">
        <v>136</v>
      </c>
      <c r="F35" s="12">
        <v>22824</v>
      </c>
      <c r="G35" s="12">
        <v>240.49</v>
      </c>
      <c r="H35" s="12">
        <v>1.07</v>
      </c>
    </row>
    <row r="36" spans="2:8">
      <c r="B36" s="2" t="s">
        <v>2172</v>
      </c>
      <c r="C36" s="9" t="s">
        <v>13</v>
      </c>
      <c r="D36" s="2" t="s">
        <v>84</v>
      </c>
      <c r="E36" s="2" t="s">
        <v>2173</v>
      </c>
      <c r="F36" s="12">
        <v>13806</v>
      </c>
      <c r="G36" s="12">
        <v>187.84</v>
      </c>
      <c r="H36" s="12">
        <v>0.83</v>
      </c>
    </row>
    <row r="37" spans="2:8">
      <c r="B37" s="2" t="s">
        <v>1261</v>
      </c>
      <c r="C37" s="9" t="s">
        <v>13</v>
      </c>
      <c r="D37" s="2" t="s">
        <v>126</v>
      </c>
      <c r="E37" s="2" t="s">
        <v>1262</v>
      </c>
      <c r="F37" s="12">
        <v>1637980</v>
      </c>
      <c r="G37" s="12">
        <v>176.25</v>
      </c>
      <c r="H37" s="12">
        <v>0.78</v>
      </c>
    </row>
    <row r="38" spans="2:8">
      <c r="B38" s="2" t="s">
        <v>114</v>
      </c>
      <c r="C38" s="9" t="s">
        <v>13</v>
      </c>
      <c r="D38" s="2" t="s">
        <v>115</v>
      </c>
      <c r="E38" s="2" t="s">
        <v>116</v>
      </c>
      <c r="F38" s="12">
        <v>28077</v>
      </c>
      <c r="G38" s="12">
        <v>156.19</v>
      </c>
      <c r="H38" s="12">
        <v>0.69</v>
      </c>
    </row>
    <row r="39" spans="2:8">
      <c r="B39" s="2" t="s">
        <v>1158</v>
      </c>
      <c r="C39" s="9" t="s">
        <v>13</v>
      </c>
      <c r="D39" s="2" t="s">
        <v>107</v>
      </c>
      <c r="E39" s="2" t="s">
        <v>1159</v>
      </c>
      <c r="F39" s="12">
        <v>14736</v>
      </c>
      <c r="G39" s="12">
        <v>151.66999999999999</v>
      </c>
      <c r="H39" s="12">
        <v>0.67</v>
      </c>
    </row>
    <row r="40" spans="2:8">
      <c r="B40" s="2" t="s">
        <v>1284</v>
      </c>
      <c r="C40" s="9" t="s">
        <v>13</v>
      </c>
      <c r="D40" s="2" t="s">
        <v>107</v>
      </c>
      <c r="E40" s="2" t="s">
        <v>1285</v>
      </c>
      <c r="F40" s="12">
        <v>14007</v>
      </c>
      <c r="G40" s="12">
        <v>142.13999999999999</v>
      </c>
      <c r="H40" s="12">
        <v>0.63</v>
      </c>
    </row>
    <row r="41" spans="2:8">
      <c r="B41" s="2" t="s">
        <v>2313</v>
      </c>
      <c r="C41" s="9" t="s">
        <v>13</v>
      </c>
      <c r="D41" s="2" t="s">
        <v>135</v>
      </c>
      <c r="E41" s="2" t="s">
        <v>2314</v>
      </c>
      <c r="F41" s="12">
        <v>14608</v>
      </c>
      <c r="G41" s="12">
        <v>122.35</v>
      </c>
      <c r="H41" s="12">
        <v>0.54</v>
      </c>
    </row>
    <row r="42" spans="2:8">
      <c r="B42" s="2" t="s">
        <v>1308</v>
      </c>
      <c r="C42" s="9" t="s">
        <v>13</v>
      </c>
      <c r="D42" s="2" t="s">
        <v>107</v>
      </c>
      <c r="E42" s="2" t="s">
        <v>1309</v>
      </c>
      <c r="F42" s="12">
        <v>24617</v>
      </c>
      <c r="G42" s="12">
        <v>118.75</v>
      </c>
      <c r="H42" s="12">
        <v>0.53</v>
      </c>
    </row>
    <row r="43" spans="2:8">
      <c r="B43" s="2" t="s">
        <v>125</v>
      </c>
      <c r="C43" s="9" t="s">
        <v>13</v>
      </c>
      <c r="D43" s="2" t="s">
        <v>126</v>
      </c>
      <c r="E43" s="2" t="s">
        <v>127</v>
      </c>
      <c r="F43" s="12">
        <v>5309</v>
      </c>
      <c r="G43" s="12">
        <v>96.87</v>
      </c>
      <c r="H43" s="12">
        <v>0.43</v>
      </c>
    </row>
    <row r="44" spans="2:8">
      <c r="B44" s="2" t="s">
        <v>1358</v>
      </c>
      <c r="C44" s="9" t="s">
        <v>13</v>
      </c>
      <c r="D44" s="2" t="s">
        <v>755</v>
      </c>
      <c r="E44" s="2" t="s">
        <v>1359</v>
      </c>
      <c r="F44" s="12">
        <v>1556</v>
      </c>
      <c r="G44" s="12">
        <v>81.52</v>
      </c>
      <c r="H44" s="12">
        <v>0.36</v>
      </c>
    </row>
    <row r="45" spans="2:8" ht="13">
      <c r="B45" s="6" t="s">
        <v>95</v>
      </c>
      <c r="C45" s="11"/>
      <c r="D45" s="6"/>
      <c r="E45" s="6"/>
      <c r="F45" s="14"/>
      <c r="G45" s="14">
        <f>SUM(G12:G44)</f>
        <v>22570.759999999995</v>
      </c>
      <c r="H45" s="14">
        <f>SUM(H12:H44)</f>
        <v>100.07000000000001</v>
      </c>
    </row>
    <row r="46" spans="2:8" ht="13">
      <c r="B46" s="6" t="s">
        <v>2154</v>
      </c>
      <c r="C46" s="11"/>
      <c r="D46" s="6"/>
      <c r="E46" s="6"/>
      <c r="F46" s="14"/>
      <c r="G46" s="14">
        <v>6.02</v>
      </c>
      <c r="H46" s="14">
        <v>0.03</v>
      </c>
    </row>
    <row r="47" spans="2:8" ht="13">
      <c r="B47" s="6" t="s">
        <v>15</v>
      </c>
      <c r="C47" s="11"/>
      <c r="D47" s="6"/>
      <c r="E47" s="6"/>
      <c r="F47" s="14"/>
      <c r="G47" s="14">
        <v>22576.78</v>
      </c>
      <c r="H47" s="14">
        <v>100.1</v>
      </c>
    </row>
    <row r="48" spans="2:8" ht="13">
      <c r="B48" s="6" t="s">
        <v>432</v>
      </c>
      <c r="C48" s="11"/>
      <c r="D48" s="6"/>
      <c r="E48" s="6"/>
      <c r="F48" s="14"/>
      <c r="G48" s="14">
        <v>-21.212200699999375</v>
      </c>
      <c r="H48" s="14">
        <v>-9.9999999999994316E-2</v>
      </c>
    </row>
    <row r="49" spans="2:8" ht="13">
      <c r="B49" s="6" t="s">
        <v>17</v>
      </c>
      <c r="C49" s="11"/>
      <c r="D49" s="6"/>
      <c r="E49" s="6"/>
      <c r="F49" s="14"/>
      <c r="G49" s="14">
        <v>22555.567799299999</v>
      </c>
      <c r="H49" s="14">
        <v>100</v>
      </c>
    </row>
    <row r="50" spans="2:8">
      <c r="B50" s="2" t="s">
        <v>18</v>
      </c>
    </row>
    <row r="51" spans="2:8" ht="13">
      <c r="B51" s="6" t="s">
        <v>19</v>
      </c>
    </row>
    <row r="52" spans="2:8" ht="13">
      <c r="B52" s="6" t="s">
        <v>20</v>
      </c>
      <c r="C52" s="9" t="s">
        <v>355</v>
      </c>
    </row>
    <row r="53" spans="2:8" ht="13">
      <c r="B53" s="6" t="s">
        <v>23</v>
      </c>
      <c r="C53" s="9" t="s">
        <v>22</v>
      </c>
    </row>
    <row r="54" spans="2:8" ht="13">
      <c r="B54" s="6" t="s">
        <v>147</v>
      </c>
      <c r="C54" s="9" t="s">
        <v>22</v>
      </c>
    </row>
    <row r="55" spans="2:8" ht="13">
      <c r="B55" s="6" t="s">
        <v>24</v>
      </c>
      <c r="C55" s="9" t="s">
        <v>25</v>
      </c>
    </row>
    <row r="56" spans="2:8" ht="13">
      <c r="B56" s="6" t="s">
        <v>2315</v>
      </c>
      <c r="C56" s="11"/>
    </row>
    <row r="57" spans="2:8" ht="13">
      <c r="B57" s="6" t="s">
        <v>2316</v>
      </c>
      <c r="C57" s="11"/>
    </row>
    <row r="58" spans="2:8" ht="13">
      <c r="B58" s="6" t="s">
        <v>2317</v>
      </c>
      <c r="C58" s="11"/>
    </row>
    <row r="59" spans="2:8" ht="13">
      <c r="B59" s="6" t="s">
        <v>2318</v>
      </c>
      <c r="C59" s="11"/>
    </row>
    <row r="60" spans="2:8" ht="13">
      <c r="B60" s="6" t="s">
        <v>2319</v>
      </c>
      <c r="C60" s="11"/>
    </row>
    <row r="61" spans="2:8" ht="13">
      <c r="B61" s="6" t="s">
        <v>2320</v>
      </c>
      <c r="C61" s="11"/>
    </row>
    <row r="62" spans="2:8" ht="13">
      <c r="B62" s="6" t="s">
        <v>2321</v>
      </c>
      <c r="C62" s="11"/>
    </row>
    <row r="63" spans="2:8" ht="13">
      <c r="B63" s="6" t="s">
        <v>2322</v>
      </c>
      <c r="C63" s="11"/>
    </row>
    <row r="64" spans="2:8" ht="13">
      <c r="B64" s="6" t="s">
        <v>4101</v>
      </c>
      <c r="C64" s="11"/>
    </row>
    <row r="65" spans="2:4">
      <c r="B65" s="2" t="s">
        <v>26</v>
      </c>
    </row>
    <row r="66" spans="2:4">
      <c r="B66" s="2" t="s">
        <v>1230</v>
      </c>
    </row>
    <row r="69" spans="2:4" ht="14.5">
      <c r="B69" s="44" t="s">
        <v>1231</v>
      </c>
      <c r="C69" s="62"/>
    </row>
    <row r="70" spans="2:4" ht="14.5">
      <c r="B70" s="44" t="s">
        <v>4074</v>
      </c>
      <c r="C70" s="63" t="s">
        <v>1232</v>
      </c>
    </row>
    <row r="71" spans="2:4" ht="14.5">
      <c r="B71" s="4" t="s">
        <v>1233</v>
      </c>
      <c r="C71" s="5" t="s">
        <v>1234</v>
      </c>
    </row>
    <row r="72" spans="2:4" ht="14.5">
      <c r="B72" s="4" t="s">
        <v>1235</v>
      </c>
      <c r="C72" s="5" t="s">
        <v>1234</v>
      </c>
    </row>
    <row r="73" spans="2:4" ht="14.5">
      <c r="B73" s="4" t="s">
        <v>1236</v>
      </c>
      <c r="C73" s="5" t="s">
        <v>1234</v>
      </c>
    </row>
    <row r="74" spans="2:4" ht="14.5">
      <c r="B74" s="4" t="s">
        <v>1237</v>
      </c>
      <c r="C74" s="5" t="s">
        <v>1234</v>
      </c>
    </row>
    <row r="75" spans="2:4" ht="14.5">
      <c r="B75" s="4" t="s">
        <v>1238</v>
      </c>
      <c r="C75" s="5" t="s">
        <v>1234</v>
      </c>
    </row>
    <row r="76" spans="2:4" ht="14.5">
      <c r="B76" s="4" t="s">
        <v>1239</v>
      </c>
      <c r="C76" s="5" t="s">
        <v>1234</v>
      </c>
    </row>
    <row r="77" spans="2:4" ht="14.5">
      <c r="B77" s="44" t="s">
        <v>1240</v>
      </c>
      <c r="C77" s="62" t="s">
        <v>1234</v>
      </c>
    </row>
    <row r="79" spans="2:4" ht="14.5">
      <c r="B79" s="4" t="s">
        <v>35</v>
      </c>
      <c r="C79" s="5"/>
      <c r="D79" s="4"/>
    </row>
    <row r="80" spans="2:4" ht="29">
      <c r="B80" s="20" t="s">
        <v>36</v>
      </c>
      <c r="C80" s="18" t="s">
        <v>37</v>
      </c>
      <c r="D80" s="20" t="s">
        <v>38</v>
      </c>
    </row>
    <row r="81" spans="2:7" ht="14.5">
      <c r="B81" s="4" t="s">
        <v>22</v>
      </c>
      <c r="C81" s="5" t="s">
        <v>22</v>
      </c>
      <c r="D81" s="4" t="s">
        <v>22</v>
      </c>
    </row>
    <row r="83" spans="2:7" ht="13">
      <c r="B83" s="24" t="s">
        <v>39</v>
      </c>
      <c r="C83" s="25">
        <v>46022</v>
      </c>
      <c r="D83" s="16"/>
      <c r="E83" s="15"/>
      <c r="F83" s="30"/>
    </row>
    <row r="84" spans="2:7" ht="13">
      <c r="B84" s="24" t="s">
        <v>40</v>
      </c>
      <c r="C84" s="26" t="s">
        <v>41</v>
      </c>
      <c r="D84" s="24" t="s">
        <v>42</v>
      </c>
      <c r="E84" s="27" t="s">
        <v>43</v>
      </c>
      <c r="F84" s="29" t="s">
        <v>44</v>
      </c>
      <c r="G84" s="14"/>
    </row>
    <row r="85" spans="2:7">
      <c r="B85" s="22" t="s">
        <v>22</v>
      </c>
      <c r="C85" s="23" t="s">
        <v>22</v>
      </c>
      <c r="D85" s="22" t="s">
        <v>22</v>
      </c>
      <c r="E85" s="19" t="s">
        <v>22</v>
      </c>
      <c r="F85" s="28" t="s">
        <v>22</v>
      </c>
    </row>
    <row r="88" spans="2:7" ht="13">
      <c r="B88" s="6" t="s">
        <v>45</v>
      </c>
    </row>
    <row r="89" spans="2:7" ht="13">
      <c r="B89" s="6"/>
    </row>
    <row r="90" spans="2:7" ht="13">
      <c r="B90" s="6" t="s">
        <v>372</v>
      </c>
    </row>
    <row r="91" spans="2:7" ht="13">
      <c r="B91" s="24" t="s">
        <v>46</v>
      </c>
      <c r="C91" s="26" t="s">
        <v>47</v>
      </c>
      <c r="D91" s="6"/>
    </row>
    <row r="92" spans="2:7">
      <c r="B92" s="16" t="s">
        <v>22</v>
      </c>
      <c r="C92" s="17" t="s">
        <v>22</v>
      </c>
    </row>
    <row r="94" spans="2:7" ht="13">
      <c r="B94" s="24" t="s">
        <v>48</v>
      </c>
      <c r="C94" s="26" t="s">
        <v>47</v>
      </c>
    </row>
    <row r="95" spans="2:7">
      <c r="B95" s="16" t="s">
        <v>22</v>
      </c>
      <c r="C95" s="17" t="s">
        <v>22</v>
      </c>
    </row>
    <row r="97" spans="2:7" ht="13">
      <c r="B97" s="24" t="s">
        <v>49</v>
      </c>
      <c r="C97" s="26" t="s">
        <v>50</v>
      </c>
    </row>
    <row r="98" spans="2:7">
      <c r="B98" s="16" t="s">
        <v>22</v>
      </c>
      <c r="C98" s="17" t="s">
        <v>22</v>
      </c>
    </row>
    <row r="100" spans="2:7" ht="13">
      <c r="B100" s="27" t="s">
        <v>51</v>
      </c>
      <c r="C100" s="26" t="s">
        <v>50</v>
      </c>
    </row>
    <row r="101" spans="2:7">
      <c r="B101" s="15" t="s">
        <v>22</v>
      </c>
      <c r="C101" s="17" t="s">
        <v>22</v>
      </c>
    </row>
    <row r="103" spans="2:7" ht="13">
      <c r="B103" s="24" t="s">
        <v>52</v>
      </c>
      <c r="C103" s="26" t="s">
        <v>22</v>
      </c>
    </row>
    <row r="105" spans="2:7" ht="13">
      <c r="B105" s="24" t="s">
        <v>53</v>
      </c>
      <c r="C105" s="25">
        <v>46022</v>
      </c>
      <c r="D105" s="16"/>
      <c r="E105" s="15"/>
      <c r="F105" s="30"/>
    </row>
    <row r="106" spans="2:7" ht="13">
      <c r="B106" s="24" t="s">
        <v>40</v>
      </c>
      <c r="C106" s="26" t="s">
        <v>41</v>
      </c>
      <c r="D106" s="24" t="s">
        <v>42</v>
      </c>
      <c r="E106" s="27" t="s">
        <v>43</v>
      </c>
      <c r="F106" s="29" t="s">
        <v>44</v>
      </c>
      <c r="G106" s="14"/>
    </row>
    <row r="107" spans="2:7">
      <c r="B107" s="22" t="s">
        <v>22</v>
      </c>
      <c r="C107" s="23" t="s">
        <v>22</v>
      </c>
      <c r="D107" s="22" t="s">
        <v>22</v>
      </c>
      <c r="E107" s="19" t="s">
        <v>22</v>
      </c>
      <c r="F107" s="28" t="s">
        <v>22</v>
      </c>
    </row>
    <row r="108" spans="2:7" ht="13">
      <c r="B108" s="6" t="s">
        <v>45</v>
      </c>
    </row>
    <row r="109" spans="2:7" ht="13">
      <c r="B109" s="6"/>
    </row>
    <row r="110" spans="2:7" ht="13">
      <c r="B110" s="6" t="s">
        <v>372</v>
      </c>
    </row>
    <row r="111" spans="2:7" ht="13">
      <c r="B111" s="24" t="s">
        <v>46</v>
      </c>
      <c r="C111" s="26" t="s">
        <v>47</v>
      </c>
      <c r="D111" s="6"/>
    </row>
    <row r="112" spans="2:7">
      <c r="B112" s="16" t="s">
        <v>22</v>
      </c>
      <c r="C112" s="17" t="s">
        <v>22</v>
      </c>
    </row>
    <row r="114" spans="2:6" ht="13">
      <c r="B114" s="24" t="s">
        <v>48</v>
      </c>
      <c r="C114" s="26" t="s">
        <v>47</v>
      </c>
    </row>
    <row r="115" spans="2:6">
      <c r="B115" s="16" t="s">
        <v>22</v>
      </c>
      <c r="C115" s="17" t="s">
        <v>22</v>
      </c>
    </row>
    <row r="117" spans="2:6" ht="13">
      <c r="B117" s="24" t="s">
        <v>49</v>
      </c>
      <c r="C117" s="26" t="s">
        <v>50</v>
      </c>
    </row>
    <row r="118" spans="2:6">
      <c r="B118" s="16" t="s">
        <v>22</v>
      </c>
      <c r="C118" s="17" t="s">
        <v>22</v>
      </c>
    </row>
    <row r="120" spans="2:6" ht="13">
      <c r="B120" s="27" t="s">
        <v>51</v>
      </c>
      <c r="C120" s="26" t="s">
        <v>50</v>
      </c>
    </row>
    <row r="121" spans="2:6">
      <c r="B121" s="15" t="s">
        <v>22</v>
      </c>
      <c r="C121" s="17" t="s">
        <v>22</v>
      </c>
    </row>
    <row r="123" spans="2:6" ht="13">
      <c r="B123" s="24" t="s">
        <v>52</v>
      </c>
      <c r="C123" s="26" t="s">
        <v>22</v>
      </c>
    </row>
    <row r="126" spans="2:6" ht="13">
      <c r="B126" s="6" t="s">
        <v>373</v>
      </c>
    </row>
    <row r="128" spans="2:6" ht="13">
      <c r="B128" s="24" t="s">
        <v>40</v>
      </c>
      <c r="C128" s="26" t="s">
        <v>54</v>
      </c>
      <c r="D128" s="24" t="s">
        <v>55</v>
      </c>
      <c r="E128" s="24" t="s">
        <v>56</v>
      </c>
      <c r="F128" s="14"/>
    </row>
    <row r="129" spans="2:80">
      <c r="B129" s="16" t="s">
        <v>22</v>
      </c>
      <c r="C129" s="17" t="s">
        <v>22</v>
      </c>
      <c r="D129" s="16" t="s">
        <v>22</v>
      </c>
      <c r="E129" s="16" t="s">
        <v>22</v>
      </c>
    </row>
    <row r="132" spans="2:80" ht="13">
      <c r="B132" s="6" t="s">
        <v>57</v>
      </c>
      <c r="C132" s="11" t="s">
        <v>22</v>
      </c>
      <c r="D132" s="6"/>
      <c r="E132" s="6"/>
      <c r="F132" s="14"/>
      <c r="G132" s="14"/>
      <c r="H132" s="14"/>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row>
    <row r="134" spans="2:80" ht="13">
      <c r="B134" s="6" t="s">
        <v>374</v>
      </c>
    </row>
    <row r="136" spans="2:80" ht="13">
      <c r="B136" s="24" t="s">
        <v>58</v>
      </c>
      <c r="C136" s="26" t="s">
        <v>47</v>
      </c>
      <c r="D136" s="6"/>
    </row>
    <row r="137" spans="2:80">
      <c r="B137" s="16" t="s">
        <v>22</v>
      </c>
      <c r="C137" s="17" t="s">
        <v>22</v>
      </c>
    </row>
    <row r="140" spans="2:80" ht="13">
      <c r="B140" s="24" t="s">
        <v>59</v>
      </c>
      <c r="C140" s="26" t="s">
        <v>60</v>
      </c>
      <c r="D140" s="6"/>
    </row>
    <row r="141" spans="2:80">
      <c r="B141" s="16" t="s">
        <v>22</v>
      </c>
      <c r="C141" s="17" t="s">
        <v>22</v>
      </c>
    </row>
    <row r="144" spans="2:80" ht="13">
      <c r="B144" s="6" t="s">
        <v>61</v>
      </c>
    </row>
    <row r="147" spans="2:80" ht="13">
      <c r="B147" s="6" t="s">
        <v>375</v>
      </c>
    </row>
    <row r="149" spans="2:80" ht="13">
      <c r="B149" s="24" t="s">
        <v>40</v>
      </c>
      <c r="C149" s="26" t="s">
        <v>62</v>
      </c>
      <c r="D149" s="24" t="s">
        <v>54</v>
      </c>
      <c r="E149" s="24" t="s">
        <v>55</v>
      </c>
      <c r="F149" s="29" t="s">
        <v>56</v>
      </c>
      <c r="G149" s="14"/>
    </row>
    <row r="150" spans="2:80">
      <c r="B150" s="16" t="s">
        <v>22</v>
      </c>
      <c r="C150" s="17" t="s">
        <v>22</v>
      </c>
      <c r="D150" s="16" t="s">
        <v>22</v>
      </c>
      <c r="E150" s="16" t="s">
        <v>22</v>
      </c>
      <c r="F150" s="21" t="s">
        <v>22</v>
      </c>
    </row>
    <row r="153" spans="2:80" ht="13">
      <c r="B153" s="6" t="s">
        <v>57</v>
      </c>
      <c r="C153" s="11" t="s">
        <v>22</v>
      </c>
      <c r="D153" s="6"/>
      <c r="E153" s="6"/>
      <c r="F153" s="14"/>
      <c r="G153" s="14"/>
      <c r="H153" s="14"/>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row>
    <row r="155" spans="2:80" ht="13">
      <c r="B155" s="6" t="s">
        <v>374</v>
      </c>
    </row>
    <row r="157" spans="2:80" ht="13">
      <c r="B157" s="24" t="s">
        <v>58</v>
      </c>
      <c r="C157" s="26" t="s">
        <v>47</v>
      </c>
      <c r="D157" s="6"/>
    </row>
    <row r="158" spans="2:80">
      <c r="B158" s="16" t="s">
        <v>22</v>
      </c>
      <c r="C158" s="17" t="s">
        <v>22</v>
      </c>
    </row>
    <row r="161" spans="2:7" ht="13">
      <c r="B161" s="24" t="s">
        <v>59</v>
      </c>
      <c r="C161" s="26" t="s">
        <v>60</v>
      </c>
      <c r="D161" s="6"/>
    </row>
    <row r="162" spans="2:7">
      <c r="B162" s="16" t="s">
        <v>22</v>
      </c>
      <c r="C162" s="17" t="s">
        <v>22</v>
      </c>
    </row>
    <row r="165" spans="2:7" ht="13">
      <c r="B165" s="6" t="s">
        <v>61</v>
      </c>
    </row>
    <row r="168" spans="2:7" ht="13">
      <c r="B168" s="6" t="s">
        <v>376</v>
      </c>
    </row>
    <row r="169" spans="2:7" ht="13">
      <c r="B169" s="24" t="s">
        <v>40</v>
      </c>
      <c r="C169" s="26" t="s">
        <v>63</v>
      </c>
      <c r="D169" s="24" t="s">
        <v>64</v>
      </c>
      <c r="E169" s="24" t="s">
        <v>65</v>
      </c>
      <c r="F169" s="29" t="s">
        <v>66</v>
      </c>
      <c r="G169" s="14"/>
    </row>
    <row r="170" spans="2:7">
      <c r="B170" s="16" t="s">
        <v>22</v>
      </c>
      <c r="C170" s="17" t="s">
        <v>22</v>
      </c>
      <c r="D170" s="16" t="s">
        <v>22</v>
      </c>
      <c r="E170" s="16" t="s">
        <v>22</v>
      </c>
      <c r="F170" s="21" t="s">
        <v>22</v>
      </c>
    </row>
    <row r="171" spans="2:7">
      <c r="B171" s="2" t="s">
        <v>67</v>
      </c>
    </row>
  </sheetData>
  <mergeCells count="3">
    <mergeCell ref="B1:E1"/>
    <mergeCell ref="C3:C8"/>
    <mergeCell ref="D3:D8"/>
  </mergeCells>
  <hyperlinks>
    <hyperlink ref="A1" location="Index!A1" display="Index" xr:uid="{6C4F1B22-A6A8-4522-8837-1D4F7B374621}"/>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F5D3D-9087-4F7F-B60F-E42BBF45ED9D}">
  <sheetPr codeName="Sheet20"/>
  <dimension ref="A1:CB171"/>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col min="9" max="16384" width="9.1796875" style="2"/>
  </cols>
  <sheetData>
    <row r="1" spans="1:9" ht="13">
      <c r="A1" s="3" t="s">
        <v>0</v>
      </c>
      <c r="B1" s="226" t="s">
        <v>2278</v>
      </c>
      <c r="C1" s="226"/>
      <c r="D1" s="226"/>
      <c r="E1" s="226"/>
    </row>
    <row r="3" spans="1:9" ht="14.5">
      <c r="B3" s="31" t="s">
        <v>2278</v>
      </c>
      <c r="C3" s="227"/>
      <c r="D3" s="228"/>
    </row>
    <row r="4" spans="1:9" ht="14.5">
      <c r="B4" s="64" t="s">
        <v>2279</v>
      </c>
      <c r="C4" s="227"/>
      <c r="D4" s="228"/>
    </row>
    <row r="5" spans="1:9" ht="14.5">
      <c r="B5" s="31"/>
      <c r="C5" s="227"/>
      <c r="D5" s="228"/>
    </row>
    <row r="6" spans="1:9" ht="14.5">
      <c r="B6" s="64" t="s">
        <v>151</v>
      </c>
      <c r="C6" s="227"/>
      <c r="D6" s="228"/>
    </row>
    <row r="7" spans="1:9" ht="14.5">
      <c r="B7" s="64" t="s">
        <v>2280</v>
      </c>
      <c r="C7" s="227"/>
      <c r="D7" s="228"/>
    </row>
    <row r="8" spans="1:9" ht="29">
      <c r="B8" s="35" t="s">
        <v>2281</v>
      </c>
      <c r="C8" s="227"/>
      <c r="D8" s="228"/>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775</v>
      </c>
      <c r="C15" s="9" t="s">
        <v>13</v>
      </c>
      <c r="D15" s="2" t="s">
        <v>755</v>
      </c>
      <c r="E15" s="2" t="s">
        <v>776</v>
      </c>
      <c r="F15" s="12">
        <v>21478</v>
      </c>
      <c r="G15" s="12">
        <v>348.88</v>
      </c>
      <c r="H15" s="12">
        <v>6.58</v>
      </c>
    </row>
    <row r="16" spans="1:9">
      <c r="B16" s="2" t="s">
        <v>814</v>
      </c>
      <c r="C16" s="9" t="s">
        <v>13</v>
      </c>
      <c r="D16" s="2" t="s">
        <v>773</v>
      </c>
      <c r="E16" s="2" t="s">
        <v>815</v>
      </c>
      <c r="F16" s="12">
        <v>25851</v>
      </c>
      <c r="G16" s="12">
        <v>332.95</v>
      </c>
      <c r="H16" s="12">
        <v>6.28</v>
      </c>
    </row>
    <row r="17" spans="2:8">
      <c r="B17" s="2" t="s">
        <v>1120</v>
      </c>
      <c r="C17" s="9" t="s">
        <v>13</v>
      </c>
      <c r="D17" s="2" t="s">
        <v>755</v>
      </c>
      <c r="E17" s="2" t="s">
        <v>1121</v>
      </c>
      <c r="F17" s="12">
        <v>20526</v>
      </c>
      <c r="G17" s="12">
        <v>331.79</v>
      </c>
      <c r="H17" s="12">
        <v>6.26</v>
      </c>
    </row>
    <row r="18" spans="2:8">
      <c r="B18" s="2" t="s">
        <v>1162</v>
      </c>
      <c r="C18" s="9" t="s">
        <v>13</v>
      </c>
      <c r="D18" s="2" t="s">
        <v>91</v>
      </c>
      <c r="E18" s="2" t="s">
        <v>1163</v>
      </c>
      <c r="F18" s="12">
        <v>5622</v>
      </c>
      <c r="G18" s="12">
        <v>324.39999999999998</v>
      </c>
      <c r="H18" s="12">
        <v>6.12</v>
      </c>
    </row>
    <row r="19" spans="2:8">
      <c r="B19" s="2" t="s">
        <v>754</v>
      </c>
      <c r="C19" s="9" t="s">
        <v>13</v>
      </c>
      <c r="D19" s="2" t="s">
        <v>755</v>
      </c>
      <c r="E19" s="2" t="s">
        <v>756</v>
      </c>
      <c r="F19" s="12">
        <v>10115</v>
      </c>
      <c r="G19" s="12">
        <v>324.26</v>
      </c>
      <c r="H19" s="12">
        <v>6.11</v>
      </c>
    </row>
    <row r="20" spans="2:8">
      <c r="B20" s="2" t="s">
        <v>1460</v>
      </c>
      <c r="C20" s="9" t="s">
        <v>13</v>
      </c>
      <c r="D20" s="2" t="s">
        <v>1461</v>
      </c>
      <c r="E20" s="2" t="s">
        <v>1462</v>
      </c>
      <c r="F20" s="12">
        <v>80296</v>
      </c>
      <c r="G20" s="12">
        <v>320.5</v>
      </c>
      <c r="H20" s="12">
        <v>6.04</v>
      </c>
    </row>
    <row r="21" spans="2:8">
      <c r="B21" s="2" t="s">
        <v>76</v>
      </c>
      <c r="C21" s="9" t="s">
        <v>13</v>
      </c>
      <c r="D21" s="2" t="s">
        <v>77</v>
      </c>
      <c r="E21" s="2" t="s">
        <v>78</v>
      </c>
      <c r="F21" s="12">
        <v>76183</v>
      </c>
      <c r="G21" s="12">
        <v>307.02</v>
      </c>
      <c r="H21" s="12">
        <v>5.79</v>
      </c>
    </row>
    <row r="22" spans="2:8">
      <c r="B22" s="2" t="s">
        <v>1406</v>
      </c>
      <c r="C22" s="9" t="s">
        <v>13</v>
      </c>
      <c r="D22" s="2" t="s">
        <v>773</v>
      </c>
      <c r="E22" s="2" t="s">
        <v>1407</v>
      </c>
      <c r="F22" s="12">
        <v>5077</v>
      </c>
      <c r="G22" s="12">
        <v>306.19</v>
      </c>
      <c r="H22" s="12">
        <v>5.77</v>
      </c>
    </row>
    <row r="23" spans="2:8">
      <c r="B23" s="2" t="s">
        <v>1259</v>
      </c>
      <c r="C23" s="9" t="s">
        <v>13</v>
      </c>
      <c r="D23" s="2" t="s">
        <v>1255</v>
      </c>
      <c r="E23" s="2" t="s">
        <v>1260</v>
      </c>
      <c r="F23" s="12">
        <v>6902</v>
      </c>
      <c r="G23" s="12">
        <v>302.83999999999997</v>
      </c>
      <c r="H23" s="12">
        <v>5.71</v>
      </c>
    </row>
    <row r="24" spans="2:8">
      <c r="B24" s="2" t="s">
        <v>1160</v>
      </c>
      <c r="C24" s="9" t="s">
        <v>13</v>
      </c>
      <c r="D24" s="2" t="s">
        <v>792</v>
      </c>
      <c r="E24" s="2" t="s">
        <v>1161</v>
      </c>
      <c r="F24" s="12">
        <v>5757</v>
      </c>
      <c r="G24" s="12">
        <v>255.14</v>
      </c>
      <c r="H24" s="12">
        <v>4.8099999999999996</v>
      </c>
    </row>
    <row r="25" spans="2:8">
      <c r="B25" s="2" t="s">
        <v>1272</v>
      </c>
      <c r="C25" s="9" t="s">
        <v>13</v>
      </c>
      <c r="D25" s="2" t="s">
        <v>761</v>
      </c>
      <c r="E25" s="2" t="s">
        <v>1273</v>
      </c>
      <c r="F25" s="12">
        <v>9324</v>
      </c>
      <c r="G25" s="12">
        <v>249.13</v>
      </c>
      <c r="H25" s="12">
        <v>4.7</v>
      </c>
    </row>
    <row r="26" spans="2:8">
      <c r="B26" s="2" t="s">
        <v>102</v>
      </c>
      <c r="C26" s="9" t="s">
        <v>13</v>
      </c>
      <c r="D26" s="2" t="s">
        <v>83</v>
      </c>
      <c r="E26" s="2" t="s">
        <v>103</v>
      </c>
      <c r="F26" s="12">
        <v>30772</v>
      </c>
      <c r="G26" s="12">
        <v>230.93</v>
      </c>
      <c r="H26" s="12">
        <v>4.3499999999999996</v>
      </c>
    </row>
    <row r="27" spans="2:8">
      <c r="B27" s="2" t="s">
        <v>2282</v>
      </c>
      <c r="C27" s="9" t="s">
        <v>13</v>
      </c>
      <c r="D27" s="2" t="s">
        <v>836</v>
      </c>
      <c r="E27" s="2" t="s">
        <v>2283</v>
      </c>
      <c r="F27" s="12">
        <v>6142</v>
      </c>
      <c r="G27" s="12">
        <v>192.39</v>
      </c>
      <c r="H27" s="12">
        <v>3.63</v>
      </c>
    </row>
    <row r="28" spans="2:8">
      <c r="B28" s="2" t="s">
        <v>1437</v>
      </c>
      <c r="C28" s="9" t="s">
        <v>13</v>
      </c>
      <c r="D28" s="2" t="s">
        <v>1167</v>
      </c>
      <c r="E28" s="2" t="s">
        <v>1438</v>
      </c>
      <c r="F28" s="12">
        <v>7631</v>
      </c>
      <c r="G28" s="12">
        <v>158.4</v>
      </c>
      <c r="H28" s="12">
        <v>2.99</v>
      </c>
    </row>
    <row r="29" spans="2:8">
      <c r="B29" s="2" t="s">
        <v>1135</v>
      </c>
      <c r="C29" s="9" t="s">
        <v>13</v>
      </c>
      <c r="D29" s="2" t="s">
        <v>1136</v>
      </c>
      <c r="E29" s="2" t="s">
        <v>1137</v>
      </c>
      <c r="F29" s="12">
        <v>4032</v>
      </c>
      <c r="G29" s="12">
        <v>154.9</v>
      </c>
      <c r="H29" s="12">
        <v>2.92</v>
      </c>
    </row>
    <row r="30" spans="2:8">
      <c r="B30" s="2" t="s">
        <v>109</v>
      </c>
      <c r="C30" s="9" t="s">
        <v>13</v>
      </c>
      <c r="D30" s="2" t="s">
        <v>110</v>
      </c>
      <c r="E30" s="2" t="s">
        <v>111</v>
      </c>
      <c r="F30" s="12">
        <v>376</v>
      </c>
      <c r="G30" s="12">
        <v>135.57</v>
      </c>
      <c r="H30" s="12">
        <v>2.56</v>
      </c>
    </row>
    <row r="31" spans="2:8">
      <c r="B31" s="2" t="s">
        <v>1313</v>
      </c>
      <c r="C31" s="9" t="s">
        <v>13</v>
      </c>
      <c r="D31" s="2" t="s">
        <v>1250</v>
      </c>
      <c r="E31" s="2" t="s">
        <v>1314</v>
      </c>
      <c r="F31" s="12">
        <v>22131</v>
      </c>
      <c r="G31" s="12">
        <v>135.51</v>
      </c>
      <c r="H31" s="12">
        <v>2.56</v>
      </c>
    </row>
    <row r="32" spans="2:8">
      <c r="B32" s="2" t="s">
        <v>1364</v>
      </c>
      <c r="C32" s="9" t="s">
        <v>13</v>
      </c>
      <c r="D32" s="2" t="s">
        <v>1250</v>
      </c>
      <c r="E32" s="2" t="s">
        <v>1365</v>
      </c>
      <c r="F32" s="12">
        <v>39475</v>
      </c>
      <c r="G32" s="12">
        <v>124.21</v>
      </c>
      <c r="H32" s="12">
        <v>2.34</v>
      </c>
    </row>
    <row r="33" spans="2:8">
      <c r="B33" s="2" t="s">
        <v>1416</v>
      </c>
      <c r="C33" s="9" t="s">
        <v>13</v>
      </c>
      <c r="D33" s="2" t="s">
        <v>1311</v>
      </c>
      <c r="E33" s="2" t="s">
        <v>1417</v>
      </c>
      <c r="F33" s="12">
        <v>13004</v>
      </c>
      <c r="G33" s="12">
        <v>89.02</v>
      </c>
      <c r="H33" s="12">
        <v>1.68</v>
      </c>
    </row>
    <row r="34" spans="2:8">
      <c r="B34" s="2" t="s">
        <v>1386</v>
      </c>
      <c r="C34" s="9" t="s">
        <v>13</v>
      </c>
      <c r="D34" s="2" t="s">
        <v>1150</v>
      </c>
      <c r="E34" s="2" t="s">
        <v>1387</v>
      </c>
      <c r="F34" s="12">
        <v>3312</v>
      </c>
      <c r="G34" s="12">
        <v>82.48</v>
      </c>
      <c r="H34" s="12">
        <v>1.56</v>
      </c>
    </row>
    <row r="35" spans="2:8">
      <c r="B35" s="2" t="s">
        <v>2284</v>
      </c>
      <c r="C35" s="9" t="s">
        <v>13</v>
      </c>
      <c r="D35" s="2" t="s">
        <v>755</v>
      </c>
      <c r="E35" s="2" t="s">
        <v>2285</v>
      </c>
      <c r="F35" s="12">
        <v>6792</v>
      </c>
      <c r="G35" s="12">
        <v>79.709999999999994</v>
      </c>
      <c r="H35" s="12">
        <v>1.5</v>
      </c>
    </row>
    <row r="36" spans="2:8">
      <c r="B36" s="2" t="s">
        <v>2286</v>
      </c>
      <c r="C36" s="9" t="s">
        <v>13</v>
      </c>
      <c r="D36" s="2" t="s">
        <v>1136</v>
      </c>
      <c r="E36" s="2" t="s">
        <v>2287</v>
      </c>
      <c r="F36" s="12">
        <v>268</v>
      </c>
      <c r="G36" s="12">
        <v>77.91</v>
      </c>
      <c r="H36" s="12">
        <v>1.47</v>
      </c>
    </row>
    <row r="37" spans="2:8">
      <c r="B37" s="2" t="s">
        <v>2288</v>
      </c>
      <c r="C37" s="9" t="s">
        <v>13</v>
      </c>
      <c r="D37" s="2" t="s">
        <v>755</v>
      </c>
      <c r="E37" s="2" t="s">
        <v>2289</v>
      </c>
      <c r="F37" s="12">
        <v>1003</v>
      </c>
      <c r="G37" s="12">
        <v>77.13</v>
      </c>
      <c r="H37" s="12">
        <v>1.45</v>
      </c>
    </row>
    <row r="38" spans="2:8">
      <c r="B38" s="2" t="s">
        <v>768</v>
      </c>
      <c r="C38" s="9" t="s">
        <v>13</v>
      </c>
      <c r="D38" s="2" t="s">
        <v>761</v>
      </c>
      <c r="E38" s="2" t="s">
        <v>769</v>
      </c>
      <c r="F38" s="12">
        <v>8261</v>
      </c>
      <c r="G38" s="12">
        <v>72.680000000000007</v>
      </c>
      <c r="H38" s="12">
        <v>1.37</v>
      </c>
    </row>
    <row r="39" spans="2:8">
      <c r="B39" s="2" t="s">
        <v>2290</v>
      </c>
      <c r="C39" s="9" t="s">
        <v>13</v>
      </c>
      <c r="D39" s="2" t="s">
        <v>1136</v>
      </c>
      <c r="E39" s="2" t="s">
        <v>2291</v>
      </c>
      <c r="F39" s="12">
        <v>2449</v>
      </c>
      <c r="G39" s="12">
        <v>60.51</v>
      </c>
      <c r="H39" s="12">
        <v>1.1399999999999999</v>
      </c>
    </row>
    <row r="40" spans="2:8">
      <c r="B40" s="2" t="s">
        <v>2242</v>
      </c>
      <c r="C40" s="9" t="s">
        <v>13</v>
      </c>
      <c r="D40" s="2" t="s">
        <v>1167</v>
      </c>
      <c r="E40" s="2" t="s">
        <v>2243</v>
      </c>
      <c r="F40" s="12">
        <v>448</v>
      </c>
      <c r="G40" s="12">
        <v>57.97</v>
      </c>
      <c r="H40" s="12">
        <v>1.0900000000000001</v>
      </c>
    </row>
    <row r="41" spans="2:8">
      <c r="B41" s="2" t="s">
        <v>2192</v>
      </c>
      <c r="C41" s="9" t="s">
        <v>13</v>
      </c>
      <c r="D41" s="2" t="s">
        <v>1167</v>
      </c>
      <c r="E41" s="2" t="s">
        <v>2193</v>
      </c>
      <c r="F41" s="12">
        <v>9617</v>
      </c>
      <c r="G41" s="12">
        <v>50.84</v>
      </c>
      <c r="H41" s="12">
        <v>0.96</v>
      </c>
    </row>
    <row r="42" spans="2:8">
      <c r="B42" s="2" t="s">
        <v>2292</v>
      </c>
      <c r="C42" s="9" t="s">
        <v>13</v>
      </c>
      <c r="D42" s="2" t="s">
        <v>748</v>
      </c>
      <c r="E42" s="2" t="s">
        <v>2293</v>
      </c>
      <c r="F42" s="12">
        <v>26065</v>
      </c>
      <c r="G42" s="12">
        <v>50.15</v>
      </c>
      <c r="H42" s="12">
        <v>0.95</v>
      </c>
    </row>
    <row r="43" spans="2:8">
      <c r="B43" s="2" t="s">
        <v>2294</v>
      </c>
      <c r="C43" s="9" t="s">
        <v>13</v>
      </c>
      <c r="D43" s="2" t="s">
        <v>784</v>
      </c>
      <c r="E43" s="2" t="s">
        <v>2295</v>
      </c>
      <c r="F43" s="12">
        <v>1008</v>
      </c>
      <c r="G43" s="12">
        <v>43.6</v>
      </c>
      <c r="H43" s="12">
        <v>0.82</v>
      </c>
    </row>
    <row r="44" spans="2:8">
      <c r="B44" s="2" t="s">
        <v>2220</v>
      </c>
      <c r="C44" s="9" t="s">
        <v>13</v>
      </c>
      <c r="D44" s="2" t="s">
        <v>1167</v>
      </c>
      <c r="E44" s="2" t="s">
        <v>2221</v>
      </c>
      <c r="F44" s="12">
        <v>465</v>
      </c>
      <c r="G44" s="12">
        <v>38.950000000000003</v>
      </c>
      <c r="H44" s="12">
        <v>0.73</v>
      </c>
    </row>
    <row r="45" spans="2:8" ht="13">
      <c r="B45" s="6" t="s">
        <v>95</v>
      </c>
      <c r="C45" s="11"/>
      <c r="D45" s="6"/>
      <c r="E45" s="6"/>
      <c r="F45" s="14"/>
      <c r="G45" s="14">
        <f>SUM(G12:G44)</f>
        <v>5315.9600000000009</v>
      </c>
      <c r="H45" s="14">
        <f>SUM(H12:H44)</f>
        <v>100.24000000000001</v>
      </c>
    </row>
    <row r="46" spans="2:8" ht="13">
      <c r="B46" s="6" t="s">
        <v>2154</v>
      </c>
      <c r="C46" s="11"/>
      <c r="D46" s="6"/>
      <c r="E46" s="6"/>
      <c r="F46" s="14"/>
      <c r="G46" s="14">
        <v>11.03</v>
      </c>
      <c r="H46" s="14">
        <v>0.21</v>
      </c>
    </row>
    <row r="47" spans="2:8" ht="13">
      <c r="B47" s="6" t="s">
        <v>15</v>
      </c>
      <c r="C47" s="11"/>
      <c r="D47" s="6"/>
      <c r="E47" s="6"/>
      <c r="F47" s="14"/>
      <c r="G47" s="14">
        <v>5326.99</v>
      </c>
      <c r="H47" s="14">
        <v>100.45</v>
      </c>
    </row>
    <row r="48" spans="2:8" ht="13">
      <c r="B48" s="6" t="s">
        <v>432</v>
      </c>
      <c r="C48" s="11"/>
      <c r="D48" s="6"/>
      <c r="E48" s="6"/>
      <c r="F48" s="14"/>
      <c r="G48" s="14">
        <v>-23.814967399999915</v>
      </c>
      <c r="H48" s="14">
        <v>-0.45000000000000284</v>
      </c>
    </row>
    <row r="49" spans="2:8" ht="13">
      <c r="B49" s="6" t="s">
        <v>17</v>
      </c>
      <c r="C49" s="11"/>
      <c r="D49" s="6"/>
      <c r="E49" s="6"/>
      <c r="F49" s="14"/>
      <c r="G49" s="14">
        <v>5303.1750326000001</v>
      </c>
      <c r="H49" s="14">
        <v>100</v>
      </c>
    </row>
    <row r="50" spans="2:8">
      <c r="B50" s="2" t="s">
        <v>18</v>
      </c>
    </row>
    <row r="51" spans="2:8" ht="13">
      <c r="B51" s="6" t="s">
        <v>19</v>
      </c>
    </row>
    <row r="52" spans="2:8" ht="13">
      <c r="B52" s="6" t="s">
        <v>20</v>
      </c>
      <c r="C52" s="9" t="s">
        <v>355</v>
      </c>
    </row>
    <row r="53" spans="2:8" ht="13">
      <c r="B53" s="6" t="s">
        <v>23</v>
      </c>
      <c r="C53" s="9" t="s">
        <v>22</v>
      </c>
    </row>
    <row r="54" spans="2:8" ht="13">
      <c r="B54" s="6" t="s">
        <v>147</v>
      </c>
      <c r="C54" s="9" t="s">
        <v>22</v>
      </c>
    </row>
    <row r="55" spans="2:8" ht="13">
      <c r="B55" s="6" t="s">
        <v>24</v>
      </c>
      <c r="C55" s="9" t="s">
        <v>25</v>
      </c>
    </row>
    <row r="56" spans="2:8" ht="13">
      <c r="B56" s="6" t="s">
        <v>2296</v>
      </c>
      <c r="C56" s="11"/>
    </row>
    <row r="57" spans="2:8" ht="13">
      <c r="B57" s="6" t="s">
        <v>2297</v>
      </c>
      <c r="C57" s="11"/>
    </row>
    <row r="58" spans="2:8" ht="13">
      <c r="B58" s="6" t="s">
        <v>2298</v>
      </c>
      <c r="C58" s="11"/>
    </row>
    <row r="59" spans="2:8" ht="13">
      <c r="B59" s="6" t="s">
        <v>2299</v>
      </c>
      <c r="C59" s="11"/>
    </row>
    <row r="60" spans="2:8" ht="13">
      <c r="B60" s="6" t="s">
        <v>2300</v>
      </c>
      <c r="C60" s="11"/>
    </row>
    <row r="61" spans="2:8" ht="13">
      <c r="B61" s="6" t="s">
        <v>2301</v>
      </c>
      <c r="C61" s="11"/>
    </row>
    <row r="62" spans="2:8" ht="13">
      <c r="B62" s="6" t="s">
        <v>2302</v>
      </c>
      <c r="C62" s="11"/>
    </row>
    <row r="63" spans="2:8" ht="13">
      <c r="B63" s="6" t="s">
        <v>2303</v>
      </c>
      <c r="C63" s="11"/>
    </row>
    <row r="64" spans="2:8" ht="13">
      <c r="B64" s="6" t="s">
        <v>4102</v>
      </c>
      <c r="C64" s="11"/>
    </row>
    <row r="65" spans="2:4">
      <c r="B65" s="2" t="s">
        <v>26</v>
      </c>
    </row>
    <row r="66" spans="2:4">
      <c r="B66" s="2" t="s">
        <v>1230</v>
      </c>
    </row>
    <row r="69" spans="2:4" ht="14.5">
      <c r="B69" s="44" t="s">
        <v>1231</v>
      </c>
      <c r="C69" s="62"/>
    </row>
    <row r="70" spans="2:4" ht="14.5">
      <c r="B70" s="44" t="s">
        <v>4074</v>
      </c>
      <c r="C70" s="63" t="s">
        <v>1232</v>
      </c>
    </row>
    <row r="71" spans="2:4" ht="14.5">
      <c r="B71" s="4" t="s">
        <v>1233</v>
      </c>
      <c r="C71" s="5" t="s">
        <v>1234</v>
      </c>
    </row>
    <row r="72" spans="2:4" ht="14.5">
      <c r="B72" s="4" t="s">
        <v>1235</v>
      </c>
      <c r="C72" s="5" t="s">
        <v>1234</v>
      </c>
    </row>
    <row r="73" spans="2:4" ht="14.5">
      <c r="B73" s="4" t="s">
        <v>1236</v>
      </c>
      <c r="C73" s="5" t="s">
        <v>1234</v>
      </c>
    </row>
    <row r="74" spans="2:4" ht="14.5">
      <c r="B74" s="4" t="s">
        <v>1237</v>
      </c>
      <c r="C74" s="5" t="s">
        <v>1234</v>
      </c>
    </row>
    <row r="75" spans="2:4" ht="14.5">
      <c r="B75" s="4" t="s">
        <v>1238</v>
      </c>
      <c r="C75" s="5" t="s">
        <v>1234</v>
      </c>
    </row>
    <row r="76" spans="2:4" ht="14.5">
      <c r="B76" s="4" t="s">
        <v>1239</v>
      </c>
      <c r="C76" s="5" t="s">
        <v>1234</v>
      </c>
    </row>
    <row r="77" spans="2:4" ht="14.5">
      <c r="B77" s="44" t="s">
        <v>1240</v>
      </c>
      <c r="C77" s="62" t="s">
        <v>1234</v>
      </c>
    </row>
    <row r="79" spans="2:4" ht="14.5">
      <c r="B79" s="4" t="s">
        <v>35</v>
      </c>
      <c r="C79" s="5"/>
      <c r="D79" s="4"/>
    </row>
    <row r="80" spans="2:4" ht="29">
      <c r="B80" s="20" t="s">
        <v>36</v>
      </c>
      <c r="C80" s="18" t="s">
        <v>37</v>
      </c>
      <c r="D80" s="20" t="s">
        <v>38</v>
      </c>
    </row>
    <row r="81" spans="2:7" ht="14.5">
      <c r="B81" s="4" t="s">
        <v>22</v>
      </c>
      <c r="C81" s="5" t="s">
        <v>22</v>
      </c>
      <c r="D81" s="4" t="s">
        <v>22</v>
      </c>
    </row>
    <row r="83" spans="2:7" ht="13">
      <c r="B83" s="24" t="s">
        <v>39</v>
      </c>
      <c r="C83" s="25">
        <v>46022</v>
      </c>
      <c r="D83" s="16"/>
      <c r="E83" s="15"/>
      <c r="F83" s="30"/>
    </row>
    <row r="84" spans="2:7" ht="13">
      <c r="B84" s="24" t="s">
        <v>40</v>
      </c>
      <c r="C84" s="26" t="s">
        <v>41</v>
      </c>
      <c r="D84" s="24" t="s">
        <v>42</v>
      </c>
      <c r="E84" s="27" t="s">
        <v>43</v>
      </c>
      <c r="F84" s="29" t="s">
        <v>44</v>
      </c>
      <c r="G84" s="14"/>
    </row>
    <row r="85" spans="2:7">
      <c r="B85" s="22" t="s">
        <v>22</v>
      </c>
      <c r="C85" s="23" t="s">
        <v>22</v>
      </c>
      <c r="D85" s="22" t="s">
        <v>22</v>
      </c>
      <c r="E85" s="19" t="s">
        <v>22</v>
      </c>
      <c r="F85" s="28" t="s">
        <v>22</v>
      </c>
    </row>
    <row r="88" spans="2:7" ht="13">
      <c r="B88" s="6" t="s">
        <v>45</v>
      </c>
    </row>
    <row r="89" spans="2:7" ht="13">
      <c r="B89" s="6"/>
    </row>
    <row r="90" spans="2:7" ht="13">
      <c r="B90" s="6" t="s">
        <v>372</v>
      </c>
    </row>
    <row r="91" spans="2:7" ht="13">
      <c r="B91" s="24" t="s">
        <v>46</v>
      </c>
      <c r="C91" s="26" t="s">
        <v>47</v>
      </c>
      <c r="D91" s="6"/>
    </row>
    <row r="92" spans="2:7">
      <c r="B92" s="16" t="s">
        <v>22</v>
      </c>
      <c r="C92" s="17" t="s">
        <v>22</v>
      </c>
    </row>
    <row r="94" spans="2:7" ht="13">
      <c r="B94" s="24" t="s">
        <v>48</v>
      </c>
      <c r="C94" s="26" t="s">
        <v>47</v>
      </c>
    </row>
    <row r="95" spans="2:7">
      <c r="B95" s="16" t="s">
        <v>22</v>
      </c>
      <c r="C95" s="17" t="s">
        <v>22</v>
      </c>
    </row>
    <row r="97" spans="2:7" ht="13">
      <c r="B97" s="24" t="s">
        <v>49</v>
      </c>
      <c r="C97" s="26" t="s">
        <v>50</v>
      </c>
    </row>
    <row r="98" spans="2:7">
      <c r="B98" s="16" t="s">
        <v>22</v>
      </c>
      <c r="C98" s="17" t="s">
        <v>22</v>
      </c>
    </row>
    <row r="100" spans="2:7" ht="13">
      <c r="B100" s="27" t="s">
        <v>51</v>
      </c>
      <c r="C100" s="26" t="s">
        <v>50</v>
      </c>
    </row>
    <row r="101" spans="2:7">
      <c r="B101" s="15" t="s">
        <v>22</v>
      </c>
      <c r="C101" s="17" t="s">
        <v>22</v>
      </c>
    </row>
    <row r="103" spans="2:7" ht="13">
      <c r="B103" s="24" t="s">
        <v>52</v>
      </c>
      <c r="C103" s="26" t="s">
        <v>22</v>
      </c>
    </row>
    <row r="105" spans="2:7" ht="13">
      <c r="B105" s="24" t="s">
        <v>53</v>
      </c>
      <c r="C105" s="25">
        <v>46022</v>
      </c>
      <c r="D105" s="16"/>
      <c r="E105" s="15"/>
      <c r="F105" s="30"/>
    </row>
    <row r="106" spans="2:7" ht="13">
      <c r="B106" s="24" t="s">
        <v>40</v>
      </c>
      <c r="C106" s="26" t="s">
        <v>41</v>
      </c>
      <c r="D106" s="24" t="s">
        <v>42</v>
      </c>
      <c r="E106" s="27" t="s">
        <v>43</v>
      </c>
      <c r="F106" s="29" t="s">
        <v>44</v>
      </c>
      <c r="G106" s="14"/>
    </row>
    <row r="107" spans="2:7">
      <c r="B107" s="22" t="s">
        <v>22</v>
      </c>
      <c r="C107" s="23" t="s">
        <v>22</v>
      </c>
      <c r="D107" s="22" t="s">
        <v>22</v>
      </c>
      <c r="E107" s="19" t="s">
        <v>22</v>
      </c>
      <c r="F107" s="28" t="s">
        <v>22</v>
      </c>
    </row>
    <row r="108" spans="2:7" ht="13">
      <c r="B108" s="6" t="s">
        <v>45</v>
      </c>
    </row>
    <row r="109" spans="2:7" ht="13">
      <c r="B109" s="6"/>
    </row>
    <row r="110" spans="2:7" ht="13">
      <c r="B110" s="6" t="s">
        <v>372</v>
      </c>
    </row>
    <row r="111" spans="2:7" ht="13">
      <c r="B111" s="24" t="s">
        <v>46</v>
      </c>
      <c r="C111" s="26" t="s">
        <v>47</v>
      </c>
      <c r="D111" s="6"/>
    </row>
    <row r="112" spans="2:7">
      <c r="B112" s="16" t="s">
        <v>22</v>
      </c>
      <c r="C112" s="17" t="s">
        <v>22</v>
      </c>
    </row>
    <row r="114" spans="2:6" ht="13">
      <c r="B114" s="24" t="s">
        <v>48</v>
      </c>
      <c r="C114" s="26" t="s">
        <v>47</v>
      </c>
    </row>
    <row r="115" spans="2:6">
      <c r="B115" s="16" t="s">
        <v>22</v>
      </c>
      <c r="C115" s="17" t="s">
        <v>22</v>
      </c>
    </row>
    <row r="117" spans="2:6" ht="13">
      <c r="B117" s="24" t="s">
        <v>49</v>
      </c>
      <c r="C117" s="26" t="s">
        <v>50</v>
      </c>
    </row>
    <row r="118" spans="2:6">
      <c r="B118" s="16" t="s">
        <v>22</v>
      </c>
      <c r="C118" s="17" t="s">
        <v>22</v>
      </c>
    </row>
    <row r="120" spans="2:6" ht="13">
      <c r="B120" s="27" t="s">
        <v>51</v>
      </c>
      <c r="C120" s="26" t="s">
        <v>50</v>
      </c>
    </row>
    <row r="121" spans="2:6">
      <c r="B121" s="15" t="s">
        <v>22</v>
      </c>
      <c r="C121" s="17" t="s">
        <v>22</v>
      </c>
    </row>
    <row r="123" spans="2:6" ht="13">
      <c r="B123" s="24" t="s">
        <v>52</v>
      </c>
      <c r="C123" s="26" t="s">
        <v>22</v>
      </c>
    </row>
    <row r="126" spans="2:6" ht="13">
      <c r="B126" s="6" t="s">
        <v>373</v>
      </c>
    </row>
    <row r="128" spans="2:6" ht="13">
      <c r="B128" s="24" t="s">
        <v>40</v>
      </c>
      <c r="C128" s="26" t="s">
        <v>54</v>
      </c>
      <c r="D128" s="24" t="s">
        <v>55</v>
      </c>
      <c r="E128" s="24" t="s">
        <v>56</v>
      </c>
      <c r="F128" s="14"/>
    </row>
    <row r="129" spans="2:80">
      <c r="B129" s="16" t="s">
        <v>22</v>
      </c>
      <c r="C129" s="17" t="s">
        <v>22</v>
      </c>
      <c r="D129" s="16" t="s">
        <v>22</v>
      </c>
      <c r="E129" s="16" t="s">
        <v>22</v>
      </c>
    </row>
    <row r="132" spans="2:80" ht="13">
      <c r="B132" s="6" t="s">
        <v>57</v>
      </c>
      <c r="C132" s="11" t="s">
        <v>22</v>
      </c>
      <c r="D132" s="6"/>
      <c r="E132" s="6"/>
      <c r="F132" s="14"/>
      <c r="G132" s="14"/>
      <c r="H132" s="14"/>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row>
    <row r="134" spans="2:80" ht="13">
      <c r="B134" s="6" t="s">
        <v>374</v>
      </c>
    </row>
    <row r="136" spans="2:80" ht="13">
      <c r="B136" s="24" t="s">
        <v>58</v>
      </c>
      <c r="C136" s="26" t="s">
        <v>47</v>
      </c>
      <c r="D136" s="6"/>
    </row>
    <row r="137" spans="2:80">
      <c r="B137" s="16" t="s">
        <v>22</v>
      </c>
      <c r="C137" s="17" t="s">
        <v>22</v>
      </c>
    </row>
    <row r="140" spans="2:80" ht="13">
      <c r="B140" s="24" t="s">
        <v>59</v>
      </c>
      <c r="C140" s="26" t="s">
        <v>60</v>
      </c>
      <c r="D140" s="6"/>
    </row>
    <row r="141" spans="2:80">
      <c r="B141" s="16" t="s">
        <v>22</v>
      </c>
      <c r="C141" s="17" t="s">
        <v>22</v>
      </c>
    </row>
    <row r="144" spans="2:80" ht="13">
      <c r="B144" s="6" t="s">
        <v>61</v>
      </c>
    </row>
    <row r="147" spans="2:80" ht="13">
      <c r="B147" s="6" t="s">
        <v>375</v>
      </c>
    </row>
    <row r="149" spans="2:80" ht="13">
      <c r="B149" s="24" t="s">
        <v>40</v>
      </c>
      <c r="C149" s="26" t="s">
        <v>62</v>
      </c>
      <c r="D149" s="24" t="s">
        <v>54</v>
      </c>
      <c r="E149" s="24" t="s">
        <v>55</v>
      </c>
      <c r="F149" s="29" t="s">
        <v>56</v>
      </c>
      <c r="G149" s="14"/>
    </row>
    <row r="150" spans="2:80">
      <c r="B150" s="16" t="s">
        <v>22</v>
      </c>
      <c r="C150" s="17" t="s">
        <v>22</v>
      </c>
      <c r="D150" s="16" t="s">
        <v>22</v>
      </c>
      <c r="E150" s="16" t="s">
        <v>22</v>
      </c>
      <c r="F150" s="21" t="s">
        <v>22</v>
      </c>
    </row>
    <row r="153" spans="2:80" ht="13">
      <c r="B153" s="6" t="s">
        <v>57</v>
      </c>
      <c r="C153" s="11" t="s">
        <v>22</v>
      </c>
      <c r="D153" s="6"/>
      <c r="E153" s="6"/>
      <c r="F153" s="14"/>
      <c r="G153" s="14"/>
      <c r="H153" s="14"/>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row>
    <row r="155" spans="2:80" ht="13">
      <c r="B155" s="6" t="s">
        <v>374</v>
      </c>
    </row>
    <row r="157" spans="2:80" ht="13">
      <c r="B157" s="24" t="s">
        <v>58</v>
      </c>
      <c r="C157" s="26" t="s">
        <v>47</v>
      </c>
      <c r="D157" s="6"/>
    </row>
    <row r="158" spans="2:80">
      <c r="B158" s="16" t="s">
        <v>22</v>
      </c>
      <c r="C158" s="17" t="s">
        <v>22</v>
      </c>
    </row>
    <row r="161" spans="2:7" ht="13">
      <c r="B161" s="24" t="s">
        <v>59</v>
      </c>
      <c r="C161" s="26" t="s">
        <v>60</v>
      </c>
      <c r="D161" s="6"/>
    </row>
    <row r="162" spans="2:7">
      <c r="B162" s="16" t="s">
        <v>22</v>
      </c>
      <c r="C162" s="17" t="s">
        <v>22</v>
      </c>
    </row>
    <row r="165" spans="2:7" ht="13">
      <c r="B165" s="6" t="s">
        <v>61</v>
      </c>
    </row>
    <row r="168" spans="2:7" ht="13">
      <c r="B168" s="6" t="s">
        <v>376</v>
      </c>
    </row>
    <row r="169" spans="2:7" ht="13">
      <c r="B169" s="24" t="s">
        <v>40</v>
      </c>
      <c r="C169" s="26" t="s">
        <v>63</v>
      </c>
      <c r="D169" s="24" t="s">
        <v>64</v>
      </c>
      <c r="E169" s="24" t="s">
        <v>65</v>
      </c>
      <c r="F169" s="29" t="s">
        <v>66</v>
      </c>
      <c r="G169" s="14"/>
    </row>
    <row r="170" spans="2:7">
      <c r="B170" s="16" t="s">
        <v>22</v>
      </c>
      <c r="C170" s="17" t="s">
        <v>22</v>
      </c>
      <c r="D170" s="16" t="s">
        <v>22</v>
      </c>
      <c r="E170" s="16" t="s">
        <v>22</v>
      </c>
      <c r="F170" s="21" t="s">
        <v>22</v>
      </c>
    </row>
    <row r="171" spans="2:7">
      <c r="B171" s="2" t="s">
        <v>67</v>
      </c>
    </row>
  </sheetData>
  <mergeCells count="3">
    <mergeCell ref="B1:E1"/>
    <mergeCell ref="C3:C8"/>
    <mergeCell ref="D3:D8"/>
  </mergeCells>
  <hyperlinks>
    <hyperlink ref="A1" location="Index!A1" display="Index" xr:uid="{045527CD-47DD-4548-BA15-4292DADDBEBF}"/>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5185B-D5B9-4E54-B00F-07384586B99A}">
  <sheetPr codeName="Sheet19"/>
  <dimension ref="A1:CB237"/>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bestFit="1" customWidth="1"/>
    <col min="6" max="6" width="29" style="12" bestFit="1" customWidth="1"/>
    <col min="7" max="7" width="18.1796875" style="12" bestFit="1" customWidth="1"/>
    <col min="8" max="8" width="9.1796875" style="12"/>
    <col min="9" max="16384" width="9.1796875" style="2"/>
  </cols>
  <sheetData>
    <row r="1" spans="1:9" ht="13">
      <c r="A1" s="3" t="s">
        <v>0</v>
      </c>
      <c r="B1" s="226" t="s">
        <v>2163</v>
      </c>
      <c r="C1" s="226"/>
      <c r="D1" s="226"/>
      <c r="E1" s="226"/>
    </row>
    <row r="3" spans="1:9" ht="14.5">
      <c r="B3" s="31" t="s">
        <v>2163</v>
      </c>
      <c r="C3" s="227"/>
      <c r="D3" s="228"/>
    </row>
    <row r="4" spans="1:9" ht="14.5">
      <c r="B4" s="64" t="s">
        <v>2279</v>
      </c>
      <c r="C4" s="227"/>
      <c r="D4" s="228"/>
    </row>
    <row r="5" spans="1:9" ht="14.5">
      <c r="B5" s="31"/>
      <c r="C5" s="227"/>
      <c r="D5" s="228"/>
    </row>
    <row r="6" spans="1:9" ht="14.5">
      <c r="B6" s="64" t="s">
        <v>151</v>
      </c>
      <c r="C6" s="227"/>
      <c r="D6" s="228"/>
    </row>
    <row r="7" spans="1:9" ht="14.5">
      <c r="B7" s="64" t="s">
        <v>2280</v>
      </c>
      <c r="C7" s="227"/>
      <c r="D7" s="228"/>
    </row>
    <row r="8" spans="1:9" ht="29">
      <c r="B8" s="35" t="s">
        <v>3580</v>
      </c>
      <c r="C8" s="227"/>
      <c r="D8" s="228"/>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76</v>
      </c>
      <c r="C15" s="9" t="s">
        <v>13</v>
      </c>
      <c r="D15" s="2" t="s">
        <v>77</v>
      </c>
      <c r="E15" s="2" t="s">
        <v>78</v>
      </c>
      <c r="F15" s="12">
        <v>94856</v>
      </c>
      <c r="G15" s="12">
        <v>382.27</v>
      </c>
      <c r="H15" s="12">
        <v>6.74</v>
      </c>
    </row>
    <row r="16" spans="1:9">
      <c r="B16" s="2" t="s">
        <v>112</v>
      </c>
      <c r="C16" s="9" t="s">
        <v>13</v>
      </c>
      <c r="D16" s="2" t="s">
        <v>91</v>
      </c>
      <c r="E16" s="2" t="s">
        <v>113</v>
      </c>
      <c r="F16" s="12">
        <v>8804</v>
      </c>
      <c r="G16" s="12">
        <v>326.58999999999997</v>
      </c>
      <c r="H16" s="12">
        <v>5.76</v>
      </c>
    </row>
    <row r="17" spans="2:8">
      <c r="B17" s="2" t="s">
        <v>1147</v>
      </c>
      <c r="C17" s="9" t="s">
        <v>13</v>
      </c>
      <c r="D17" s="2" t="s">
        <v>91</v>
      </c>
      <c r="E17" s="2" t="s">
        <v>1148</v>
      </c>
      <c r="F17" s="12">
        <v>1298</v>
      </c>
      <c r="G17" s="12">
        <v>216.82</v>
      </c>
      <c r="H17" s="12">
        <v>3.82</v>
      </c>
    </row>
    <row r="18" spans="2:8">
      <c r="B18" s="2" t="s">
        <v>1140</v>
      </c>
      <c r="C18" s="9" t="s">
        <v>13</v>
      </c>
      <c r="D18" s="2" t="s">
        <v>77</v>
      </c>
      <c r="E18" s="2" t="s">
        <v>1141</v>
      </c>
      <c r="F18" s="12">
        <v>8779</v>
      </c>
      <c r="G18" s="12">
        <v>203.26</v>
      </c>
      <c r="H18" s="12">
        <v>3.58</v>
      </c>
    </row>
    <row r="19" spans="2:8">
      <c r="B19" s="2" t="s">
        <v>752</v>
      </c>
      <c r="C19" s="9" t="s">
        <v>13</v>
      </c>
      <c r="D19" s="2" t="s">
        <v>79</v>
      </c>
      <c r="E19" s="2" t="s">
        <v>753</v>
      </c>
      <c r="F19" s="12">
        <v>68324</v>
      </c>
      <c r="G19" s="12">
        <v>189.91</v>
      </c>
      <c r="H19" s="12">
        <v>3.35</v>
      </c>
    </row>
    <row r="20" spans="2:8">
      <c r="B20" s="2" t="s">
        <v>786</v>
      </c>
      <c r="C20" s="9" t="s">
        <v>13</v>
      </c>
      <c r="D20" s="2" t="s">
        <v>84</v>
      </c>
      <c r="E20" s="2" t="s">
        <v>787</v>
      </c>
      <c r="F20" s="12">
        <v>4015</v>
      </c>
      <c r="G20" s="12">
        <v>162.63</v>
      </c>
      <c r="H20" s="12">
        <v>2.87</v>
      </c>
    </row>
    <row r="21" spans="2:8">
      <c r="B21" s="2" t="s">
        <v>1162</v>
      </c>
      <c r="C21" s="9" t="s">
        <v>13</v>
      </c>
      <c r="D21" s="2" t="s">
        <v>91</v>
      </c>
      <c r="E21" s="2" t="s">
        <v>1163</v>
      </c>
      <c r="F21" s="12">
        <v>2253</v>
      </c>
      <c r="G21" s="12">
        <v>130</v>
      </c>
      <c r="H21" s="12">
        <v>2.29</v>
      </c>
    </row>
    <row r="22" spans="2:8">
      <c r="B22" s="2" t="s">
        <v>2164</v>
      </c>
      <c r="C22" s="9" t="s">
        <v>13</v>
      </c>
      <c r="D22" s="2" t="s">
        <v>84</v>
      </c>
      <c r="E22" s="2" t="s">
        <v>2165</v>
      </c>
      <c r="F22" s="12">
        <v>4433</v>
      </c>
      <c r="G22" s="12">
        <v>122.78</v>
      </c>
      <c r="H22" s="12">
        <v>2.16</v>
      </c>
    </row>
    <row r="23" spans="2:8">
      <c r="B23" s="2" t="s">
        <v>2166</v>
      </c>
      <c r="C23" s="9" t="s">
        <v>13</v>
      </c>
      <c r="D23" s="2" t="s">
        <v>91</v>
      </c>
      <c r="E23" s="2" t="s">
        <v>2167</v>
      </c>
      <c r="F23" s="12">
        <v>1098</v>
      </c>
      <c r="G23" s="12">
        <v>102.59</v>
      </c>
      <c r="H23" s="12">
        <v>1.81</v>
      </c>
    </row>
    <row r="24" spans="2:8">
      <c r="B24" s="2" t="s">
        <v>757</v>
      </c>
      <c r="C24" s="9" t="s">
        <v>13</v>
      </c>
      <c r="D24" s="2" t="s">
        <v>758</v>
      </c>
      <c r="E24" s="2" t="s">
        <v>759</v>
      </c>
      <c r="F24" s="12">
        <v>2994</v>
      </c>
      <c r="G24" s="12">
        <v>98.69</v>
      </c>
      <c r="H24" s="12">
        <v>1.74</v>
      </c>
    </row>
    <row r="25" spans="2:8">
      <c r="B25" s="2" t="s">
        <v>1414</v>
      </c>
      <c r="C25" s="9" t="s">
        <v>13</v>
      </c>
      <c r="D25" s="2" t="s">
        <v>91</v>
      </c>
      <c r="E25" s="2" t="s">
        <v>1415</v>
      </c>
      <c r="F25" s="12">
        <v>1348</v>
      </c>
      <c r="G25" s="12">
        <v>98.57</v>
      </c>
      <c r="H25" s="12">
        <v>1.74</v>
      </c>
    </row>
    <row r="26" spans="2:8">
      <c r="B26" s="2" t="s">
        <v>1278</v>
      </c>
      <c r="C26" s="9" t="s">
        <v>13</v>
      </c>
      <c r="D26" s="2" t="s">
        <v>79</v>
      </c>
      <c r="E26" s="2" t="s">
        <v>1279</v>
      </c>
      <c r="F26" s="12">
        <v>2167</v>
      </c>
      <c r="G26" s="12">
        <v>92.71</v>
      </c>
      <c r="H26" s="12">
        <v>1.63</v>
      </c>
    </row>
    <row r="27" spans="2:8">
      <c r="B27" s="2" t="s">
        <v>814</v>
      </c>
      <c r="C27" s="9" t="s">
        <v>13</v>
      </c>
      <c r="D27" s="2" t="s">
        <v>773</v>
      </c>
      <c r="E27" s="2" t="s">
        <v>815</v>
      </c>
      <c r="F27" s="12">
        <v>7015</v>
      </c>
      <c r="G27" s="12">
        <v>90.35</v>
      </c>
      <c r="H27" s="12">
        <v>1.59</v>
      </c>
    </row>
    <row r="28" spans="2:8">
      <c r="B28" s="2" t="s">
        <v>130</v>
      </c>
      <c r="C28" s="9" t="s">
        <v>13</v>
      </c>
      <c r="D28" s="2" t="s">
        <v>79</v>
      </c>
      <c r="E28" s="2" t="s">
        <v>131</v>
      </c>
      <c r="F28" s="12">
        <v>6740</v>
      </c>
      <c r="G28" s="12">
        <v>89.89</v>
      </c>
      <c r="H28" s="12">
        <v>1.58</v>
      </c>
    </row>
    <row r="29" spans="2:8">
      <c r="B29" s="2" t="s">
        <v>1346</v>
      </c>
      <c r="C29" s="9" t="s">
        <v>13</v>
      </c>
      <c r="D29" s="2" t="s">
        <v>84</v>
      </c>
      <c r="E29" s="2" t="s">
        <v>1347</v>
      </c>
      <c r="F29" s="12">
        <v>712</v>
      </c>
      <c r="G29" s="12">
        <v>86.2</v>
      </c>
      <c r="H29" s="12">
        <v>1.52</v>
      </c>
    </row>
    <row r="30" spans="2:8">
      <c r="B30" s="2" t="s">
        <v>1344</v>
      </c>
      <c r="C30" s="9" t="s">
        <v>13</v>
      </c>
      <c r="D30" s="2" t="s">
        <v>91</v>
      </c>
      <c r="E30" s="2" t="s">
        <v>1345</v>
      </c>
      <c r="F30" s="12">
        <v>2289</v>
      </c>
      <c r="G30" s="12">
        <v>85.14</v>
      </c>
      <c r="H30" s="12">
        <v>1.5</v>
      </c>
    </row>
    <row r="31" spans="2:8">
      <c r="B31" s="2" t="s">
        <v>777</v>
      </c>
      <c r="C31" s="9" t="s">
        <v>13</v>
      </c>
      <c r="D31" s="2" t="s">
        <v>83</v>
      </c>
      <c r="E31" s="2" t="s">
        <v>778</v>
      </c>
      <c r="F31" s="12">
        <v>6422</v>
      </c>
      <c r="G31" s="12">
        <v>76.55</v>
      </c>
      <c r="H31" s="12">
        <v>1.35</v>
      </c>
    </row>
    <row r="32" spans="2:8">
      <c r="B32" s="2" t="s">
        <v>137</v>
      </c>
      <c r="C32" s="9" t="s">
        <v>13</v>
      </c>
      <c r="D32" s="2" t="s">
        <v>91</v>
      </c>
      <c r="E32" s="2" t="s">
        <v>138</v>
      </c>
      <c r="F32" s="12">
        <v>20639</v>
      </c>
      <c r="G32" s="12">
        <v>75.849999999999994</v>
      </c>
      <c r="H32" s="12">
        <v>1.34</v>
      </c>
    </row>
    <row r="33" spans="2:8">
      <c r="B33" s="2" t="s">
        <v>1406</v>
      </c>
      <c r="C33" s="9" t="s">
        <v>13</v>
      </c>
      <c r="D33" s="2" t="s">
        <v>773</v>
      </c>
      <c r="E33" s="2" t="s">
        <v>1407</v>
      </c>
      <c r="F33" s="12">
        <v>1160</v>
      </c>
      <c r="G33" s="12">
        <v>69.959999999999994</v>
      </c>
      <c r="H33" s="12">
        <v>1.23</v>
      </c>
    </row>
    <row r="34" spans="2:8">
      <c r="B34" s="2" t="s">
        <v>1454</v>
      </c>
      <c r="C34" s="9" t="s">
        <v>13</v>
      </c>
      <c r="D34" s="2" t="s">
        <v>79</v>
      </c>
      <c r="E34" s="2" t="s">
        <v>1455</v>
      </c>
      <c r="F34" s="12">
        <v>17714</v>
      </c>
      <c r="G34" s="12">
        <v>68.41</v>
      </c>
      <c r="H34" s="12">
        <v>1.21</v>
      </c>
    </row>
    <row r="35" spans="2:8">
      <c r="B35" s="2" t="s">
        <v>1433</v>
      </c>
      <c r="C35" s="9" t="s">
        <v>13</v>
      </c>
      <c r="D35" s="2" t="s">
        <v>85</v>
      </c>
      <c r="E35" s="2" t="s">
        <v>1434</v>
      </c>
      <c r="F35" s="12">
        <v>4638</v>
      </c>
      <c r="G35" s="12">
        <v>68.180000000000007</v>
      </c>
      <c r="H35" s="12">
        <v>1.2</v>
      </c>
    </row>
    <row r="36" spans="2:8">
      <c r="B36" s="2" t="s">
        <v>102</v>
      </c>
      <c r="C36" s="9" t="s">
        <v>13</v>
      </c>
      <c r="D36" s="2" t="s">
        <v>83</v>
      </c>
      <c r="E36" s="2" t="s">
        <v>103</v>
      </c>
      <c r="F36" s="12">
        <v>8995</v>
      </c>
      <c r="G36" s="12">
        <v>67.5</v>
      </c>
      <c r="H36" s="12">
        <v>1.19</v>
      </c>
    </row>
    <row r="37" spans="2:8">
      <c r="B37" s="2" t="s">
        <v>1126</v>
      </c>
      <c r="C37" s="9" t="s">
        <v>13</v>
      </c>
      <c r="D37" s="2" t="s">
        <v>758</v>
      </c>
      <c r="E37" s="2" t="s">
        <v>1127</v>
      </c>
      <c r="F37" s="12">
        <v>13302</v>
      </c>
      <c r="G37" s="12">
        <v>65.16</v>
      </c>
      <c r="H37" s="12">
        <v>1.1499999999999999</v>
      </c>
    </row>
    <row r="38" spans="2:8">
      <c r="B38" s="2" t="s">
        <v>1310</v>
      </c>
      <c r="C38" s="9" t="s">
        <v>13</v>
      </c>
      <c r="D38" s="2" t="s">
        <v>1311</v>
      </c>
      <c r="E38" s="2" t="s">
        <v>1312</v>
      </c>
      <c r="F38" s="12">
        <v>8678</v>
      </c>
      <c r="G38" s="12">
        <v>64.11</v>
      </c>
      <c r="H38" s="12">
        <v>1.1299999999999999</v>
      </c>
    </row>
    <row r="39" spans="2:8">
      <c r="B39" s="2" t="s">
        <v>2168</v>
      </c>
      <c r="C39" s="9" t="s">
        <v>13</v>
      </c>
      <c r="D39" s="2" t="s">
        <v>79</v>
      </c>
      <c r="E39" s="2" t="s">
        <v>2169</v>
      </c>
      <c r="F39" s="12">
        <v>23799</v>
      </c>
      <c r="G39" s="12">
        <v>63.15</v>
      </c>
      <c r="H39" s="12">
        <v>1.1100000000000001</v>
      </c>
    </row>
    <row r="40" spans="2:8">
      <c r="B40" s="2" t="s">
        <v>1332</v>
      </c>
      <c r="C40" s="9" t="s">
        <v>13</v>
      </c>
      <c r="D40" s="2" t="s">
        <v>84</v>
      </c>
      <c r="E40" s="2" t="s">
        <v>1333</v>
      </c>
      <c r="F40" s="12">
        <v>24829</v>
      </c>
      <c r="G40" s="12">
        <v>62.68</v>
      </c>
      <c r="H40" s="12">
        <v>1.1000000000000001</v>
      </c>
    </row>
    <row r="41" spans="2:8">
      <c r="B41" s="2" t="s">
        <v>1408</v>
      </c>
      <c r="C41" s="9" t="s">
        <v>13</v>
      </c>
      <c r="D41" s="2" t="s">
        <v>89</v>
      </c>
      <c r="E41" s="2" t="s">
        <v>1409</v>
      </c>
      <c r="F41" s="12">
        <v>3221</v>
      </c>
      <c r="G41" s="12">
        <v>59.71</v>
      </c>
      <c r="H41" s="12">
        <v>1.05</v>
      </c>
    </row>
    <row r="42" spans="2:8">
      <c r="B42" s="2" t="s">
        <v>2170</v>
      </c>
      <c r="C42" s="9" t="s">
        <v>13</v>
      </c>
      <c r="D42" s="2" t="s">
        <v>79</v>
      </c>
      <c r="E42" s="2" t="s">
        <v>2171</v>
      </c>
      <c r="F42" s="12">
        <v>1471</v>
      </c>
      <c r="G42" s="12">
        <v>55.6</v>
      </c>
      <c r="H42" s="12">
        <v>0.98</v>
      </c>
    </row>
    <row r="43" spans="2:8">
      <c r="B43" s="2" t="s">
        <v>2172</v>
      </c>
      <c r="C43" s="9" t="s">
        <v>13</v>
      </c>
      <c r="D43" s="2" t="s">
        <v>84</v>
      </c>
      <c r="E43" s="2" t="s">
        <v>2173</v>
      </c>
      <c r="F43" s="12">
        <v>3955</v>
      </c>
      <c r="G43" s="12">
        <v>53.81</v>
      </c>
      <c r="H43" s="12">
        <v>0.95</v>
      </c>
    </row>
    <row r="44" spans="2:8">
      <c r="B44" s="2" t="s">
        <v>2174</v>
      </c>
      <c r="C44" s="9" t="s">
        <v>13</v>
      </c>
      <c r="D44" s="2" t="s">
        <v>84</v>
      </c>
      <c r="E44" s="2" t="s">
        <v>2175</v>
      </c>
      <c r="F44" s="12">
        <v>840</v>
      </c>
      <c r="G44" s="12">
        <v>53.6</v>
      </c>
      <c r="H44" s="12">
        <v>0.94</v>
      </c>
    </row>
    <row r="45" spans="2:8">
      <c r="B45" s="2" t="s">
        <v>2176</v>
      </c>
      <c r="C45" s="9" t="s">
        <v>13</v>
      </c>
      <c r="D45" s="2" t="s">
        <v>85</v>
      </c>
      <c r="E45" s="2" t="s">
        <v>2177</v>
      </c>
      <c r="F45" s="12">
        <v>35</v>
      </c>
      <c r="G45" s="12">
        <v>53.47</v>
      </c>
      <c r="H45" s="12">
        <v>0.94</v>
      </c>
    </row>
    <row r="46" spans="2:8">
      <c r="B46" s="2" t="s">
        <v>1164</v>
      </c>
      <c r="C46" s="9" t="s">
        <v>13</v>
      </c>
      <c r="D46" s="2" t="s">
        <v>85</v>
      </c>
      <c r="E46" s="2" t="s">
        <v>1165</v>
      </c>
      <c r="F46" s="12">
        <v>43588</v>
      </c>
      <c r="G46" s="12">
        <v>52.26</v>
      </c>
      <c r="H46" s="12">
        <v>0.92</v>
      </c>
    </row>
    <row r="47" spans="2:8">
      <c r="B47" s="2" t="s">
        <v>804</v>
      </c>
      <c r="C47" s="9" t="s">
        <v>13</v>
      </c>
      <c r="D47" s="2" t="s">
        <v>89</v>
      </c>
      <c r="E47" s="2" t="s">
        <v>805</v>
      </c>
      <c r="F47" s="12">
        <v>2557</v>
      </c>
      <c r="G47" s="12">
        <v>51.31</v>
      </c>
      <c r="H47" s="12">
        <v>0.9</v>
      </c>
    </row>
    <row r="48" spans="2:8">
      <c r="B48" s="2" t="s">
        <v>1166</v>
      </c>
      <c r="C48" s="9" t="s">
        <v>13</v>
      </c>
      <c r="D48" s="2" t="s">
        <v>1167</v>
      </c>
      <c r="E48" s="2" t="s">
        <v>1168</v>
      </c>
      <c r="F48" s="12">
        <v>10141</v>
      </c>
      <c r="G48" s="12">
        <v>51.04</v>
      </c>
      <c r="H48" s="12">
        <v>0.9</v>
      </c>
    </row>
    <row r="49" spans="2:8">
      <c r="B49" s="2" t="s">
        <v>2048</v>
      </c>
      <c r="C49" s="9" t="s">
        <v>13</v>
      </c>
      <c r="D49" s="2" t="s">
        <v>79</v>
      </c>
      <c r="E49" s="2" t="s">
        <v>2049</v>
      </c>
      <c r="F49" s="12">
        <v>36420</v>
      </c>
      <c r="G49" s="12">
        <v>49.68</v>
      </c>
      <c r="H49" s="12">
        <v>0.88</v>
      </c>
    </row>
    <row r="50" spans="2:8">
      <c r="B50" s="2" t="s">
        <v>1370</v>
      </c>
      <c r="C50" s="9" t="s">
        <v>13</v>
      </c>
      <c r="D50" s="2" t="s">
        <v>85</v>
      </c>
      <c r="E50" s="2" t="s">
        <v>1371</v>
      </c>
      <c r="F50" s="12">
        <v>1843</v>
      </c>
      <c r="G50" s="12">
        <v>48.19</v>
      </c>
      <c r="H50" s="12">
        <v>0.85</v>
      </c>
    </row>
    <row r="51" spans="2:8">
      <c r="B51" s="2" t="s">
        <v>1447</v>
      </c>
      <c r="C51" s="9" t="s">
        <v>13</v>
      </c>
      <c r="D51" s="2" t="s">
        <v>1167</v>
      </c>
      <c r="E51" s="2" t="s">
        <v>1448</v>
      </c>
      <c r="F51" s="12">
        <v>3923</v>
      </c>
      <c r="G51" s="12">
        <v>47.92</v>
      </c>
      <c r="H51" s="12">
        <v>0.84</v>
      </c>
    </row>
    <row r="52" spans="2:8">
      <c r="B52" s="2" t="s">
        <v>2178</v>
      </c>
      <c r="C52" s="9" t="s">
        <v>13</v>
      </c>
      <c r="D52" s="2" t="s">
        <v>89</v>
      </c>
      <c r="E52" s="2" t="s">
        <v>2179</v>
      </c>
      <c r="F52" s="12">
        <v>5373</v>
      </c>
      <c r="G52" s="12">
        <v>47.52</v>
      </c>
      <c r="H52" s="12">
        <v>0.84</v>
      </c>
    </row>
    <row r="53" spans="2:8">
      <c r="B53" s="2" t="s">
        <v>2180</v>
      </c>
      <c r="C53" s="9" t="s">
        <v>13</v>
      </c>
      <c r="D53" s="2" t="s">
        <v>85</v>
      </c>
      <c r="E53" s="2" t="s">
        <v>2181</v>
      </c>
      <c r="F53" s="12">
        <v>97173</v>
      </c>
      <c r="G53" s="12">
        <v>47.14</v>
      </c>
      <c r="H53" s="12">
        <v>0.83</v>
      </c>
    </row>
    <row r="54" spans="2:8">
      <c r="B54" s="2" t="s">
        <v>1437</v>
      </c>
      <c r="C54" s="9" t="s">
        <v>13</v>
      </c>
      <c r="D54" s="2" t="s">
        <v>1167</v>
      </c>
      <c r="E54" s="2" t="s">
        <v>1438</v>
      </c>
      <c r="F54" s="12">
        <v>2262</v>
      </c>
      <c r="G54" s="12">
        <v>46.95</v>
      </c>
      <c r="H54" s="12">
        <v>0.83</v>
      </c>
    </row>
    <row r="55" spans="2:8">
      <c r="B55" s="2" t="s">
        <v>2182</v>
      </c>
      <c r="C55" s="9" t="s">
        <v>13</v>
      </c>
      <c r="D55" s="2" t="s">
        <v>85</v>
      </c>
      <c r="E55" s="2" t="s">
        <v>2183</v>
      </c>
      <c r="F55" s="12">
        <v>4620</v>
      </c>
      <c r="G55" s="12">
        <v>46.8</v>
      </c>
      <c r="H55" s="12">
        <v>0.82</v>
      </c>
    </row>
    <row r="56" spans="2:8">
      <c r="B56" s="2" t="s">
        <v>139</v>
      </c>
      <c r="C56" s="9" t="s">
        <v>13</v>
      </c>
      <c r="D56" s="2" t="s">
        <v>89</v>
      </c>
      <c r="E56" s="2" t="s">
        <v>140</v>
      </c>
      <c r="F56" s="12">
        <v>2910</v>
      </c>
      <c r="G56" s="12">
        <v>46.4</v>
      </c>
      <c r="H56" s="12">
        <v>0.82</v>
      </c>
    </row>
    <row r="57" spans="2:8">
      <c r="B57" s="2" t="s">
        <v>1263</v>
      </c>
      <c r="C57" s="9" t="s">
        <v>13</v>
      </c>
      <c r="D57" s="2" t="s">
        <v>89</v>
      </c>
      <c r="E57" s="2" t="s">
        <v>1264</v>
      </c>
      <c r="F57" s="12">
        <v>6328</v>
      </c>
      <c r="G57" s="12">
        <v>43.51</v>
      </c>
      <c r="H57" s="12">
        <v>0.77</v>
      </c>
    </row>
    <row r="58" spans="2:8">
      <c r="B58" s="2" t="s">
        <v>2184</v>
      </c>
      <c r="C58" s="9" t="s">
        <v>13</v>
      </c>
      <c r="D58" s="2" t="s">
        <v>85</v>
      </c>
      <c r="E58" s="2" t="s">
        <v>2185</v>
      </c>
      <c r="F58" s="12">
        <v>292</v>
      </c>
      <c r="G58" s="12">
        <v>43.46</v>
      </c>
      <c r="H58" s="12">
        <v>0.77</v>
      </c>
    </row>
    <row r="59" spans="2:8">
      <c r="B59" s="2" t="s">
        <v>2186</v>
      </c>
      <c r="C59" s="9" t="s">
        <v>13</v>
      </c>
      <c r="D59" s="2" t="s">
        <v>85</v>
      </c>
      <c r="E59" s="2" t="s">
        <v>2187</v>
      </c>
      <c r="F59" s="12">
        <v>4728</v>
      </c>
      <c r="G59" s="12">
        <v>43.01</v>
      </c>
      <c r="H59" s="12">
        <v>0.76</v>
      </c>
    </row>
    <row r="60" spans="2:8">
      <c r="B60" s="2" t="s">
        <v>812</v>
      </c>
      <c r="C60" s="9" t="s">
        <v>13</v>
      </c>
      <c r="D60" s="2" t="s">
        <v>758</v>
      </c>
      <c r="E60" s="2" t="s">
        <v>813</v>
      </c>
      <c r="F60" s="12">
        <v>2860</v>
      </c>
      <c r="G60" s="12">
        <v>41.29</v>
      </c>
      <c r="H60" s="12">
        <v>0.73</v>
      </c>
    </row>
    <row r="61" spans="2:8">
      <c r="B61" s="2" t="s">
        <v>2188</v>
      </c>
      <c r="C61" s="9" t="s">
        <v>13</v>
      </c>
      <c r="D61" s="2" t="s">
        <v>773</v>
      </c>
      <c r="E61" s="2" t="s">
        <v>2189</v>
      </c>
      <c r="F61" s="12">
        <v>3977</v>
      </c>
      <c r="G61" s="12">
        <v>41.18</v>
      </c>
      <c r="H61" s="12">
        <v>0.73</v>
      </c>
    </row>
    <row r="62" spans="2:8">
      <c r="B62" s="2" t="s">
        <v>2190</v>
      </c>
      <c r="C62" s="9" t="s">
        <v>13</v>
      </c>
      <c r="D62" s="2" t="s">
        <v>91</v>
      </c>
      <c r="E62" s="2" t="s">
        <v>2191</v>
      </c>
      <c r="F62" s="12">
        <v>5430</v>
      </c>
      <c r="G62" s="12">
        <v>40.98</v>
      </c>
      <c r="H62" s="12">
        <v>0.72</v>
      </c>
    </row>
    <row r="63" spans="2:8">
      <c r="B63" s="2" t="s">
        <v>2192</v>
      </c>
      <c r="C63" s="9" t="s">
        <v>13</v>
      </c>
      <c r="D63" s="2" t="s">
        <v>1167</v>
      </c>
      <c r="E63" s="2" t="s">
        <v>2193</v>
      </c>
      <c r="F63" s="12">
        <v>7619</v>
      </c>
      <c r="G63" s="12">
        <v>40.28</v>
      </c>
      <c r="H63" s="12">
        <v>0.71</v>
      </c>
    </row>
    <row r="64" spans="2:8">
      <c r="B64" s="2" t="s">
        <v>2194</v>
      </c>
      <c r="C64" s="9" t="s">
        <v>13</v>
      </c>
      <c r="D64" s="2" t="s">
        <v>85</v>
      </c>
      <c r="E64" s="2" t="s">
        <v>2195</v>
      </c>
      <c r="F64" s="12">
        <v>3096</v>
      </c>
      <c r="G64" s="12">
        <v>39.78</v>
      </c>
      <c r="H64" s="12">
        <v>0.7</v>
      </c>
    </row>
    <row r="65" spans="2:8">
      <c r="B65" s="2" t="s">
        <v>109</v>
      </c>
      <c r="C65" s="9" t="s">
        <v>13</v>
      </c>
      <c r="D65" s="2" t="s">
        <v>110</v>
      </c>
      <c r="E65" s="2" t="s">
        <v>111</v>
      </c>
      <c r="F65" s="12">
        <v>108</v>
      </c>
      <c r="G65" s="12">
        <v>38.94</v>
      </c>
      <c r="H65" s="12">
        <v>0.69</v>
      </c>
    </row>
    <row r="66" spans="2:8">
      <c r="B66" s="2" t="s">
        <v>2196</v>
      </c>
      <c r="C66" s="9" t="s">
        <v>13</v>
      </c>
      <c r="D66" s="2" t="s">
        <v>84</v>
      </c>
      <c r="E66" s="2" t="s">
        <v>2197</v>
      </c>
      <c r="F66" s="12">
        <v>2244</v>
      </c>
      <c r="G66" s="12">
        <v>38.93</v>
      </c>
      <c r="H66" s="12">
        <v>0.69</v>
      </c>
    </row>
    <row r="67" spans="2:8">
      <c r="B67" s="2" t="s">
        <v>2198</v>
      </c>
      <c r="C67" s="9" t="s">
        <v>13</v>
      </c>
      <c r="D67" s="2" t="s">
        <v>91</v>
      </c>
      <c r="E67" s="2" t="s">
        <v>2199</v>
      </c>
      <c r="F67" s="12">
        <v>185</v>
      </c>
      <c r="G67" s="12">
        <v>38.03</v>
      </c>
      <c r="H67" s="12">
        <v>0.67</v>
      </c>
    </row>
    <row r="68" spans="2:8">
      <c r="B68" s="2" t="s">
        <v>2200</v>
      </c>
      <c r="C68" s="9" t="s">
        <v>13</v>
      </c>
      <c r="D68" s="2" t="s">
        <v>1311</v>
      </c>
      <c r="E68" s="2" t="s">
        <v>2201</v>
      </c>
      <c r="F68" s="12">
        <v>6745</v>
      </c>
      <c r="G68" s="12">
        <v>37.67</v>
      </c>
      <c r="H68" s="12">
        <v>0.66</v>
      </c>
    </row>
    <row r="69" spans="2:8">
      <c r="B69" s="2" t="s">
        <v>121</v>
      </c>
      <c r="C69" s="9" t="s">
        <v>13</v>
      </c>
      <c r="D69" s="2" t="s">
        <v>85</v>
      </c>
      <c r="E69" s="2" t="s">
        <v>122</v>
      </c>
      <c r="F69" s="12">
        <v>7756</v>
      </c>
      <c r="G69" s="12">
        <v>37.159999999999997</v>
      </c>
      <c r="H69" s="12">
        <v>0.65</v>
      </c>
    </row>
    <row r="70" spans="2:8">
      <c r="B70" s="2" t="s">
        <v>1416</v>
      </c>
      <c r="C70" s="9" t="s">
        <v>13</v>
      </c>
      <c r="D70" s="2" t="s">
        <v>1311</v>
      </c>
      <c r="E70" s="2" t="s">
        <v>1417</v>
      </c>
      <c r="F70" s="12">
        <v>5267</v>
      </c>
      <c r="G70" s="12">
        <v>36.06</v>
      </c>
      <c r="H70" s="12">
        <v>0.64</v>
      </c>
    </row>
    <row r="71" spans="2:8">
      <c r="B71" s="2" t="s">
        <v>2202</v>
      </c>
      <c r="C71" s="9" t="s">
        <v>13</v>
      </c>
      <c r="D71" s="2" t="s">
        <v>84</v>
      </c>
      <c r="E71" s="2" t="s">
        <v>2203</v>
      </c>
      <c r="F71" s="12">
        <v>6140</v>
      </c>
      <c r="G71" s="12">
        <v>35.32</v>
      </c>
      <c r="H71" s="12">
        <v>0.62</v>
      </c>
    </row>
    <row r="72" spans="2:8">
      <c r="B72" s="2" t="s">
        <v>128</v>
      </c>
      <c r="C72" s="9" t="s">
        <v>13</v>
      </c>
      <c r="D72" s="2" t="s">
        <v>84</v>
      </c>
      <c r="E72" s="2" t="s">
        <v>129</v>
      </c>
      <c r="F72" s="12">
        <v>2467</v>
      </c>
      <c r="G72" s="12">
        <v>35.17</v>
      </c>
      <c r="H72" s="12">
        <v>0.62</v>
      </c>
    </row>
    <row r="73" spans="2:8">
      <c r="B73" s="2" t="s">
        <v>2204</v>
      </c>
      <c r="C73" s="9" t="s">
        <v>13</v>
      </c>
      <c r="D73" s="2" t="s">
        <v>89</v>
      </c>
      <c r="E73" s="2" t="s">
        <v>2205</v>
      </c>
      <c r="F73" s="12">
        <v>2015</v>
      </c>
      <c r="G73" s="12">
        <v>33.67</v>
      </c>
      <c r="H73" s="12">
        <v>0.59</v>
      </c>
    </row>
    <row r="74" spans="2:8">
      <c r="B74" s="2" t="s">
        <v>1306</v>
      </c>
      <c r="C74" s="9" t="s">
        <v>13</v>
      </c>
      <c r="D74" s="2" t="s">
        <v>84</v>
      </c>
      <c r="E74" s="2" t="s">
        <v>1307</v>
      </c>
      <c r="F74" s="12">
        <v>6619</v>
      </c>
      <c r="G74" s="12">
        <v>32.14</v>
      </c>
      <c r="H74" s="12">
        <v>0.56999999999999995</v>
      </c>
    </row>
    <row r="75" spans="2:8">
      <c r="B75" s="2" t="s">
        <v>2206</v>
      </c>
      <c r="C75" s="9" t="s">
        <v>13</v>
      </c>
      <c r="D75" s="2" t="s">
        <v>1311</v>
      </c>
      <c r="E75" s="2" t="s">
        <v>2207</v>
      </c>
      <c r="F75" s="12">
        <v>16238</v>
      </c>
      <c r="G75" s="12">
        <v>32.06</v>
      </c>
      <c r="H75" s="12">
        <v>0.56000000000000005</v>
      </c>
    </row>
    <row r="76" spans="2:8">
      <c r="B76" s="2" t="s">
        <v>1130</v>
      </c>
      <c r="C76" s="9" t="s">
        <v>13</v>
      </c>
      <c r="D76" s="2" t="s">
        <v>83</v>
      </c>
      <c r="E76" s="2" t="s">
        <v>1131</v>
      </c>
      <c r="F76" s="12">
        <v>5842</v>
      </c>
      <c r="G76" s="12">
        <v>31.91</v>
      </c>
      <c r="H76" s="12">
        <v>0.56000000000000005</v>
      </c>
    </row>
    <row r="77" spans="2:8">
      <c r="B77" s="2" t="s">
        <v>2208</v>
      </c>
      <c r="C77" s="9" t="s">
        <v>13</v>
      </c>
      <c r="D77" s="2" t="s">
        <v>85</v>
      </c>
      <c r="E77" s="2" t="s">
        <v>2209</v>
      </c>
      <c r="F77" s="12">
        <v>1373</v>
      </c>
      <c r="G77" s="12">
        <v>31.84</v>
      </c>
      <c r="H77" s="12">
        <v>0.56000000000000005</v>
      </c>
    </row>
    <row r="78" spans="2:8">
      <c r="B78" s="2" t="s">
        <v>2210</v>
      </c>
      <c r="C78" s="9" t="s">
        <v>13</v>
      </c>
      <c r="D78" s="2" t="s">
        <v>91</v>
      </c>
      <c r="E78" s="2" t="s">
        <v>2211</v>
      </c>
      <c r="F78" s="12">
        <v>1358</v>
      </c>
      <c r="G78" s="12">
        <v>31.22</v>
      </c>
      <c r="H78" s="12">
        <v>0.55000000000000004</v>
      </c>
    </row>
    <row r="79" spans="2:8">
      <c r="B79" s="2" t="s">
        <v>1177</v>
      </c>
      <c r="C79" s="9" t="s">
        <v>13</v>
      </c>
      <c r="D79" s="2" t="s">
        <v>89</v>
      </c>
      <c r="E79" s="2" t="s">
        <v>1178</v>
      </c>
      <c r="F79" s="12">
        <v>5550</v>
      </c>
      <c r="G79" s="12">
        <v>30.39</v>
      </c>
      <c r="H79" s="12">
        <v>0.54</v>
      </c>
    </row>
    <row r="80" spans="2:8">
      <c r="B80" s="2" t="s">
        <v>2212</v>
      </c>
      <c r="C80" s="9" t="s">
        <v>13</v>
      </c>
      <c r="D80" s="2" t="s">
        <v>84</v>
      </c>
      <c r="E80" s="2" t="s">
        <v>2213</v>
      </c>
      <c r="F80" s="12">
        <v>3132</v>
      </c>
      <c r="G80" s="12">
        <v>30.33</v>
      </c>
      <c r="H80" s="12">
        <v>0.53</v>
      </c>
    </row>
    <row r="81" spans="2:8">
      <c r="B81" s="2" t="s">
        <v>1402</v>
      </c>
      <c r="C81" s="9" t="s">
        <v>13</v>
      </c>
      <c r="D81" s="2" t="s">
        <v>85</v>
      </c>
      <c r="E81" s="2" t="s">
        <v>1403</v>
      </c>
      <c r="F81" s="12">
        <v>84</v>
      </c>
      <c r="G81" s="12">
        <v>30.28</v>
      </c>
      <c r="H81" s="12">
        <v>0.53</v>
      </c>
    </row>
    <row r="82" spans="2:8">
      <c r="B82" s="2" t="s">
        <v>1340</v>
      </c>
      <c r="C82" s="9" t="s">
        <v>13</v>
      </c>
      <c r="D82" s="2" t="s">
        <v>89</v>
      </c>
      <c r="E82" s="2" t="s">
        <v>1341</v>
      </c>
      <c r="F82" s="12">
        <v>2749</v>
      </c>
      <c r="G82" s="12">
        <v>29.18</v>
      </c>
      <c r="H82" s="12">
        <v>0.51</v>
      </c>
    </row>
    <row r="83" spans="2:8">
      <c r="B83" s="2" t="s">
        <v>794</v>
      </c>
      <c r="C83" s="9" t="s">
        <v>13</v>
      </c>
      <c r="D83" s="2" t="s">
        <v>85</v>
      </c>
      <c r="E83" s="2" t="s">
        <v>795</v>
      </c>
      <c r="F83" s="12">
        <v>7805</v>
      </c>
      <c r="G83" s="12">
        <v>28.28</v>
      </c>
      <c r="H83" s="12">
        <v>0.5</v>
      </c>
    </row>
    <row r="84" spans="2:8">
      <c r="B84" s="2" t="s">
        <v>2214</v>
      </c>
      <c r="C84" s="9" t="s">
        <v>13</v>
      </c>
      <c r="D84" s="2" t="s">
        <v>85</v>
      </c>
      <c r="E84" s="2" t="s">
        <v>2215</v>
      </c>
      <c r="F84" s="12">
        <v>5612</v>
      </c>
      <c r="G84" s="12">
        <v>28.04</v>
      </c>
      <c r="H84" s="12">
        <v>0.49</v>
      </c>
    </row>
    <row r="85" spans="2:8">
      <c r="B85" s="2" t="s">
        <v>2216</v>
      </c>
      <c r="C85" s="9" t="s">
        <v>13</v>
      </c>
      <c r="D85" s="2" t="s">
        <v>1311</v>
      </c>
      <c r="E85" s="2" t="s">
        <v>2217</v>
      </c>
      <c r="F85" s="12">
        <v>7475</v>
      </c>
      <c r="G85" s="12">
        <v>27.5</v>
      </c>
      <c r="H85" s="12">
        <v>0.48</v>
      </c>
    </row>
    <row r="86" spans="2:8">
      <c r="B86" s="2" t="s">
        <v>2218</v>
      </c>
      <c r="C86" s="9" t="s">
        <v>13</v>
      </c>
      <c r="D86" s="2" t="s">
        <v>85</v>
      </c>
      <c r="E86" s="2" t="s">
        <v>2219</v>
      </c>
      <c r="F86" s="12">
        <v>704</v>
      </c>
      <c r="G86" s="12">
        <v>27.35</v>
      </c>
      <c r="H86" s="12">
        <v>0.48</v>
      </c>
    </row>
    <row r="87" spans="2:8">
      <c r="B87" s="2" t="s">
        <v>2220</v>
      </c>
      <c r="C87" s="9" t="s">
        <v>13</v>
      </c>
      <c r="D87" s="2" t="s">
        <v>1167</v>
      </c>
      <c r="E87" s="2" t="s">
        <v>2221</v>
      </c>
      <c r="F87" s="12">
        <v>314</v>
      </c>
      <c r="G87" s="12">
        <v>26.3</v>
      </c>
      <c r="H87" s="12">
        <v>0.46</v>
      </c>
    </row>
    <row r="88" spans="2:8">
      <c r="B88" s="2" t="s">
        <v>2222</v>
      </c>
      <c r="C88" s="9" t="s">
        <v>13</v>
      </c>
      <c r="D88" s="2" t="s">
        <v>84</v>
      </c>
      <c r="E88" s="2" t="s">
        <v>2223</v>
      </c>
      <c r="F88" s="12">
        <v>4848</v>
      </c>
      <c r="G88" s="12">
        <v>26.08</v>
      </c>
      <c r="H88" s="12">
        <v>0.46</v>
      </c>
    </row>
    <row r="89" spans="2:8">
      <c r="B89" s="2" t="s">
        <v>2224</v>
      </c>
      <c r="C89" s="9" t="s">
        <v>13</v>
      </c>
      <c r="D89" s="2" t="s">
        <v>84</v>
      </c>
      <c r="E89" s="2" t="s">
        <v>2225</v>
      </c>
      <c r="F89" s="12">
        <v>7739</v>
      </c>
      <c r="G89" s="12">
        <v>25.3</v>
      </c>
      <c r="H89" s="12">
        <v>0.45</v>
      </c>
    </row>
    <row r="90" spans="2:8">
      <c r="B90" s="2" t="s">
        <v>2226</v>
      </c>
      <c r="C90" s="9" t="s">
        <v>13</v>
      </c>
      <c r="D90" s="2" t="s">
        <v>91</v>
      </c>
      <c r="E90" s="2" t="s">
        <v>2227</v>
      </c>
      <c r="F90" s="12">
        <v>68033</v>
      </c>
      <c r="G90" s="12">
        <v>24.68</v>
      </c>
      <c r="H90" s="12">
        <v>0.43</v>
      </c>
    </row>
    <row r="91" spans="2:8">
      <c r="B91" s="2" t="s">
        <v>2228</v>
      </c>
      <c r="C91" s="9" t="s">
        <v>13</v>
      </c>
      <c r="D91" s="2" t="s">
        <v>79</v>
      </c>
      <c r="E91" s="2" t="s">
        <v>2229</v>
      </c>
      <c r="F91" s="12">
        <v>8453</v>
      </c>
      <c r="G91" s="12">
        <v>24.26</v>
      </c>
      <c r="H91" s="12">
        <v>0.43</v>
      </c>
    </row>
    <row r="92" spans="2:8">
      <c r="B92" s="2" t="s">
        <v>2230</v>
      </c>
      <c r="C92" s="9" t="s">
        <v>13</v>
      </c>
      <c r="D92" s="2" t="s">
        <v>1311</v>
      </c>
      <c r="E92" s="2" t="s">
        <v>2231</v>
      </c>
      <c r="F92" s="12">
        <v>2782</v>
      </c>
      <c r="G92" s="12">
        <v>24.21</v>
      </c>
      <c r="H92" s="12">
        <v>0.43</v>
      </c>
    </row>
    <row r="93" spans="2:8">
      <c r="B93" s="2" t="s">
        <v>2232</v>
      </c>
      <c r="C93" s="9" t="s">
        <v>13</v>
      </c>
      <c r="D93" s="2" t="s">
        <v>84</v>
      </c>
      <c r="E93" s="2" t="s">
        <v>2233</v>
      </c>
      <c r="F93" s="12">
        <v>2428</v>
      </c>
      <c r="G93" s="12">
        <v>22.89</v>
      </c>
      <c r="H93" s="12">
        <v>0.4</v>
      </c>
    </row>
    <row r="94" spans="2:8">
      <c r="B94" s="2" t="s">
        <v>2234</v>
      </c>
      <c r="C94" s="9" t="s">
        <v>13</v>
      </c>
      <c r="D94" s="2" t="s">
        <v>79</v>
      </c>
      <c r="E94" s="2" t="s">
        <v>2235</v>
      </c>
      <c r="F94" s="12">
        <v>17881</v>
      </c>
      <c r="G94" s="12">
        <v>22.8</v>
      </c>
      <c r="H94" s="12">
        <v>0.4</v>
      </c>
    </row>
    <row r="95" spans="2:8">
      <c r="B95" s="2" t="s">
        <v>2236</v>
      </c>
      <c r="C95" s="9" t="s">
        <v>13</v>
      </c>
      <c r="D95" s="2" t="s">
        <v>1311</v>
      </c>
      <c r="E95" s="2" t="s">
        <v>2237</v>
      </c>
      <c r="F95" s="12">
        <v>15212</v>
      </c>
      <c r="G95" s="12">
        <v>22.51</v>
      </c>
      <c r="H95" s="12">
        <v>0.4</v>
      </c>
    </row>
    <row r="96" spans="2:8">
      <c r="B96" s="2" t="s">
        <v>2238</v>
      </c>
      <c r="C96" s="9" t="s">
        <v>13</v>
      </c>
      <c r="D96" s="2" t="s">
        <v>2055</v>
      </c>
      <c r="E96" s="2" t="s">
        <v>2239</v>
      </c>
      <c r="F96" s="12">
        <v>3799</v>
      </c>
      <c r="G96" s="12">
        <v>22.3</v>
      </c>
      <c r="H96" s="12">
        <v>0.39</v>
      </c>
    </row>
    <row r="97" spans="2:8">
      <c r="B97" s="2" t="s">
        <v>2240</v>
      </c>
      <c r="C97" s="9" t="s">
        <v>13</v>
      </c>
      <c r="D97" s="2" t="s">
        <v>84</v>
      </c>
      <c r="E97" s="2" t="s">
        <v>2241</v>
      </c>
      <c r="F97" s="12">
        <v>2397</v>
      </c>
      <c r="G97" s="12">
        <v>21.55</v>
      </c>
      <c r="H97" s="12">
        <v>0.38</v>
      </c>
    </row>
    <row r="98" spans="2:8">
      <c r="B98" s="2" t="s">
        <v>2242</v>
      </c>
      <c r="C98" s="9" t="s">
        <v>13</v>
      </c>
      <c r="D98" s="2" t="s">
        <v>1167</v>
      </c>
      <c r="E98" s="2" t="s">
        <v>2243</v>
      </c>
      <c r="F98" s="12">
        <v>163</v>
      </c>
      <c r="G98" s="12">
        <v>21.09</v>
      </c>
      <c r="H98" s="12">
        <v>0.37</v>
      </c>
    </row>
    <row r="99" spans="2:8">
      <c r="B99" s="2" t="s">
        <v>2244</v>
      </c>
      <c r="C99" s="9" t="s">
        <v>13</v>
      </c>
      <c r="D99" s="2" t="s">
        <v>758</v>
      </c>
      <c r="E99" s="2" t="s">
        <v>2245</v>
      </c>
      <c r="F99" s="12">
        <v>1236</v>
      </c>
      <c r="G99" s="12">
        <v>20.04</v>
      </c>
      <c r="H99" s="12">
        <v>0.35</v>
      </c>
    </row>
    <row r="100" spans="2:8">
      <c r="B100" s="2" t="s">
        <v>2246</v>
      </c>
      <c r="C100" s="9" t="s">
        <v>13</v>
      </c>
      <c r="D100" s="2" t="s">
        <v>2247</v>
      </c>
      <c r="E100" s="2" t="s">
        <v>2248</v>
      </c>
      <c r="F100" s="12">
        <v>702</v>
      </c>
      <c r="G100" s="12">
        <v>19.39</v>
      </c>
      <c r="H100" s="12">
        <v>0.34</v>
      </c>
    </row>
    <row r="101" spans="2:8">
      <c r="B101" s="2" t="s">
        <v>2249</v>
      </c>
      <c r="C101" s="9" t="s">
        <v>13</v>
      </c>
      <c r="D101" s="2" t="s">
        <v>83</v>
      </c>
      <c r="E101" s="2" t="s">
        <v>2250</v>
      </c>
      <c r="F101" s="12">
        <v>8106</v>
      </c>
      <c r="G101" s="12">
        <v>19.25</v>
      </c>
      <c r="H101" s="12">
        <v>0.34</v>
      </c>
    </row>
    <row r="102" spans="2:8">
      <c r="B102" s="2" t="s">
        <v>2251</v>
      </c>
      <c r="C102" s="9" t="s">
        <v>13</v>
      </c>
      <c r="D102" s="2" t="s">
        <v>110</v>
      </c>
      <c r="E102" s="2" t="s">
        <v>2252</v>
      </c>
      <c r="F102" s="12">
        <v>2013</v>
      </c>
      <c r="G102" s="12">
        <v>18.95</v>
      </c>
      <c r="H102" s="12">
        <v>0.33</v>
      </c>
    </row>
    <row r="103" spans="2:8">
      <c r="B103" s="2" t="s">
        <v>772</v>
      </c>
      <c r="C103" s="9" t="s">
        <v>13</v>
      </c>
      <c r="D103" s="2" t="s">
        <v>773</v>
      </c>
      <c r="E103" s="2" t="s">
        <v>774</v>
      </c>
      <c r="F103" s="12">
        <v>2512</v>
      </c>
      <c r="G103" s="12">
        <v>18.82</v>
      </c>
      <c r="H103" s="12">
        <v>0.33</v>
      </c>
    </row>
    <row r="104" spans="2:8">
      <c r="B104" s="2" t="s">
        <v>2253</v>
      </c>
      <c r="C104" s="9" t="s">
        <v>13</v>
      </c>
      <c r="D104" s="2" t="s">
        <v>89</v>
      </c>
      <c r="E104" s="2" t="s">
        <v>2254</v>
      </c>
      <c r="F104" s="12">
        <v>1517</v>
      </c>
      <c r="G104" s="12">
        <v>17.079999999999998</v>
      </c>
      <c r="H104" s="12">
        <v>0.3</v>
      </c>
    </row>
    <row r="105" spans="2:8">
      <c r="B105" s="2" t="s">
        <v>2255</v>
      </c>
      <c r="C105" s="9" t="s">
        <v>13</v>
      </c>
      <c r="D105" s="2" t="s">
        <v>110</v>
      </c>
      <c r="E105" s="2" t="s">
        <v>2256</v>
      </c>
      <c r="F105" s="12">
        <v>3903</v>
      </c>
      <c r="G105" s="12">
        <v>17.05</v>
      </c>
      <c r="H105" s="12">
        <v>0.3</v>
      </c>
    </row>
    <row r="106" spans="2:8">
      <c r="B106" s="2" t="s">
        <v>2257</v>
      </c>
      <c r="C106" s="9" t="s">
        <v>13</v>
      </c>
      <c r="D106" s="2" t="s">
        <v>84</v>
      </c>
      <c r="E106" s="2" t="s">
        <v>2258</v>
      </c>
      <c r="F106" s="12">
        <v>509</v>
      </c>
      <c r="G106" s="12">
        <v>16.149999999999999</v>
      </c>
      <c r="H106" s="12">
        <v>0.28000000000000003</v>
      </c>
    </row>
    <row r="107" spans="2:8">
      <c r="B107" s="2" t="s">
        <v>2259</v>
      </c>
      <c r="C107" s="9" t="s">
        <v>13</v>
      </c>
      <c r="D107" s="2" t="s">
        <v>85</v>
      </c>
      <c r="E107" s="2" t="s">
        <v>2260</v>
      </c>
      <c r="F107" s="12">
        <v>609</v>
      </c>
      <c r="G107" s="12">
        <v>15.77</v>
      </c>
      <c r="H107" s="12">
        <v>0.28000000000000003</v>
      </c>
    </row>
    <row r="108" spans="2:8">
      <c r="B108" s="2" t="s">
        <v>2261</v>
      </c>
      <c r="C108" s="9" t="s">
        <v>13</v>
      </c>
      <c r="D108" s="2" t="s">
        <v>764</v>
      </c>
      <c r="E108" s="2" t="s">
        <v>2262</v>
      </c>
      <c r="F108" s="12">
        <v>5239</v>
      </c>
      <c r="G108" s="12">
        <v>14.8</v>
      </c>
      <c r="H108" s="12">
        <v>0.26</v>
      </c>
    </row>
    <row r="109" spans="2:8">
      <c r="B109" s="2" t="s">
        <v>2263</v>
      </c>
      <c r="C109" s="9" t="s">
        <v>13</v>
      </c>
      <c r="D109" s="2" t="s">
        <v>79</v>
      </c>
      <c r="E109" s="2" t="s">
        <v>2264</v>
      </c>
      <c r="F109" s="12">
        <v>2342</v>
      </c>
      <c r="G109" s="12">
        <v>13.62</v>
      </c>
      <c r="H109" s="12">
        <v>0.24</v>
      </c>
    </row>
    <row r="110" spans="2:8">
      <c r="B110" s="2" t="s">
        <v>2265</v>
      </c>
      <c r="C110" s="9" t="s">
        <v>13</v>
      </c>
      <c r="D110" s="2" t="s">
        <v>110</v>
      </c>
      <c r="E110" s="2" t="s">
        <v>2266</v>
      </c>
      <c r="F110" s="12">
        <v>47160</v>
      </c>
      <c r="G110" s="12">
        <v>12.62</v>
      </c>
      <c r="H110" s="12">
        <v>0.22</v>
      </c>
    </row>
    <row r="111" spans="2:8">
      <c r="B111" s="2" t="s">
        <v>2267</v>
      </c>
      <c r="C111" s="9" t="s">
        <v>13</v>
      </c>
      <c r="D111" s="2" t="s">
        <v>84</v>
      </c>
      <c r="E111" s="2" t="s">
        <v>2268</v>
      </c>
      <c r="F111" s="12">
        <v>2783</v>
      </c>
      <c r="G111" s="12">
        <v>11.25</v>
      </c>
      <c r="H111" s="12">
        <v>0.2</v>
      </c>
    </row>
    <row r="112" spans="2:8">
      <c r="B112" s="2" t="s">
        <v>833</v>
      </c>
      <c r="C112" s="9" t="s">
        <v>13</v>
      </c>
      <c r="D112" s="2" t="s">
        <v>773</v>
      </c>
      <c r="E112" s="2" t="s">
        <v>834</v>
      </c>
      <c r="F112" s="12">
        <v>1928</v>
      </c>
      <c r="G112" s="12">
        <v>11.02</v>
      </c>
      <c r="H112" s="12">
        <v>0.19</v>
      </c>
    </row>
    <row r="113" spans="2:8">
      <c r="B113" s="2" t="s">
        <v>2269</v>
      </c>
      <c r="C113" s="9" t="s">
        <v>13</v>
      </c>
      <c r="D113" s="2" t="s">
        <v>85</v>
      </c>
      <c r="E113" s="2" t="s">
        <v>2270</v>
      </c>
      <c r="F113" s="12">
        <v>1550</v>
      </c>
      <c r="G113" s="12">
        <v>9.73</v>
      </c>
      <c r="H113" s="12">
        <v>0.17</v>
      </c>
    </row>
    <row r="114" spans="2:8">
      <c r="B114" s="2" t="s">
        <v>2271</v>
      </c>
      <c r="C114" s="9" t="s">
        <v>13</v>
      </c>
      <c r="D114" s="2" t="s">
        <v>84</v>
      </c>
      <c r="E114" s="2" t="s">
        <v>2272</v>
      </c>
      <c r="F114" s="12">
        <v>1618</v>
      </c>
      <c r="G114" s="12">
        <v>8.77</v>
      </c>
      <c r="H114" s="12">
        <v>0.15</v>
      </c>
    </row>
    <row r="115" spans="2:8" ht="13">
      <c r="B115" s="6" t="s">
        <v>95</v>
      </c>
      <c r="C115" s="11"/>
      <c r="D115" s="6"/>
      <c r="E115" s="6"/>
      <c r="F115" s="14"/>
      <c r="G115" s="14">
        <f>SUM(G12:G114)</f>
        <v>5554.590000000002</v>
      </c>
      <c r="H115" s="14">
        <f>SUM(H12:H114)</f>
        <v>97.840000000000046</v>
      </c>
    </row>
    <row r="116" spans="2:8" ht="13">
      <c r="B116" s="6" t="s">
        <v>2154</v>
      </c>
      <c r="C116" s="11"/>
      <c r="D116" s="6"/>
      <c r="E116" s="6"/>
      <c r="F116" s="14"/>
      <c r="G116" s="14">
        <v>107.32</v>
      </c>
      <c r="H116" s="14">
        <v>1.89</v>
      </c>
    </row>
    <row r="117" spans="2:8" ht="13">
      <c r="B117" s="6" t="s">
        <v>15</v>
      </c>
      <c r="C117" s="11"/>
      <c r="D117" s="6"/>
      <c r="E117" s="6"/>
      <c r="F117" s="14"/>
      <c r="G117" s="14">
        <v>5661.91</v>
      </c>
      <c r="H117" s="14">
        <v>99.73</v>
      </c>
    </row>
    <row r="118" spans="2:8" ht="13">
      <c r="B118" s="6" t="s">
        <v>16</v>
      </c>
      <c r="C118" s="11"/>
      <c r="D118" s="6"/>
      <c r="E118" s="6"/>
      <c r="F118" s="14"/>
      <c r="G118" s="14">
        <v>12.817395400000066</v>
      </c>
      <c r="H118" s="14">
        <v>0.26999999999999602</v>
      </c>
    </row>
    <row r="119" spans="2:8" ht="13">
      <c r="B119" s="6" t="s">
        <v>17</v>
      </c>
      <c r="C119" s="11"/>
      <c r="D119" s="6"/>
      <c r="E119" s="6"/>
      <c r="F119" s="14"/>
      <c r="G119" s="14">
        <v>5674.7273954000002</v>
      </c>
      <c r="H119" s="14">
        <v>100</v>
      </c>
    </row>
    <row r="120" spans="2:8">
      <c r="B120" s="2" t="s">
        <v>18</v>
      </c>
    </row>
    <row r="121" spans="2:8" ht="13">
      <c r="B121" s="6" t="s">
        <v>19</v>
      </c>
    </row>
    <row r="122" spans="2:8" ht="13">
      <c r="B122" s="6" t="s">
        <v>20</v>
      </c>
      <c r="C122" s="9" t="s">
        <v>355</v>
      </c>
    </row>
    <row r="123" spans="2:8" ht="13">
      <c r="B123" s="6" t="s">
        <v>23</v>
      </c>
      <c r="C123" s="9" t="s">
        <v>22</v>
      </c>
    </row>
    <row r="124" spans="2:8" ht="13">
      <c r="B124" s="6" t="s">
        <v>147</v>
      </c>
      <c r="C124" s="9" t="s">
        <v>22</v>
      </c>
    </row>
    <row r="125" spans="2:8" ht="13">
      <c r="B125" s="6" t="s">
        <v>24</v>
      </c>
      <c r="C125" s="9" t="s">
        <v>25</v>
      </c>
    </row>
    <row r="126" spans="2:8" ht="13">
      <c r="B126" s="6" t="s">
        <v>2273</v>
      </c>
      <c r="C126" s="11"/>
    </row>
    <row r="127" spans="2:8" ht="13">
      <c r="B127" s="6" t="s">
        <v>2274</v>
      </c>
      <c r="C127" s="11"/>
    </row>
    <row r="128" spans="2:8" ht="13">
      <c r="B128" s="6" t="s">
        <v>2275</v>
      </c>
      <c r="C128" s="11"/>
    </row>
    <row r="129" spans="2:3" ht="13">
      <c r="B129" s="6" t="s">
        <v>2276</v>
      </c>
      <c r="C129" s="11"/>
    </row>
    <row r="130" spans="2:3" ht="13">
      <c r="B130" s="6" t="s">
        <v>2277</v>
      </c>
      <c r="C130" s="11"/>
    </row>
    <row r="131" spans="2:3">
      <c r="B131" s="2" t="s">
        <v>26</v>
      </c>
    </row>
    <row r="132" spans="2:3">
      <c r="B132" s="2" t="s">
        <v>1230</v>
      </c>
    </row>
    <row r="135" spans="2:3" ht="14.5">
      <c r="B135" s="44" t="s">
        <v>1231</v>
      </c>
      <c r="C135" s="62"/>
    </row>
    <row r="136" spans="2:3" ht="14.5">
      <c r="B136" s="44" t="s">
        <v>4074</v>
      </c>
      <c r="C136" s="63" t="s">
        <v>1232</v>
      </c>
    </row>
    <row r="137" spans="2:3" ht="14.5">
      <c r="B137" s="4" t="s">
        <v>1233</v>
      </c>
      <c r="C137" s="5" t="s">
        <v>1234</v>
      </c>
    </row>
    <row r="138" spans="2:3" ht="14.5">
      <c r="B138" s="4" t="s">
        <v>1235</v>
      </c>
      <c r="C138" s="5" t="s">
        <v>1234</v>
      </c>
    </row>
    <row r="139" spans="2:3" ht="14.5">
      <c r="B139" s="4" t="s">
        <v>1236</v>
      </c>
      <c r="C139" s="5" t="s">
        <v>1234</v>
      </c>
    </row>
    <row r="140" spans="2:3" ht="14.5">
      <c r="B140" s="4" t="s">
        <v>1237</v>
      </c>
      <c r="C140" s="5" t="s">
        <v>1234</v>
      </c>
    </row>
    <row r="141" spans="2:3" ht="14.5">
      <c r="B141" s="4" t="s">
        <v>1238</v>
      </c>
      <c r="C141" s="5" t="s">
        <v>1234</v>
      </c>
    </row>
    <row r="142" spans="2:3" ht="14.5">
      <c r="B142" s="4" t="s">
        <v>1239</v>
      </c>
      <c r="C142" s="5" t="s">
        <v>1234</v>
      </c>
    </row>
    <row r="143" spans="2:3" ht="14.5">
      <c r="B143" s="44" t="s">
        <v>1240</v>
      </c>
      <c r="C143" s="62" t="s">
        <v>1234</v>
      </c>
    </row>
    <row r="145" spans="2:7" ht="14.5">
      <c r="B145" s="4" t="s">
        <v>35</v>
      </c>
      <c r="C145" s="5"/>
      <c r="D145" s="4"/>
    </row>
    <row r="146" spans="2:7" ht="29">
      <c r="B146" s="20" t="s">
        <v>36</v>
      </c>
      <c r="C146" s="18" t="s">
        <v>37</v>
      </c>
      <c r="D146" s="20" t="s">
        <v>38</v>
      </c>
    </row>
    <row r="147" spans="2:7" ht="14.5">
      <c r="B147" s="4" t="s">
        <v>22</v>
      </c>
      <c r="C147" s="5" t="s">
        <v>22</v>
      </c>
      <c r="D147" s="4" t="s">
        <v>22</v>
      </c>
    </row>
    <row r="149" spans="2:7" ht="13">
      <c r="B149" s="24" t="s">
        <v>39</v>
      </c>
      <c r="C149" s="25">
        <v>46022</v>
      </c>
      <c r="D149" s="16"/>
      <c r="E149" s="15"/>
      <c r="F149" s="30"/>
    </row>
    <row r="150" spans="2:7" ht="13">
      <c r="B150" s="24" t="s">
        <v>40</v>
      </c>
      <c r="C150" s="26" t="s">
        <v>41</v>
      </c>
      <c r="D150" s="24" t="s">
        <v>42</v>
      </c>
      <c r="E150" s="27" t="s">
        <v>43</v>
      </c>
      <c r="F150" s="29" t="s">
        <v>44</v>
      </c>
      <c r="G150" s="14"/>
    </row>
    <row r="151" spans="2:7">
      <c r="B151" s="22" t="s">
        <v>22</v>
      </c>
      <c r="C151" s="23" t="s">
        <v>22</v>
      </c>
      <c r="D151" s="22" t="s">
        <v>22</v>
      </c>
      <c r="E151" s="19" t="s">
        <v>22</v>
      </c>
      <c r="F151" s="28" t="s">
        <v>22</v>
      </c>
    </row>
    <row r="154" spans="2:7" ht="13">
      <c r="B154" s="6" t="s">
        <v>45</v>
      </c>
    </row>
    <row r="155" spans="2:7" ht="13">
      <c r="B155" s="6"/>
    </row>
    <row r="156" spans="2:7" ht="13">
      <c r="B156" s="6" t="s">
        <v>372</v>
      </c>
    </row>
    <row r="157" spans="2:7" ht="13">
      <c r="B157" s="24" t="s">
        <v>46</v>
      </c>
      <c r="C157" s="26" t="s">
        <v>47</v>
      </c>
      <c r="D157" s="6"/>
    </row>
    <row r="158" spans="2:7">
      <c r="B158" s="16" t="s">
        <v>22</v>
      </c>
      <c r="C158" s="17" t="s">
        <v>22</v>
      </c>
    </row>
    <row r="160" spans="2:7" ht="13">
      <c r="B160" s="24" t="s">
        <v>48</v>
      </c>
      <c r="C160" s="26" t="s">
        <v>47</v>
      </c>
    </row>
    <row r="161" spans="2:7">
      <c r="B161" s="16" t="s">
        <v>22</v>
      </c>
      <c r="C161" s="17" t="s">
        <v>22</v>
      </c>
    </row>
    <row r="163" spans="2:7" ht="13">
      <c r="B163" s="24" t="s">
        <v>49</v>
      </c>
      <c r="C163" s="26" t="s">
        <v>50</v>
      </c>
    </row>
    <row r="164" spans="2:7">
      <c r="B164" s="16" t="s">
        <v>22</v>
      </c>
      <c r="C164" s="17" t="s">
        <v>22</v>
      </c>
    </row>
    <row r="166" spans="2:7" ht="13">
      <c r="B166" s="27" t="s">
        <v>51</v>
      </c>
      <c r="C166" s="26" t="s">
        <v>50</v>
      </c>
    </row>
    <row r="167" spans="2:7">
      <c r="B167" s="15" t="s">
        <v>22</v>
      </c>
      <c r="C167" s="17" t="s">
        <v>22</v>
      </c>
    </row>
    <row r="169" spans="2:7" ht="13">
      <c r="B169" s="24" t="s">
        <v>52</v>
      </c>
      <c r="C169" s="26" t="s">
        <v>22</v>
      </c>
    </row>
    <row r="171" spans="2:7" ht="13">
      <c r="B171" s="24" t="s">
        <v>53</v>
      </c>
      <c r="C171" s="25">
        <v>46022</v>
      </c>
      <c r="D171" s="16"/>
      <c r="E171" s="15"/>
      <c r="F171" s="30"/>
    </row>
    <row r="172" spans="2:7" ht="13">
      <c r="B172" s="24" t="s">
        <v>40</v>
      </c>
      <c r="C172" s="26" t="s">
        <v>41</v>
      </c>
      <c r="D172" s="24" t="s">
        <v>42</v>
      </c>
      <c r="E172" s="27" t="s">
        <v>43</v>
      </c>
      <c r="F172" s="29" t="s">
        <v>44</v>
      </c>
      <c r="G172" s="14"/>
    </row>
    <row r="173" spans="2:7">
      <c r="B173" s="22" t="s">
        <v>22</v>
      </c>
      <c r="C173" s="23" t="s">
        <v>22</v>
      </c>
      <c r="D173" s="22" t="s">
        <v>22</v>
      </c>
      <c r="E173" s="19" t="s">
        <v>22</v>
      </c>
      <c r="F173" s="28" t="s">
        <v>22</v>
      </c>
    </row>
    <row r="174" spans="2:7" ht="13">
      <c r="B174" s="6" t="s">
        <v>45</v>
      </c>
    </row>
    <row r="175" spans="2:7" ht="13">
      <c r="B175" s="6"/>
    </row>
    <row r="176" spans="2:7" ht="13">
      <c r="B176" s="6" t="s">
        <v>372</v>
      </c>
    </row>
    <row r="177" spans="2:4" ht="13">
      <c r="B177" s="24" t="s">
        <v>46</v>
      </c>
      <c r="C177" s="26" t="s">
        <v>47</v>
      </c>
      <c r="D177" s="6"/>
    </row>
    <row r="178" spans="2:4">
      <c r="B178" s="16" t="s">
        <v>22</v>
      </c>
      <c r="C178" s="17" t="s">
        <v>22</v>
      </c>
    </row>
    <row r="180" spans="2:4" ht="13">
      <c r="B180" s="24" t="s">
        <v>48</v>
      </c>
      <c r="C180" s="26" t="s">
        <v>47</v>
      </c>
    </row>
    <row r="181" spans="2:4">
      <c r="B181" s="16" t="s">
        <v>22</v>
      </c>
      <c r="C181" s="17" t="s">
        <v>22</v>
      </c>
    </row>
    <row r="183" spans="2:4" ht="13">
      <c r="B183" s="24" t="s">
        <v>49</v>
      </c>
      <c r="C183" s="26" t="s">
        <v>50</v>
      </c>
    </row>
    <row r="184" spans="2:4">
      <c r="B184" s="16" t="s">
        <v>22</v>
      </c>
      <c r="C184" s="17" t="s">
        <v>22</v>
      </c>
    </row>
    <row r="186" spans="2:4" ht="13">
      <c r="B186" s="27" t="s">
        <v>51</v>
      </c>
      <c r="C186" s="26" t="s">
        <v>50</v>
      </c>
    </row>
    <row r="187" spans="2:4">
      <c r="B187" s="15" t="s">
        <v>22</v>
      </c>
      <c r="C187" s="17" t="s">
        <v>22</v>
      </c>
    </row>
    <row r="189" spans="2:4" ht="13">
      <c r="B189" s="24" t="s">
        <v>52</v>
      </c>
      <c r="C189" s="26" t="s">
        <v>22</v>
      </c>
    </row>
    <row r="192" spans="2:4" ht="13">
      <c r="B192" s="6" t="s">
        <v>373</v>
      </c>
    </row>
    <row r="194" spans="2:80" ht="13">
      <c r="B194" s="24" t="s">
        <v>40</v>
      </c>
      <c r="C194" s="26" t="s">
        <v>54</v>
      </c>
      <c r="D194" s="24" t="s">
        <v>55</v>
      </c>
      <c r="E194" s="24" t="s">
        <v>56</v>
      </c>
      <c r="F194" s="14"/>
    </row>
    <row r="195" spans="2:80">
      <c r="B195" s="16" t="s">
        <v>22</v>
      </c>
      <c r="C195" s="17" t="s">
        <v>22</v>
      </c>
      <c r="D195" s="16" t="s">
        <v>22</v>
      </c>
      <c r="E195" s="16" t="s">
        <v>22</v>
      </c>
    </row>
    <row r="198" spans="2:80" ht="13">
      <c r="B198" s="6" t="s">
        <v>57</v>
      </c>
      <c r="C198" s="11" t="s">
        <v>22</v>
      </c>
      <c r="D198" s="6"/>
      <c r="E198" s="6"/>
      <c r="F198" s="14"/>
      <c r="G198" s="14"/>
      <c r="H198" s="14"/>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row>
    <row r="200" spans="2:80" ht="13">
      <c r="B200" s="6" t="s">
        <v>374</v>
      </c>
    </row>
    <row r="202" spans="2:80" ht="13">
      <c r="B202" s="24" t="s">
        <v>58</v>
      </c>
      <c r="C202" s="26" t="s">
        <v>47</v>
      </c>
      <c r="D202" s="6"/>
    </row>
    <row r="203" spans="2:80">
      <c r="B203" s="16" t="s">
        <v>22</v>
      </c>
      <c r="C203" s="17" t="s">
        <v>22</v>
      </c>
    </row>
    <row r="206" spans="2:80" ht="13">
      <c r="B206" s="24" t="s">
        <v>59</v>
      </c>
      <c r="C206" s="26" t="s">
        <v>60</v>
      </c>
      <c r="D206" s="6"/>
    </row>
    <row r="207" spans="2:80">
      <c r="B207" s="16" t="s">
        <v>22</v>
      </c>
      <c r="C207" s="17" t="s">
        <v>22</v>
      </c>
    </row>
    <row r="210" spans="2:80" ht="13">
      <c r="B210" s="6" t="s">
        <v>61</v>
      </c>
    </row>
    <row r="213" spans="2:80" ht="13">
      <c r="B213" s="6" t="s">
        <v>375</v>
      </c>
    </row>
    <row r="215" spans="2:80" ht="13">
      <c r="B215" s="24" t="s">
        <v>40</v>
      </c>
      <c r="C215" s="26" t="s">
        <v>62</v>
      </c>
      <c r="D215" s="24" t="s">
        <v>54</v>
      </c>
      <c r="E215" s="24" t="s">
        <v>55</v>
      </c>
      <c r="F215" s="29" t="s">
        <v>56</v>
      </c>
      <c r="G215" s="14"/>
    </row>
    <row r="216" spans="2:80">
      <c r="B216" s="16" t="s">
        <v>22</v>
      </c>
      <c r="C216" s="17" t="s">
        <v>22</v>
      </c>
      <c r="D216" s="16" t="s">
        <v>22</v>
      </c>
      <c r="E216" s="16" t="s">
        <v>22</v>
      </c>
      <c r="F216" s="21" t="s">
        <v>22</v>
      </c>
    </row>
    <row r="219" spans="2:80" ht="13">
      <c r="B219" s="6" t="s">
        <v>57</v>
      </c>
      <c r="C219" s="11" t="s">
        <v>22</v>
      </c>
      <c r="D219" s="6"/>
      <c r="E219" s="6"/>
      <c r="F219" s="14"/>
      <c r="G219" s="14"/>
      <c r="H219" s="14"/>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row>
    <row r="221" spans="2:80" ht="13">
      <c r="B221" s="6" t="s">
        <v>374</v>
      </c>
    </row>
    <row r="223" spans="2:80" ht="13">
      <c r="B223" s="24" t="s">
        <v>58</v>
      </c>
      <c r="C223" s="26" t="s">
        <v>47</v>
      </c>
      <c r="D223" s="6"/>
    </row>
    <row r="224" spans="2:80">
      <c r="B224" s="16" t="s">
        <v>22</v>
      </c>
      <c r="C224" s="17" t="s">
        <v>22</v>
      </c>
    </row>
    <row r="227" spans="2:7" ht="13">
      <c r="B227" s="24" t="s">
        <v>59</v>
      </c>
      <c r="C227" s="26" t="s">
        <v>60</v>
      </c>
      <c r="D227" s="6"/>
    </row>
    <row r="228" spans="2:7">
      <c r="B228" s="16" t="s">
        <v>22</v>
      </c>
      <c r="C228" s="17" t="s">
        <v>22</v>
      </c>
    </row>
    <row r="231" spans="2:7" ht="13">
      <c r="B231" s="6" t="s">
        <v>61</v>
      </c>
    </row>
    <row r="234" spans="2:7" ht="13">
      <c r="B234" s="6" t="s">
        <v>376</v>
      </c>
    </row>
    <row r="235" spans="2:7" ht="13">
      <c r="B235" s="24" t="s">
        <v>40</v>
      </c>
      <c r="C235" s="26" t="s">
        <v>63</v>
      </c>
      <c r="D235" s="24" t="s">
        <v>64</v>
      </c>
      <c r="E235" s="24" t="s">
        <v>65</v>
      </c>
      <c r="F235" s="29" t="s">
        <v>66</v>
      </c>
      <c r="G235" s="14"/>
    </row>
    <row r="236" spans="2:7">
      <c r="B236" s="16" t="s">
        <v>22</v>
      </c>
      <c r="C236" s="17" t="s">
        <v>22</v>
      </c>
      <c r="D236" s="16" t="s">
        <v>22</v>
      </c>
      <c r="E236" s="16" t="s">
        <v>22</v>
      </c>
      <c r="F236" s="21" t="s">
        <v>22</v>
      </c>
    </row>
    <row r="237" spans="2:7">
      <c r="B237" s="2" t="s">
        <v>67</v>
      </c>
    </row>
  </sheetData>
  <mergeCells count="3">
    <mergeCell ref="B1:E1"/>
    <mergeCell ref="C3:C8"/>
    <mergeCell ref="D3:D8"/>
  </mergeCells>
  <hyperlinks>
    <hyperlink ref="A1" location="Index!A1" display="Index" xr:uid="{BE61CF34-9552-4661-9EB8-8B9006A808F5}"/>
  </hyperlink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BC50D-4C38-4320-9FCF-C68674FA4735}">
  <sheetPr codeName="Sheet18"/>
  <dimension ref="A1:CB171"/>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2130</v>
      </c>
      <c r="C1" s="226"/>
      <c r="D1" s="226"/>
      <c r="E1" s="226"/>
    </row>
    <row r="3" spans="1:9" ht="14.5">
      <c r="B3" s="31" t="s">
        <v>2131</v>
      </c>
      <c r="C3" s="227"/>
      <c r="D3" s="228"/>
      <c r="E3" s="1"/>
    </row>
    <row r="4" spans="1:9" ht="14.5">
      <c r="B4" s="35" t="s">
        <v>2132</v>
      </c>
      <c r="C4" s="227"/>
      <c r="D4" s="228"/>
      <c r="E4" s="1"/>
    </row>
    <row r="5" spans="1:9" ht="14.5">
      <c r="B5" s="35" t="s">
        <v>151</v>
      </c>
      <c r="C5" s="227"/>
      <c r="D5" s="228"/>
      <c r="E5" s="1"/>
    </row>
    <row r="6" spans="1:9" ht="14.5">
      <c r="B6" s="35" t="s">
        <v>1116</v>
      </c>
      <c r="C6" s="227"/>
      <c r="D6" s="228"/>
      <c r="E6" s="1"/>
    </row>
    <row r="7" spans="1:9" ht="29">
      <c r="B7" s="35" t="s">
        <v>2133</v>
      </c>
      <c r="C7" s="227"/>
      <c r="D7" s="228"/>
      <c r="E7" s="1"/>
    </row>
    <row r="8" spans="1:9" ht="29">
      <c r="B8" s="35" t="s">
        <v>154</v>
      </c>
      <c r="C8" s="61" t="s">
        <v>155</v>
      </c>
      <c r="D8" s="61" t="s">
        <v>156</v>
      </c>
      <c r="E8" s="1"/>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73</v>
      </c>
      <c r="C15" s="9" t="s">
        <v>13</v>
      </c>
      <c r="D15" s="2" t="s">
        <v>74</v>
      </c>
      <c r="E15" s="2" t="s">
        <v>75</v>
      </c>
      <c r="F15" s="12">
        <v>6000000</v>
      </c>
      <c r="G15" s="12">
        <v>59472</v>
      </c>
      <c r="H15" s="12">
        <v>18.440000000000001</v>
      </c>
    </row>
    <row r="16" spans="1:9">
      <c r="B16" s="2" t="s">
        <v>80</v>
      </c>
      <c r="C16" s="9" t="s">
        <v>13</v>
      </c>
      <c r="D16" s="2" t="s">
        <v>74</v>
      </c>
      <c r="E16" s="2" t="s">
        <v>81</v>
      </c>
      <c r="F16" s="12">
        <v>3750000</v>
      </c>
      <c r="G16" s="12">
        <v>50358.75</v>
      </c>
      <c r="H16" s="12">
        <v>15.61</v>
      </c>
    </row>
    <row r="17" spans="2:8">
      <c r="B17" s="2" t="s">
        <v>1128</v>
      </c>
      <c r="C17" s="9" t="s">
        <v>13</v>
      </c>
      <c r="D17" s="2" t="s">
        <v>74</v>
      </c>
      <c r="E17" s="2" t="s">
        <v>1129</v>
      </c>
      <c r="F17" s="12">
        <v>2170000</v>
      </c>
      <c r="G17" s="12">
        <v>27545.98</v>
      </c>
      <c r="H17" s="12">
        <v>8.5399999999999991</v>
      </c>
    </row>
    <row r="18" spans="2:8">
      <c r="B18" s="2" t="s">
        <v>1122</v>
      </c>
      <c r="C18" s="9" t="s">
        <v>13</v>
      </c>
      <c r="D18" s="2" t="s">
        <v>74</v>
      </c>
      <c r="E18" s="2" t="s">
        <v>1123</v>
      </c>
      <c r="F18" s="12">
        <v>2670000</v>
      </c>
      <c r="G18" s="12">
        <v>26224.74</v>
      </c>
      <c r="H18" s="12">
        <v>8.1300000000000008</v>
      </c>
    </row>
    <row r="19" spans="2:8">
      <c r="B19" s="2" t="s">
        <v>1145</v>
      </c>
      <c r="C19" s="9" t="s">
        <v>13</v>
      </c>
      <c r="D19" s="2" t="s">
        <v>784</v>
      </c>
      <c r="E19" s="2" t="s">
        <v>1146</v>
      </c>
      <c r="F19" s="12">
        <v>510000</v>
      </c>
      <c r="G19" s="12">
        <v>10403.49</v>
      </c>
      <c r="H19" s="12">
        <v>3.23</v>
      </c>
    </row>
    <row r="20" spans="2:8">
      <c r="B20" s="2" t="s">
        <v>806</v>
      </c>
      <c r="C20" s="9" t="s">
        <v>13</v>
      </c>
      <c r="D20" s="2" t="s">
        <v>74</v>
      </c>
      <c r="E20" s="2" t="s">
        <v>807</v>
      </c>
      <c r="F20" s="12">
        <v>3300000</v>
      </c>
      <c r="G20" s="12">
        <v>9764.7000000000007</v>
      </c>
      <c r="H20" s="12">
        <v>3.03</v>
      </c>
    </row>
    <row r="21" spans="2:8">
      <c r="B21" s="2" t="s">
        <v>779</v>
      </c>
      <c r="C21" s="9" t="s">
        <v>13</v>
      </c>
      <c r="D21" s="2" t="s">
        <v>74</v>
      </c>
      <c r="E21" s="2" t="s">
        <v>780</v>
      </c>
      <c r="F21" s="12">
        <v>420000</v>
      </c>
      <c r="G21" s="12">
        <v>9244.6200000000008</v>
      </c>
      <c r="H21" s="12">
        <v>2.87</v>
      </c>
    </row>
    <row r="22" spans="2:8">
      <c r="B22" s="2" t="s">
        <v>1352</v>
      </c>
      <c r="C22" s="9" t="s">
        <v>13</v>
      </c>
      <c r="D22" s="2" t="s">
        <v>784</v>
      </c>
      <c r="E22" s="2" t="s">
        <v>1353</v>
      </c>
      <c r="F22" s="12">
        <v>900000</v>
      </c>
      <c r="G22" s="12">
        <v>8881.2000000000007</v>
      </c>
      <c r="H22" s="12">
        <v>2.75</v>
      </c>
    </row>
    <row r="23" spans="2:8">
      <c r="B23" s="2" t="s">
        <v>2134</v>
      </c>
      <c r="C23" s="9" t="s">
        <v>13</v>
      </c>
      <c r="D23" s="2" t="s">
        <v>93</v>
      </c>
      <c r="E23" s="2" t="s">
        <v>2135</v>
      </c>
      <c r="F23" s="12">
        <v>5384170</v>
      </c>
      <c r="G23" s="12">
        <v>7977.72</v>
      </c>
      <c r="H23" s="12">
        <v>2.4700000000000002</v>
      </c>
    </row>
    <row r="24" spans="2:8">
      <c r="B24" s="2" t="s">
        <v>1449</v>
      </c>
      <c r="C24" s="9" t="s">
        <v>13</v>
      </c>
      <c r="D24" s="2" t="s">
        <v>93</v>
      </c>
      <c r="E24" s="2" t="s">
        <v>1450</v>
      </c>
      <c r="F24" s="12">
        <v>400000</v>
      </c>
      <c r="G24" s="12">
        <v>7848.4</v>
      </c>
      <c r="H24" s="12">
        <v>2.4300000000000002</v>
      </c>
    </row>
    <row r="25" spans="2:8">
      <c r="B25" s="2" t="s">
        <v>1418</v>
      </c>
      <c r="C25" s="9" t="s">
        <v>13</v>
      </c>
      <c r="D25" s="2" t="s">
        <v>1419</v>
      </c>
      <c r="E25" s="2" t="s">
        <v>1420</v>
      </c>
      <c r="F25" s="12">
        <v>600000</v>
      </c>
      <c r="G25" s="12">
        <v>7793.4</v>
      </c>
      <c r="H25" s="12">
        <v>2.42</v>
      </c>
    </row>
    <row r="26" spans="2:8">
      <c r="B26" s="2" t="s">
        <v>1334</v>
      </c>
      <c r="C26" s="9" t="s">
        <v>13</v>
      </c>
      <c r="D26" s="2" t="s">
        <v>784</v>
      </c>
      <c r="E26" s="2" t="s">
        <v>1335</v>
      </c>
      <c r="F26" s="12">
        <v>750000</v>
      </c>
      <c r="G26" s="12">
        <v>7136.25</v>
      </c>
      <c r="H26" s="12">
        <v>2.21</v>
      </c>
    </row>
    <row r="27" spans="2:8">
      <c r="B27" s="2" t="s">
        <v>92</v>
      </c>
      <c r="C27" s="9" t="s">
        <v>13</v>
      </c>
      <c r="D27" s="2" t="s">
        <v>93</v>
      </c>
      <c r="E27" s="2" t="s">
        <v>94</v>
      </c>
      <c r="F27" s="12">
        <v>900000</v>
      </c>
      <c r="G27" s="12">
        <v>6748.65</v>
      </c>
      <c r="H27" s="12">
        <v>2.09</v>
      </c>
    </row>
    <row r="28" spans="2:8">
      <c r="B28" s="2" t="s">
        <v>2136</v>
      </c>
      <c r="C28" s="9" t="s">
        <v>13</v>
      </c>
      <c r="D28" s="2" t="s">
        <v>784</v>
      </c>
      <c r="E28" s="2" t="s">
        <v>2137</v>
      </c>
      <c r="F28" s="12">
        <v>750000</v>
      </c>
      <c r="G28" s="12">
        <v>6462.75</v>
      </c>
      <c r="H28" s="12">
        <v>2</v>
      </c>
    </row>
    <row r="29" spans="2:8">
      <c r="B29" s="2" t="s">
        <v>119</v>
      </c>
      <c r="C29" s="9" t="s">
        <v>13</v>
      </c>
      <c r="D29" s="2" t="s">
        <v>74</v>
      </c>
      <c r="E29" s="2" t="s">
        <v>120</v>
      </c>
      <c r="F29" s="12">
        <v>735000</v>
      </c>
      <c r="G29" s="12">
        <v>6351.87</v>
      </c>
      <c r="H29" s="12">
        <v>1.97</v>
      </c>
    </row>
    <row r="30" spans="2:8">
      <c r="B30" s="2" t="s">
        <v>2138</v>
      </c>
      <c r="C30" s="9" t="s">
        <v>13</v>
      </c>
      <c r="D30" s="2" t="s">
        <v>74</v>
      </c>
      <c r="E30" s="2" t="s">
        <v>2139</v>
      </c>
      <c r="F30" s="12">
        <v>2100000</v>
      </c>
      <c r="G30" s="12">
        <v>6106.8</v>
      </c>
      <c r="H30" s="12">
        <v>1.89</v>
      </c>
    </row>
    <row r="31" spans="2:8">
      <c r="B31" s="2" t="s">
        <v>1435</v>
      </c>
      <c r="C31" s="9" t="s">
        <v>13</v>
      </c>
      <c r="D31" s="2" t="s">
        <v>93</v>
      </c>
      <c r="E31" s="2" t="s">
        <v>1436</v>
      </c>
      <c r="F31" s="12">
        <v>290000</v>
      </c>
      <c r="G31" s="12">
        <v>5901.21</v>
      </c>
      <c r="H31" s="12">
        <v>1.83</v>
      </c>
    </row>
    <row r="32" spans="2:8">
      <c r="B32" s="2" t="s">
        <v>2140</v>
      </c>
      <c r="C32" s="9" t="s">
        <v>13</v>
      </c>
      <c r="D32" s="2" t="s">
        <v>784</v>
      </c>
      <c r="E32" s="2" t="s">
        <v>2141</v>
      </c>
      <c r="F32" s="12">
        <v>960000</v>
      </c>
      <c r="G32" s="12">
        <v>5235.3599999999997</v>
      </c>
      <c r="H32" s="12">
        <v>1.62</v>
      </c>
    </row>
    <row r="33" spans="2:8">
      <c r="B33" s="2" t="s">
        <v>2142</v>
      </c>
      <c r="C33" s="9" t="s">
        <v>13</v>
      </c>
      <c r="D33" s="2" t="s">
        <v>74</v>
      </c>
      <c r="E33" s="2" t="s">
        <v>2143</v>
      </c>
      <c r="F33" s="12">
        <v>2880022</v>
      </c>
      <c r="G33" s="12">
        <v>4956.5200000000004</v>
      </c>
      <c r="H33" s="12">
        <v>1.54</v>
      </c>
    </row>
    <row r="34" spans="2:8">
      <c r="B34" s="2" t="s">
        <v>1270</v>
      </c>
      <c r="C34" s="9" t="s">
        <v>13</v>
      </c>
      <c r="D34" s="2" t="s">
        <v>93</v>
      </c>
      <c r="E34" s="2" t="s">
        <v>1271</v>
      </c>
      <c r="F34" s="12">
        <v>267000</v>
      </c>
      <c r="G34" s="12">
        <v>4463.71</v>
      </c>
      <c r="H34" s="12">
        <v>1.38</v>
      </c>
    </row>
    <row r="35" spans="2:8">
      <c r="B35" s="2" t="s">
        <v>2144</v>
      </c>
      <c r="C35" s="9" t="s">
        <v>13</v>
      </c>
      <c r="D35" s="2" t="s">
        <v>93</v>
      </c>
      <c r="E35" s="2" t="s">
        <v>2145</v>
      </c>
      <c r="F35" s="12">
        <v>950000</v>
      </c>
      <c r="G35" s="12">
        <v>4322.5</v>
      </c>
      <c r="H35" s="12">
        <v>1.34</v>
      </c>
    </row>
    <row r="36" spans="2:8">
      <c r="B36" s="2" t="s">
        <v>2146</v>
      </c>
      <c r="C36" s="9" t="s">
        <v>13</v>
      </c>
      <c r="D36" s="2" t="s">
        <v>784</v>
      </c>
      <c r="E36" s="2" t="s">
        <v>2147</v>
      </c>
      <c r="F36" s="12">
        <v>294620</v>
      </c>
      <c r="G36" s="12">
        <v>4313.24</v>
      </c>
      <c r="H36" s="12">
        <v>1.34</v>
      </c>
    </row>
    <row r="37" spans="2:8">
      <c r="B37" s="2" t="s">
        <v>2148</v>
      </c>
      <c r="C37" s="9" t="s">
        <v>13</v>
      </c>
      <c r="D37" s="2" t="s">
        <v>784</v>
      </c>
      <c r="E37" s="2" t="s">
        <v>2149</v>
      </c>
      <c r="F37" s="12">
        <v>390000</v>
      </c>
      <c r="G37" s="12">
        <v>4298.58</v>
      </c>
      <c r="H37" s="12">
        <v>1.33</v>
      </c>
    </row>
    <row r="38" spans="2:8">
      <c r="B38" s="2" t="s">
        <v>2150</v>
      </c>
      <c r="C38" s="9" t="s">
        <v>13</v>
      </c>
      <c r="D38" s="2" t="s">
        <v>761</v>
      </c>
      <c r="E38" s="2" t="s">
        <v>2151</v>
      </c>
      <c r="F38" s="12">
        <v>465000</v>
      </c>
      <c r="G38" s="12">
        <v>3979.24</v>
      </c>
      <c r="H38" s="12">
        <v>1.23</v>
      </c>
    </row>
    <row r="39" spans="2:8">
      <c r="B39" s="2" t="s">
        <v>818</v>
      </c>
      <c r="C39" s="9" t="s">
        <v>13</v>
      </c>
      <c r="D39" s="2" t="s">
        <v>74</v>
      </c>
      <c r="E39" s="2" t="s">
        <v>819</v>
      </c>
      <c r="F39" s="12">
        <v>4300000</v>
      </c>
      <c r="G39" s="12">
        <v>3681.23</v>
      </c>
      <c r="H39" s="12">
        <v>1.1399999999999999</v>
      </c>
    </row>
    <row r="40" spans="2:8">
      <c r="B40" s="2" t="s">
        <v>2152</v>
      </c>
      <c r="C40" s="9" t="s">
        <v>13</v>
      </c>
      <c r="D40" s="2" t="s">
        <v>784</v>
      </c>
      <c r="E40" s="2" t="s">
        <v>2153</v>
      </c>
      <c r="F40" s="12">
        <v>825000</v>
      </c>
      <c r="G40" s="12">
        <v>3422.51</v>
      </c>
      <c r="H40" s="12">
        <v>1.06</v>
      </c>
    </row>
    <row r="41" spans="2:8">
      <c r="B41" s="2" t="s">
        <v>826</v>
      </c>
      <c r="C41" s="9" t="s">
        <v>13</v>
      </c>
      <c r="D41" s="2" t="s">
        <v>784</v>
      </c>
      <c r="E41" s="2" t="s">
        <v>827</v>
      </c>
      <c r="F41" s="12">
        <v>960000</v>
      </c>
      <c r="G41" s="12">
        <v>3281.76</v>
      </c>
      <c r="H41" s="12">
        <v>1.02</v>
      </c>
    </row>
    <row r="42" spans="2:8">
      <c r="B42" s="2" t="s">
        <v>2052</v>
      </c>
      <c r="C42" s="9" t="s">
        <v>13</v>
      </c>
      <c r="D42" s="2" t="s">
        <v>784</v>
      </c>
      <c r="E42" s="2" t="s">
        <v>2053</v>
      </c>
      <c r="F42" s="12">
        <v>400000</v>
      </c>
      <c r="G42" s="12">
        <v>3062.2</v>
      </c>
      <c r="H42" s="12">
        <v>0.95</v>
      </c>
    </row>
    <row r="43" spans="2:8">
      <c r="B43" s="2" t="s">
        <v>816</v>
      </c>
      <c r="C43" s="9" t="s">
        <v>13</v>
      </c>
      <c r="D43" s="2" t="s">
        <v>761</v>
      </c>
      <c r="E43" s="2" t="s">
        <v>817</v>
      </c>
      <c r="F43" s="12">
        <v>1198800</v>
      </c>
      <c r="G43" s="12">
        <v>1872.17</v>
      </c>
      <c r="H43" s="12">
        <v>0.57999999999999996</v>
      </c>
    </row>
    <row r="44" spans="2:8">
      <c r="B44" s="2" t="s">
        <v>1154</v>
      </c>
      <c r="C44" s="9" t="s">
        <v>13</v>
      </c>
      <c r="D44" s="2" t="s">
        <v>761</v>
      </c>
      <c r="E44" s="2" t="s">
        <v>1155</v>
      </c>
      <c r="F44" s="12">
        <v>42129</v>
      </c>
      <c r="G44" s="12">
        <v>1121.0899999999999</v>
      </c>
      <c r="H44" s="12">
        <v>0.35</v>
      </c>
    </row>
    <row r="45" spans="2:8" ht="13">
      <c r="B45" s="6" t="s">
        <v>95</v>
      </c>
      <c r="C45" s="11"/>
      <c r="D45" s="6"/>
      <c r="E45" s="6"/>
      <c r="F45" s="14"/>
      <c r="G45" s="14">
        <f>SUM(G12:G44)</f>
        <v>312232.64</v>
      </c>
      <c r="H45" s="14">
        <f>SUM(H12:H44)</f>
        <v>96.79</v>
      </c>
    </row>
    <row r="46" spans="2:8" ht="13">
      <c r="B46" s="6" t="s">
        <v>2154</v>
      </c>
      <c r="C46" s="11"/>
      <c r="D46" s="6"/>
      <c r="E46" s="6"/>
      <c r="F46" s="14"/>
      <c r="G46" s="14">
        <v>259.77999999999997</v>
      </c>
      <c r="H46" s="14">
        <v>0.08</v>
      </c>
    </row>
    <row r="47" spans="2:8" ht="13">
      <c r="B47" s="6" t="s">
        <v>15</v>
      </c>
      <c r="C47" s="11"/>
      <c r="D47" s="6"/>
      <c r="E47" s="6"/>
      <c r="F47" s="14"/>
      <c r="G47" s="14">
        <v>312492.42000000004</v>
      </c>
      <c r="H47" s="14">
        <v>96.87</v>
      </c>
    </row>
    <row r="48" spans="2:8" ht="13">
      <c r="B48" s="6" t="s">
        <v>16</v>
      </c>
      <c r="C48" s="11"/>
      <c r="D48" s="6"/>
      <c r="E48" s="6"/>
      <c r="F48" s="14"/>
      <c r="G48" s="14">
        <v>10039.403058289985</v>
      </c>
      <c r="H48" s="14">
        <v>3.1299999999999955</v>
      </c>
    </row>
    <row r="49" spans="2:8" ht="13">
      <c r="B49" s="6" t="s">
        <v>17</v>
      </c>
      <c r="C49" s="11"/>
      <c r="D49" s="6"/>
      <c r="E49" s="6"/>
      <c r="F49" s="14"/>
      <c r="G49" s="14">
        <v>322531.82305829</v>
      </c>
      <c r="H49" s="14">
        <v>100</v>
      </c>
    </row>
    <row r="50" spans="2:8">
      <c r="B50" s="2" t="s">
        <v>18</v>
      </c>
    </row>
    <row r="51" spans="2:8" ht="13">
      <c r="B51" s="6" t="s">
        <v>19</v>
      </c>
    </row>
    <row r="52" spans="2:8" ht="13">
      <c r="B52" s="6" t="s">
        <v>20</v>
      </c>
      <c r="C52" s="9" t="s">
        <v>355</v>
      </c>
    </row>
    <row r="53" spans="2:8" ht="13">
      <c r="B53" s="6" t="s">
        <v>23</v>
      </c>
      <c r="C53" s="9" t="s">
        <v>22</v>
      </c>
    </row>
    <row r="54" spans="2:8" ht="13">
      <c r="B54" s="6" t="s">
        <v>147</v>
      </c>
      <c r="C54" s="9" t="s">
        <v>22</v>
      </c>
    </row>
    <row r="55" spans="2:8" ht="13">
      <c r="B55" s="6" t="s">
        <v>24</v>
      </c>
      <c r="C55" s="9" t="s">
        <v>25</v>
      </c>
    </row>
    <row r="56" spans="2:8" ht="13">
      <c r="B56" s="6" t="s">
        <v>2155</v>
      </c>
      <c r="C56" s="11"/>
    </row>
    <row r="57" spans="2:8" ht="13">
      <c r="B57" s="6" t="s">
        <v>2156</v>
      </c>
      <c r="C57" s="11"/>
    </row>
    <row r="58" spans="2:8" ht="13">
      <c r="B58" s="6" t="s">
        <v>2157</v>
      </c>
      <c r="C58" s="11"/>
    </row>
    <row r="59" spans="2:8" ht="13">
      <c r="B59" s="6" t="s">
        <v>2158</v>
      </c>
      <c r="C59" s="11"/>
    </row>
    <row r="60" spans="2:8" ht="13">
      <c r="B60" s="6" t="s">
        <v>2159</v>
      </c>
      <c r="C60" s="11"/>
    </row>
    <row r="61" spans="2:8" ht="13">
      <c r="B61" s="6" t="s">
        <v>2160</v>
      </c>
      <c r="C61" s="11"/>
    </row>
    <row r="62" spans="2:8" ht="13">
      <c r="B62" s="6" t="s">
        <v>2161</v>
      </c>
      <c r="C62" s="11"/>
    </row>
    <row r="63" spans="2:8" ht="13">
      <c r="B63" s="6" t="s">
        <v>2162</v>
      </c>
      <c r="C63" s="11"/>
    </row>
    <row r="64" spans="2:8" ht="13">
      <c r="B64" s="6" t="s">
        <v>2323</v>
      </c>
      <c r="C64" s="11"/>
    </row>
    <row r="65" spans="2:4">
      <c r="B65" s="2" t="s">
        <v>26</v>
      </c>
    </row>
    <row r="66" spans="2:4">
      <c r="B66" s="2" t="s">
        <v>1230</v>
      </c>
    </row>
    <row r="69" spans="2:4" ht="14.5">
      <c r="B69" s="44" t="s">
        <v>1231</v>
      </c>
      <c r="C69" s="62"/>
    </row>
    <row r="70" spans="2:4" ht="14.5">
      <c r="B70" s="44" t="s">
        <v>4074</v>
      </c>
      <c r="C70" s="63" t="s">
        <v>1232</v>
      </c>
    </row>
    <row r="71" spans="2:4" ht="14.5">
      <c r="B71" s="4" t="s">
        <v>1233</v>
      </c>
      <c r="C71" s="5" t="s">
        <v>1234</v>
      </c>
    </row>
    <row r="72" spans="2:4" ht="14.5">
      <c r="B72" s="4" t="s">
        <v>1235</v>
      </c>
      <c r="C72" s="5" t="s">
        <v>1234</v>
      </c>
    </row>
    <row r="73" spans="2:4" ht="14.5">
      <c r="B73" s="4" t="s">
        <v>1236</v>
      </c>
      <c r="C73" s="5" t="s">
        <v>1234</v>
      </c>
    </row>
    <row r="74" spans="2:4" ht="14.5">
      <c r="B74" s="4" t="s">
        <v>1237</v>
      </c>
      <c r="C74" s="5" t="s">
        <v>1234</v>
      </c>
    </row>
    <row r="75" spans="2:4" ht="14.5">
      <c r="B75" s="4" t="s">
        <v>1238</v>
      </c>
      <c r="C75" s="5" t="s">
        <v>1234</v>
      </c>
    </row>
    <row r="76" spans="2:4" ht="14.5">
      <c r="B76" s="4" t="s">
        <v>1239</v>
      </c>
      <c r="C76" s="5" t="s">
        <v>1234</v>
      </c>
    </row>
    <row r="77" spans="2:4" ht="14.5">
      <c r="B77" s="44" t="s">
        <v>1240</v>
      </c>
      <c r="C77" s="62" t="s">
        <v>1234</v>
      </c>
    </row>
    <row r="79" spans="2:4" ht="14.5">
      <c r="B79" s="4" t="s">
        <v>35</v>
      </c>
      <c r="C79" s="5"/>
      <c r="D79" s="4"/>
    </row>
    <row r="80" spans="2:4" ht="29">
      <c r="B80" s="20" t="s">
        <v>36</v>
      </c>
      <c r="C80" s="18" t="s">
        <v>37</v>
      </c>
      <c r="D80" s="20" t="s">
        <v>38</v>
      </c>
    </row>
    <row r="81" spans="2:7" ht="14.5">
      <c r="B81" s="4" t="s">
        <v>22</v>
      </c>
      <c r="C81" s="5" t="s">
        <v>22</v>
      </c>
      <c r="D81" s="4" t="s">
        <v>22</v>
      </c>
    </row>
    <row r="83" spans="2:7" ht="13">
      <c r="B83" s="24" t="s">
        <v>39</v>
      </c>
      <c r="C83" s="25">
        <v>46022</v>
      </c>
      <c r="D83" s="16"/>
      <c r="E83" s="15"/>
      <c r="F83" s="30"/>
    </row>
    <row r="84" spans="2:7" ht="13">
      <c r="B84" s="24" t="s">
        <v>40</v>
      </c>
      <c r="C84" s="26" t="s">
        <v>41</v>
      </c>
      <c r="D84" s="24" t="s">
        <v>42</v>
      </c>
      <c r="E84" s="27" t="s">
        <v>43</v>
      </c>
      <c r="F84" s="29" t="s">
        <v>44</v>
      </c>
      <c r="G84" s="14"/>
    </row>
    <row r="85" spans="2:7">
      <c r="B85" s="22" t="s">
        <v>22</v>
      </c>
      <c r="C85" s="23" t="s">
        <v>22</v>
      </c>
      <c r="D85" s="22" t="s">
        <v>22</v>
      </c>
      <c r="E85" s="19" t="s">
        <v>22</v>
      </c>
      <c r="F85" s="28" t="s">
        <v>22</v>
      </c>
    </row>
    <row r="88" spans="2:7" ht="13">
      <c r="B88" s="6" t="s">
        <v>45</v>
      </c>
    </row>
    <row r="89" spans="2:7" ht="13">
      <c r="B89" s="6"/>
    </row>
    <row r="90" spans="2:7" ht="13">
      <c r="B90" s="6" t="s">
        <v>372</v>
      </c>
    </row>
    <row r="91" spans="2:7" ht="13">
      <c r="B91" s="24" t="s">
        <v>46</v>
      </c>
      <c r="C91" s="26" t="s">
        <v>47</v>
      </c>
      <c r="D91" s="6"/>
    </row>
    <row r="92" spans="2:7">
      <c r="B92" s="16" t="s">
        <v>22</v>
      </c>
      <c r="C92" s="17" t="s">
        <v>22</v>
      </c>
    </row>
    <row r="94" spans="2:7" ht="13">
      <c r="B94" s="24" t="s">
        <v>48</v>
      </c>
      <c r="C94" s="26" t="s">
        <v>47</v>
      </c>
    </row>
    <row r="95" spans="2:7">
      <c r="B95" s="16" t="s">
        <v>22</v>
      </c>
      <c r="C95" s="17" t="s">
        <v>22</v>
      </c>
    </row>
    <row r="97" spans="2:7" ht="13">
      <c r="B97" s="24" t="s">
        <v>49</v>
      </c>
      <c r="C97" s="26" t="s">
        <v>50</v>
      </c>
    </row>
    <row r="98" spans="2:7">
      <c r="B98" s="16" t="s">
        <v>22</v>
      </c>
      <c r="C98" s="17" t="s">
        <v>22</v>
      </c>
    </row>
    <row r="100" spans="2:7" ht="13">
      <c r="B100" s="27" t="s">
        <v>51</v>
      </c>
      <c r="C100" s="26" t="s">
        <v>50</v>
      </c>
    </row>
    <row r="101" spans="2:7">
      <c r="B101" s="15" t="s">
        <v>22</v>
      </c>
      <c r="C101" s="17" t="s">
        <v>22</v>
      </c>
    </row>
    <row r="103" spans="2:7" ht="13">
      <c r="B103" s="24" t="s">
        <v>52</v>
      </c>
      <c r="C103" s="26" t="s">
        <v>22</v>
      </c>
    </row>
    <row r="105" spans="2:7" ht="13">
      <c r="B105" s="24" t="s">
        <v>53</v>
      </c>
      <c r="C105" s="25">
        <v>46022</v>
      </c>
      <c r="D105" s="16"/>
      <c r="E105" s="15"/>
      <c r="F105" s="30"/>
    </row>
    <row r="106" spans="2:7" ht="13">
      <c r="B106" s="24" t="s">
        <v>40</v>
      </c>
      <c r="C106" s="26" t="s">
        <v>41</v>
      </c>
      <c r="D106" s="24" t="s">
        <v>42</v>
      </c>
      <c r="E106" s="27" t="s">
        <v>43</v>
      </c>
      <c r="F106" s="29" t="s">
        <v>44</v>
      </c>
      <c r="G106" s="14"/>
    </row>
    <row r="107" spans="2:7">
      <c r="B107" s="22" t="s">
        <v>22</v>
      </c>
      <c r="C107" s="23" t="s">
        <v>22</v>
      </c>
      <c r="D107" s="22" t="s">
        <v>22</v>
      </c>
      <c r="E107" s="19" t="s">
        <v>22</v>
      </c>
      <c r="F107" s="28" t="s">
        <v>22</v>
      </c>
    </row>
    <row r="108" spans="2:7" ht="13">
      <c r="B108" s="6" t="s">
        <v>45</v>
      </c>
    </row>
    <row r="109" spans="2:7" ht="13">
      <c r="B109" s="6"/>
    </row>
    <row r="110" spans="2:7" ht="13">
      <c r="B110" s="6" t="s">
        <v>372</v>
      </c>
    </row>
    <row r="111" spans="2:7" ht="13">
      <c r="B111" s="24" t="s">
        <v>46</v>
      </c>
      <c r="C111" s="26" t="s">
        <v>47</v>
      </c>
      <c r="D111" s="6"/>
    </row>
    <row r="112" spans="2:7">
      <c r="B112" s="16" t="s">
        <v>22</v>
      </c>
      <c r="C112" s="17" t="s">
        <v>22</v>
      </c>
    </row>
    <row r="114" spans="2:6" ht="13">
      <c r="B114" s="24" t="s">
        <v>48</v>
      </c>
      <c r="C114" s="26" t="s">
        <v>47</v>
      </c>
    </row>
    <row r="115" spans="2:6">
      <c r="B115" s="16" t="s">
        <v>22</v>
      </c>
      <c r="C115" s="17" t="s">
        <v>22</v>
      </c>
    </row>
    <row r="117" spans="2:6" ht="13">
      <c r="B117" s="24" t="s">
        <v>49</v>
      </c>
      <c r="C117" s="26" t="s">
        <v>50</v>
      </c>
    </row>
    <row r="118" spans="2:6">
      <c r="B118" s="16" t="s">
        <v>22</v>
      </c>
      <c r="C118" s="17" t="s">
        <v>22</v>
      </c>
    </row>
    <row r="120" spans="2:6" ht="13">
      <c r="B120" s="27" t="s">
        <v>51</v>
      </c>
      <c r="C120" s="26" t="s">
        <v>50</v>
      </c>
    </row>
    <row r="121" spans="2:6">
      <c r="B121" s="15" t="s">
        <v>22</v>
      </c>
      <c r="C121" s="17" t="s">
        <v>22</v>
      </c>
    </row>
    <row r="123" spans="2:6" ht="13">
      <c r="B123" s="24" t="s">
        <v>52</v>
      </c>
      <c r="C123" s="26" t="s">
        <v>22</v>
      </c>
    </row>
    <row r="126" spans="2:6" ht="13">
      <c r="B126" s="6" t="s">
        <v>373</v>
      </c>
    </row>
    <row r="128" spans="2:6" ht="13">
      <c r="B128" s="24" t="s">
        <v>40</v>
      </c>
      <c r="C128" s="26" t="s">
        <v>54</v>
      </c>
      <c r="D128" s="24" t="s">
        <v>55</v>
      </c>
      <c r="E128" s="24" t="s">
        <v>56</v>
      </c>
      <c r="F128" s="14"/>
    </row>
    <row r="129" spans="2:80">
      <c r="B129" s="16" t="s">
        <v>22</v>
      </c>
      <c r="C129" s="17" t="s">
        <v>22</v>
      </c>
      <c r="D129" s="16" t="s">
        <v>22</v>
      </c>
      <c r="E129" s="16" t="s">
        <v>22</v>
      </c>
    </row>
    <row r="132" spans="2:80" ht="13">
      <c r="B132" s="6" t="s">
        <v>57</v>
      </c>
      <c r="C132" s="11" t="s">
        <v>22</v>
      </c>
      <c r="D132" s="6"/>
      <c r="E132" s="6"/>
      <c r="F132" s="14"/>
      <c r="G132" s="14"/>
      <c r="H132" s="14"/>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row>
    <row r="134" spans="2:80" ht="13">
      <c r="B134" s="6" t="s">
        <v>374</v>
      </c>
    </row>
    <row r="136" spans="2:80" ht="13">
      <c r="B136" s="24" t="s">
        <v>58</v>
      </c>
      <c r="C136" s="26" t="s">
        <v>47</v>
      </c>
      <c r="D136" s="6"/>
    </row>
    <row r="137" spans="2:80">
      <c r="B137" s="16" t="s">
        <v>22</v>
      </c>
      <c r="C137" s="17" t="s">
        <v>22</v>
      </c>
    </row>
    <row r="140" spans="2:80" ht="13">
      <c r="B140" s="24" t="s">
        <v>59</v>
      </c>
      <c r="C140" s="26" t="s">
        <v>60</v>
      </c>
      <c r="D140" s="6"/>
    </row>
    <row r="141" spans="2:80">
      <c r="B141" s="16" t="s">
        <v>22</v>
      </c>
      <c r="C141" s="17" t="s">
        <v>22</v>
      </c>
    </row>
    <row r="144" spans="2:80" ht="13">
      <c r="B144" s="6" t="s">
        <v>61</v>
      </c>
    </row>
    <row r="147" spans="2:80" ht="13">
      <c r="B147" s="6" t="s">
        <v>375</v>
      </c>
    </row>
    <row r="149" spans="2:80" ht="13">
      <c r="B149" s="24" t="s">
        <v>40</v>
      </c>
      <c r="C149" s="26" t="s">
        <v>62</v>
      </c>
      <c r="D149" s="24" t="s">
        <v>54</v>
      </c>
      <c r="E149" s="24" t="s">
        <v>55</v>
      </c>
      <c r="F149" s="29" t="s">
        <v>56</v>
      </c>
      <c r="G149" s="14"/>
    </row>
    <row r="150" spans="2:80">
      <c r="B150" s="16" t="s">
        <v>22</v>
      </c>
      <c r="C150" s="17" t="s">
        <v>22</v>
      </c>
      <c r="D150" s="16" t="s">
        <v>22</v>
      </c>
      <c r="E150" s="16" t="s">
        <v>22</v>
      </c>
      <c r="F150" s="21" t="s">
        <v>22</v>
      </c>
    </row>
    <row r="153" spans="2:80" ht="13">
      <c r="B153" s="6" t="s">
        <v>57</v>
      </c>
      <c r="C153" s="11" t="s">
        <v>22</v>
      </c>
      <c r="D153" s="6"/>
      <c r="E153" s="6"/>
      <c r="F153" s="14"/>
      <c r="G153" s="14"/>
      <c r="H153" s="14"/>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row>
    <row r="155" spans="2:80" ht="13">
      <c r="B155" s="6" t="s">
        <v>374</v>
      </c>
    </row>
    <row r="157" spans="2:80" ht="13">
      <c r="B157" s="24" t="s">
        <v>58</v>
      </c>
      <c r="C157" s="26" t="s">
        <v>47</v>
      </c>
      <c r="D157" s="6"/>
    </row>
    <row r="158" spans="2:80">
      <c r="B158" s="16" t="s">
        <v>22</v>
      </c>
      <c r="C158" s="17" t="s">
        <v>22</v>
      </c>
    </row>
    <row r="161" spans="2:7" ht="13">
      <c r="B161" s="24" t="s">
        <v>59</v>
      </c>
      <c r="C161" s="26" t="s">
        <v>60</v>
      </c>
      <c r="D161" s="6"/>
    </row>
    <row r="162" spans="2:7">
      <c r="B162" s="16" t="s">
        <v>22</v>
      </c>
      <c r="C162" s="17" t="s">
        <v>22</v>
      </c>
    </row>
    <row r="165" spans="2:7" ht="13">
      <c r="B165" s="6" t="s">
        <v>61</v>
      </c>
    </row>
    <row r="168" spans="2:7" ht="13">
      <c r="B168" s="6" t="s">
        <v>376</v>
      </c>
    </row>
    <row r="169" spans="2:7" ht="13">
      <c r="B169" s="24" t="s">
        <v>40</v>
      </c>
      <c r="C169" s="26" t="s">
        <v>63</v>
      </c>
      <c r="D169" s="24" t="s">
        <v>64</v>
      </c>
      <c r="E169" s="24" t="s">
        <v>65</v>
      </c>
      <c r="F169" s="29" t="s">
        <v>66</v>
      </c>
      <c r="G169" s="14"/>
    </row>
    <row r="170" spans="2:7">
      <c r="B170" s="16" t="s">
        <v>22</v>
      </c>
      <c r="C170" s="17" t="s">
        <v>22</v>
      </c>
      <c r="D170" s="16" t="s">
        <v>22</v>
      </c>
      <c r="E170" s="16" t="s">
        <v>22</v>
      </c>
      <c r="F170" s="21" t="s">
        <v>22</v>
      </c>
    </row>
    <row r="171" spans="2:7">
      <c r="B171" s="2" t="s">
        <v>67</v>
      </c>
    </row>
  </sheetData>
  <mergeCells count="3">
    <mergeCell ref="B1:E1"/>
    <mergeCell ref="C3:C7"/>
    <mergeCell ref="D3:D7"/>
  </mergeCells>
  <hyperlinks>
    <hyperlink ref="A1" location="Index!A1" display="Index" xr:uid="{7689A22B-7A85-494A-9E35-5C962B2C8837}"/>
  </hyperlink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9589F-E603-4DE5-BBB3-93868E1CC145}">
  <sheetPr codeName="Sheet17"/>
  <dimension ref="A1:CB401"/>
  <sheetViews>
    <sheetView workbookViewId="0"/>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9" width="1.7265625" style="2" bestFit="1" customWidth="1"/>
    <col min="10" max="16384" width="9.1796875" style="2"/>
  </cols>
  <sheetData>
    <row r="1" spans="1:9" ht="13">
      <c r="A1" s="3" t="s">
        <v>0</v>
      </c>
      <c r="B1" s="226" t="s">
        <v>2026</v>
      </c>
      <c r="C1" s="226"/>
      <c r="D1" s="226"/>
      <c r="E1" s="226"/>
    </row>
    <row r="3" spans="1:9" ht="14.5">
      <c r="B3" s="31" t="s">
        <v>2027</v>
      </c>
      <c r="C3" s="236"/>
      <c r="D3" s="237"/>
      <c r="E3" s="66"/>
    </row>
    <row r="4" spans="1:9" ht="14.5">
      <c r="B4" s="64" t="s">
        <v>2028</v>
      </c>
      <c r="C4" s="236"/>
      <c r="D4" s="237"/>
      <c r="E4" s="66"/>
    </row>
    <row r="5" spans="1:9" ht="14.5">
      <c r="B5" s="35" t="s">
        <v>151</v>
      </c>
      <c r="C5" s="236"/>
      <c r="D5" s="237"/>
      <c r="E5" s="66"/>
    </row>
    <row r="6" spans="1:9" ht="14.5">
      <c r="B6" s="35" t="s">
        <v>2029</v>
      </c>
      <c r="C6" s="236"/>
      <c r="D6" s="237"/>
      <c r="E6" s="66"/>
    </row>
    <row r="7" spans="1:9" ht="29">
      <c r="B7" s="64" t="s">
        <v>2030</v>
      </c>
      <c r="C7" s="236"/>
      <c r="D7" s="237"/>
      <c r="E7" s="66"/>
    </row>
    <row r="8" spans="1:9" ht="29">
      <c r="B8" s="35" t="s">
        <v>154</v>
      </c>
      <c r="C8" s="236"/>
      <c r="D8" s="237"/>
      <c r="E8" s="66"/>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747</v>
      </c>
      <c r="C15" s="9" t="s">
        <v>13</v>
      </c>
      <c r="D15" s="2" t="s">
        <v>748</v>
      </c>
      <c r="E15" s="2" t="s">
        <v>749</v>
      </c>
      <c r="F15" s="12">
        <v>2955350</v>
      </c>
      <c r="G15" s="12">
        <v>46410.82</v>
      </c>
      <c r="H15" s="12">
        <v>4.79</v>
      </c>
    </row>
    <row r="16" spans="1:9">
      <c r="B16" s="2" t="s">
        <v>73</v>
      </c>
      <c r="C16" s="9" t="s">
        <v>13</v>
      </c>
      <c r="D16" s="2" t="s">
        <v>74</v>
      </c>
      <c r="E16" s="2" t="s">
        <v>75</v>
      </c>
      <c r="F16" s="12">
        <v>3977936</v>
      </c>
      <c r="G16" s="12">
        <v>39429.300000000003</v>
      </c>
      <c r="H16" s="12">
        <v>4.07</v>
      </c>
    </row>
    <row r="17" spans="2:8">
      <c r="B17" s="2" t="s">
        <v>80</v>
      </c>
      <c r="C17" s="9" t="s">
        <v>13</v>
      </c>
      <c r="D17" s="2" t="s">
        <v>74</v>
      </c>
      <c r="E17" s="2" t="s">
        <v>81</v>
      </c>
      <c r="F17" s="12">
        <v>2098125</v>
      </c>
      <c r="G17" s="12">
        <v>28175.72</v>
      </c>
      <c r="H17" s="12">
        <v>2.91</v>
      </c>
    </row>
    <row r="18" spans="2:8">
      <c r="B18" s="2" t="s">
        <v>132</v>
      </c>
      <c r="C18" s="9" t="s">
        <v>13</v>
      </c>
      <c r="D18" s="2" t="s">
        <v>126</v>
      </c>
      <c r="E18" s="2" t="s">
        <v>133</v>
      </c>
      <c r="F18" s="12">
        <v>1260326</v>
      </c>
      <c r="G18" s="12">
        <v>26537.42</v>
      </c>
      <c r="H18" s="12">
        <v>2.74</v>
      </c>
    </row>
    <row r="19" spans="2:8">
      <c r="B19" s="2" t="s">
        <v>1122</v>
      </c>
      <c r="C19" s="9" t="s">
        <v>13</v>
      </c>
      <c r="D19" s="2" t="s">
        <v>74</v>
      </c>
      <c r="E19" s="2" t="s">
        <v>1123</v>
      </c>
      <c r="F19" s="12">
        <v>2645500</v>
      </c>
      <c r="G19" s="12">
        <v>25984.1</v>
      </c>
      <c r="H19" s="12">
        <v>2.68</v>
      </c>
    </row>
    <row r="20" spans="2:8">
      <c r="B20" s="2" t="s">
        <v>796</v>
      </c>
      <c r="C20" s="9" t="s">
        <v>13</v>
      </c>
      <c r="D20" s="2" t="s">
        <v>797</v>
      </c>
      <c r="E20" s="2" t="s">
        <v>798</v>
      </c>
      <c r="F20" s="12">
        <v>575177</v>
      </c>
      <c r="G20" s="12">
        <v>23487.35</v>
      </c>
      <c r="H20" s="12">
        <v>2.42</v>
      </c>
    </row>
    <row r="21" spans="2:8">
      <c r="B21" s="2" t="s">
        <v>1120</v>
      </c>
      <c r="C21" s="9" t="s">
        <v>13</v>
      </c>
      <c r="D21" s="2" t="s">
        <v>755</v>
      </c>
      <c r="E21" s="2" t="s">
        <v>1121</v>
      </c>
      <c r="F21" s="12">
        <v>984746</v>
      </c>
      <c r="G21" s="12">
        <v>15907.59</v>
      </c>
      <c r="H21" s="12">
        <v>1.64</v>
      </c>
    </row>
    <row r="22" spans="2:8">
      <c r="B22" s="2" t="s">
        <v>804</v>
      </c>
      <c r="C22" s="9" t="s">
        <v>13</v>
      </c>
      <c r="D22" s="2" t="s">
        <v>89</v>
      </c>
      <c r="E22" s="2" t="s">
        <v>805</v>
      </c>
      <c r="F22" s="12">
        <v>770770</v>
      </c>
      <c r="G22" s="12">
        <v>15449.31</v>
      </c>
      <c r="H22" s="12">
        <v>1.59</v>
      </c>
    </row>
    <row r="23" spans="2:8">
      <c r="B23" s="2" t="s">
        <v>112</v>
      </c>
      <c r="C23" s="9" t="s">
        <v>13</v>
      </c>
      <c r="D23" s="2" t="s">
        <v>91</v>
      </c>
      <c r="E23" s="2" t="s">
        <v>113</v>
      </c>
      <c r="F23" s="12">
        <v>408075</v>
      </c>
      <c r="G23" s="12">
        <v>15136.32</v>
      </c>
      <c r="H23" s="12">
        <v>1.56</v>
      </c>
    </row>
    <row r="24" spans="2:8">
      <c r="B24" s="2" t="s">
        <v>820</v>
      </c>
      <c r="C24" s="9" t="s">
        <v>13</v>
      </c>
      <c r="D24" s="2" t="s">
        <v>784</v>
      </c>
      <c r="E24" s="2" t="s">
        <v>821</v>
      </c>
      <c r="F24" s="12">
        <v>1498998</v>
      </c>
      <c r="G24" s="12">
        <v>14933.02</v>
      </c>
      <c r="H24" s="12">
        <v>1.54</v>
      </c>
    </row>
    <row r="25" spans="2:8">
      <c r="B25" s="2" t="s">
        <v>1145</v>
      </c>
      <c r="C25" s="9" t="s">
        <v>13</v>
      </c>
      <c r="D25" s="2" t="s">
        <v>784</v>
      </c>
      <c r="E25" s="2" t="s">
        <v>1146</v>
      </c>
      <c r="F25" s="12">
        <v>720984</v>
      </c>
      <c r="G25" s="12">
        <v>14707.35</v>
      </c>
      <c r="H25" s="12">
        <v>1.52</v>
      </c>
    </row>
    <row r="26" spans="2:8">
      <c r="B26" s="2" t="s">
        <v>141</v>
      </c>
      <c r="C26" s="9" t="s">
        <v>13</v>
      </c>
      <c r="D26" s="2" t="s">
        <v>115</v>
      </c>
      <c r="E26" s="2" t="s">
        <v>142</v>
      </c>
      <c r="F26" s="12">
        <v>52193</v>
      </c>
      <c r="G26" s="12">
        <v>13870.29</v>
      </c>
      <c r="H26" s="12">
        <v>1.43</v>
      </c>
    </row>
    <row r="27" spans="2:8">
      <c r="B27" s="2" t="s">
        <v>1394</v>
      </c>
      <c r="C27" s="9" t="s">
        <v>13</v>
      </c>
      <c r="D27" s="2" t="s">
        <v>90</v>
      </c>
      <c r="E27" s="2" t="s">
        <v>1395</v>
      </c>
      <c r="F27" s="12">
        <v>192700</v>
      </c>
      <c r="G27" s="12">
        <v>13570.9</v>
      </c>
      <c r="H27" s="12">
        <v>1.4</v>
      </c>
    </row>
    <row r="28" spans="2:8">
      <c r="B28" s="2" t="s">
        <v>1140</v>
      </c>
      <c r="C28" s="9" t="s">
        <v>13</v>
      </c>
      <c r="D28" s="2" t="s">
        <v>77</v>
      </c>
      <c r="E28" s="2" t="s">
        <v>1141</v>
      </c>
      <c r="F28" s="12">
        <v>576600</v>
      </c>
      <c r="G28" s="12">
        <v>13353.48</v>
      </c>
      <c r="H28" s="12">
        <v>1.38</v>
      </c>
    </row>
    <row r="29" spans="2:8">
      <c r="B29" s="2" t="s">
        <v>801</v>
      </c>
      <c r="C29" s="9" t="s">
        <v>13</v>
      </c>
      <c r="D29" s="2" t="s">
        <v>802</v>
      </c>
      <c r="E29" s="2" t="s">
        <v>803</v>
      </c>
      <c r="F29" s="12">
        <v>810100</v>
      </c>
      <c r="G29" s="12">
        <v>11906.85</v>
      </c>
      <c r="H29" s="12">
        <v>1.23</v>
      </c>
    </row>
    <row r="30" spans="2:8">
      <c r="B30" s="2" t="s">
        <v>2031</v>
      </c>
      <c r="C30" s="9" t="s">
        <v>13</v>
      </c>
      <c r="D30" s="2" t="s">
        <v>74</v>
      </c>
      <c r="E30" s="2" t="s">
        <v>2032</v>
      </c>
      <c r="F30" s="12">
        <v>4439587</v>
      </c>
      <c r="G30" s="12">
        <v>11858.14</v>
      </c>
      <c r="H30" s="12">
        <v>1.22</v>
      </c>
    </row>
    <row r="31" spans="2:8">
      <c r="B31" s="2" t="s">
        <v>1160</v>
      </c>
      <c r="C31" s="9" t="s">
        <v>13</v>
      </c>
      <c r="D31" s="2" t="s">
        <v>792</v>
      </c>
      <c r="E31" s="2" t="s">
        <v>1161</v>
      </c>
      <c r="F31" s="12">
        <v>262550</v>
      </c>
      <c r="G31" s="12">
        <v>11642.52</v>
      </c>
      <c r="H31" s="12">
        <v>1.2</v>
      </c>
    </row>
    <row r="32" spans="2:8">
      <c r="B32" s="2" t="s">
        <v>754</v>
      </c>
      <c r="C32" s="9" t="s">
        <v>13</v>
      </c>
      <c r="D32" s="2" t="s">
        <v>755</v>
      </c>
      <c r="E32" s="2" t="s">
        <v>756</v>
      </c>
      <c r="F32" s="12">
        <v>362806</v>
      </c>
      <c r="G32" s="12">
        <v>11632.29</v>
      </c>
      <c r="H32" s="12">
        <v>1.2</v>
      </c>
    </row>
    <row r="33" spans="2:8">
      <c r="B33" s="2" t="s">
        <v>1423</v>
      </c>
      <c r="C33" s="9" t="s">
        <v>13</v>
      </c>
      <c r="D33" s="2" t="s">
        <v>1419</v>
      </c>
      <c r="E33" s="2" t="s">
        <v>1424</v>
      </c>
      <c r="F33" s="12">
        <v>622658</v>
      </c>
      <c r="G33" s="12">
        <v>11367.24</v>
      </c>
      <c r="H33" s="12">
        <v>1.17</v>
      </c>
    </row>
    <row r="34" spans="2:8">
      <c r="B34" s="2" t="s">
        <v>114</v>
      </c>
      <c r="C34" s="9" t="s">
        <v>13</v>
      </c>
      <c r="D34" s="2" t="s">
        <v>115</v>
      </c>
      <c r="E34" s="2" t="s">
        <v>116</v>
      </c>
      <c r="F34" s="12">
        <v>2032000</v>
      </c>
      <c r="G34" s="12">
        <v>11305.03</v>
      </c>
      <c r="H34" s="12">
        <v>1.17</v>
      </c>
    </row>
    <row r="35" spans="2:8">
      <c r="B35" s="2" t="s">
        <v>1128</v>
      </c>
      <c r="C35" s="9" t="s">
        <v>13</v>
      </c>
      <c r="D35" s="2" t="s">
        <v>74</v>
      </c>
      <c r="E35" s="2" t="s">
        <v>1129</v>
      </c>
      <c r="F35" s="12">
        <v>882602</v>
      </c>
      <c r="G35" s="12">
        <v>11203.75</v>
      </c>
      <c r="H35" s="12">
        <v>1.1599999999999999</v>
      </c>
    </row>
    <row r="36" spans="2:8">
      <c r="B36" s="2" t="s">
        <v>826</v>
      </c>
      <c r="C36" s="9" t="s">
        <v>13</v>
      </c>
      <c r="D36" s="2" t="s">
        <v>784</v>
      </c>
      <c r="E36" s="2" t="s">
        <v>827</v>
      </c>
      <c r="F36" s="12">
        <v>3227254</v>
      </c>
      <c r="G36" s="12">
        <v>11032.37</v>
      </c>
      <c r="H36" s="12">
        <v>1.1399999999999999</v>
      </c>
    </row>
    <row r="37" spans="2:8">
      <c r="B37" s="2" t="s">
        <v>1352</v>
      </c>
      <c r="C37" s="9" t="s">
        <v>13</v>
      </c>
      <c r="D37" s="2" t="s">
        <v>784</v>
      </c>
      <c r="E37" s="2" t="s">
        <v>1353</v>
      </c>
      <c r="F37" s="12">
        <v>1110540</v>
      </c>
      <c r="G37" s="12">
        <v>10958.81</v>
      </c>
      <c r="H37" s="12">
        <v>1.1299999999999999</v>
      </c>
    </row>
    <row r="38" spans="2:8">
      <c r="B38" s="2" t="s">
        <v>106</v>
      </c>
      <c r="C38" s="9" t="s">
        <v>13</v>
      </c>
      <c r="D38" s="2" t="s">
        <v>107</v>
      </c>
      <c r="E38" s="2" t="s">
        <v>108</v>
      </c>
      <c r="F38" s="12">
        <v>3084186</v>
      </c>
      <c r="G38" s="12">
        <v>10163.93</v>
      </c>
      <c r="H38" s="12">
        <v>1.05</v>
      </c>
    </row>
    <row r="39" spans="2:8">
      <c r="B39" s="2" t="s">
        <v>1270</v>
      </c>
      <c r="C39" s="9" t="s">
        <v>13</v>
      </c>
      <c r="D39" s="2" t="s">
        <v>93</v>
      </c>
      <c r="E39" s="2" t="s">
        <v>1271</v>
      </c>
      <c r="F39" s="12">
        <v>604261</v>
      </c>
      <c r="G39" s="12">
        <v>10102.040000000001</v>
      </c>
      <c r="H39" s="12">
        <v>1.04</v>
      </c>
    </row>
    <row r="40" spans="2:8">
      <c r="B40" s="2" t="s">
        <v>1376</v>
      </c>
      <c r="C40" s="9" t="s">
        <v>13</v>
      </c>
      <c r="D40" s="2" t="s">
        <v>755</v>
      </c>
      <c r="E40" s="2" t="s">
        <v>1377</v>
      </c>
      <c r="F40" s="12">
        <v>615600</v>
      </c>
      <c r="G40" s="12">
        <v>9793.58</v>
      </c>
      <c r="H40" s="12">
        <v>1.01</v>
      </c>
    </row>
    <row r="41" spans="2:8">
      <c r="B41" s="2" t="s">
        <v>2033</v>
      </c>
      <c r="C41" s="9" t="s">
        <v>13</v>
      </c>
      <c r="D41" s="2" t="s">
        <v>1136</v>
      </c>
      <c r="E41" s="2" t="s">
        <v>2034</v>
      </c>
      <c r="F41" s="12">
        <v>565500</v>
      </c>
      <c r="G41" s="12">
        <v>9724.9</v>
      </c>
      <c r="H41" s="12">
        <v>1</v>
      </c>
    </row>
    <row r="42" spans="2:8">
      <c r="B42" s="2" t="s">
        <v>76</v>
      </c>
      <c r="C42" s="9" t="s">
        <v>13</v>
      </c>
      <c r="D42" s="2" t="s">
        <v>77</v>
      </c>
      <c r="E42" s="2" t="s">
        <v>78</v>
      </c>
      <c r="F42" s="12">
        <v>2410600</v>
      </c>
      <c r="G42" s="12">
        <v>9714.7199999999993</v>
      </c>
      <c r="H42" s="12">
        <v>1</v>
      </c>
    </row>
    <row r="43" spans="2:8">
      <c r="B43" s="2" t="s">
        <v>2035</v>
      </c>
      <c r="C43" s="9" t="s">
        <v>13</v>
      </c>
      <c r="D43" s="2" t="s">
        <v>90</v>
      </c>
      <c r="E43" s="2" t="s">
        <v>2036</v>
      </c>
      <c r="F43" s="12">
        <v>625750</v>
      </c>
      <c r="G43" s="12">
        <v>9277.3700000000008</v>
      </c>
      <c r="H43" s="12">
        <v>0.96</v>
      </c>
    </row>
    <row r="44" spans="2:8">
      <c r="B44" s="2" t="s">
        <v>92</v>
      </c>
      <c r="C44" s="9" t="s">
        <v>13</v>
      </c>
      <c r="D44" s="2" t="s">
        <v>93</v>
      </c>
      <c r="E44" s="2" t="s">
        <v>94</v>
      </c>
      <c r="F44" s="12">
        <v>1228697</v>
      </c>
      <c r="G44" s="12">
        <v>9213.3799999999992</v>
      </c>
      <c r="H44" s="12">
        <v>0.95</v>
      </c>
    </row>
    <row r="45" spans="2:8">
      <c r="B45" s="2" t="s">
        <v>2037</v>
      </c>
      <c r="C45" s="9" t="s">
        <v>13</v>
      </c>
      <c r="D45" s="2" t="s">
        <v>93</v>
      </c>
      <c r="E45" s="2" t="s">
        <v>2038</v>
      </c>
      <c r="F45" s="12">
        <v>12209065</v>
      </c>
      <c r="G45" s="12">
        <v>9205.64</v>
      </c>
      <c r="H45" s="12">
        <v>0.95</v>
      </c>
    </row>
    <row r="46" spans="2:8">
      <c r="B46" s="2" t="s">
        <v>2039</v>
      </c>
      <c r="C46" s="9" t="s">
        <v>13</v>
      </c>
      <c r="D46" s="2" t="s">
        <v>748</v>
      </c>
      <c r="E46" s="2" t="s">
        <v>2040</v>
      </c>
      <c r="F46" s="12">
        <v>2331278</v>
      </c>
      <c r="G46" s="12">
        <v>8952.11</v>
      </c>
      <c r="H46" s="12">
        <v>0.92</v>
      </c>
    </row>
    <row r="47" spans="2:8">
      <c r="B47" s="2" t="s">
        <v>2041</v>
      </c>
      <c r="C47" s="9" t="s">
        <v>13</v>
      </c>
      <c r="D47" s="2" t="s">
        <v>797</v>
      </c>
      <c r="E47" s="2" t="s">
        <v>2042</v>
      </c>
      <c r="F47" s="12">
        <v>1097417</v>
      </c>
      <c r="G47" s="12">
        <v>8097.84</v>
      </c>
      <c r="H47" s="12">
        <v>0.84</v>
      </c>
    </row>
    <row r="48" spans="2:8">
      <c r="B48" s="2" t="s">
        <v>1404</v>
      </c>
      <c r="C48" s="9" t="s">
        <v>13</v>
      </c>
      <c r="D48" s="2" t="s">
        <v>1268</v>
      </c>
      <c r="E48" s="2" t="s">
        <v>1405</v>
      </c>
      <c r="F48" s="12">
        <v>1964129</v>
      </c>
      <c r="G48" s="12">
        <v>7932.13</v>
      </c>
      <c r="H48" s="12">
        <v>0.82</v>
      </c>
    </row>
    <row r="49" spans="2:8">
      <c r="B49" s="2" t="s">
        <v>1449</v>
      </c>
      <c r="C49" s="9" t="s">
        <v>13</v>
      </c>
      <c r="D49" s="2" t="s">
        <v>93</v>
      </c>
      <c r="E49" s="2" t="s">
        <v>1450</v>
      </c>
      <c r="F49" s="12">
        <v>394018</v>
      </c>
      <c r="G49" s="12">
        <v>7731.03</v>
      </c>
      <c r="H49" s="12">
        <v>0.8</v>
      </c>
    </row>
    <row r="50" spans="2:8">
      <c r="B50" s="2" t="s">
        <v>1286</v>
      </c>
      <c r="C50" s="9" t="s">
        <v>13</v>
      </c>
      <c r="D50" s="2" t="s">
        <v>90</v>
      </c>
      <c r="E50" s="2" t="s">
        <v>1287</v>
      </c>
      <c r="F50" s="12">
        <v>708638</v>
      </c>
      <c r="G50" s="12">
        <v>7405.98</v>
      </c>
      <c r="H50" s="12">
        <v>0.76</v>
      </c>
    </row>
    <row r="51" spans="2:8">
      <c r="B51" s="2" t="s">
        <v>2043</v>
      </c>
      <c r="C51" s="9" t="s">
        <v>13</v>
      </c>
      <c r="D51" s="2" t="s">
        <v>2044</v>
      </c>
      <c r="E51" s="2" t="s">
        <v>2045</v>
      </c>
      <c r="F51" s="12">
        <v>439544</v>
      </c>
      <c r="G51" s="12">
        <v>7286.76</v>
      </c>
      <c r="H51" s="12">
        <v>0.75</v>
      </c>
    </row>
    <row r="52" spans="2:8">
      <c r="B52" s="2" t="s">
        <v>1294</v>
      </c>
      <c r="C52" s="9" t="s">
        <v>13</v>
      </c>
      <c r="D52" s="2" t="s">
        <v>135</v>
      </c>
      <c r="E52" s="2" t="s">
        <v>1295</v>
      </c>
      <c r="F52" s="12">
        <v>3890000</v>
      </c>
      <c r="G52" s="12">
        <v>7005.11</v>
      </c>
      <c r="H52" s="12">
        <v>0.72</v>
      </c>
    </row>
    <row r="53" spans="2:8">
      <c r="B53" s="2" t="s">
        <v>2046</v>
      </c>
      <c r="C53" s="9" t="s">
        <v>13</v>
      </c>
      <c r="D53" s="2" t="s">
        <v>85</v>
      </c>
      <c r="E53" s="2" t="s">
        <v>2047</v>
      </c>
      <c r="F53" s="12">
        <v>1273303</v>
      </c>
      <c r="G53" s="12">
        <v>6467.11</v>
      </c>
      <c r="H53" s="12">
        <v>0.67</v>
      </c>
    </row>
    <row r="54" spans="2:8">
      <c r="B54" s="2" t="s">
        <v>1126</v>
      </c>
      <c r="C54" s="9" t="s">
        <v>13</v>
      </c>
      <c r="D54" s="2" t="s">
        <v>758</v>
      </c>
      <c r="E54" s="2" t="s">
        <v>1127</v>
      </c>
      <c r="F54" s="12">
        <v>1216817</v>
      </c>
      <c r="G54" s="12">
        <v>5960.58</v>
      </c>
      <c r="H54" s="12">
        <v>0.62</v>
      </c>
    </row>
    <row r="55" spans="2:8">
      <c r="B55" s="2" t="s">
        <v>139</v>
      </c>
      <c r="C55" s="9" t="s">
        <v>13</v>
      </c>
      <c r="D55" s="2" t="s">
        <v>89</v>
      </c>
      <c r="E55" s="2" t="s">
        <v>140</v>
      </c>
      <c r="F55" s="12">
        <v>364900</v>
      </c>
      <c r="G55" s="12">
        <v>5819.43</v>
      </c>
      <c r="H55" s="12">
        <v>0.6</v>
      </c>
    </row>
    <row r="56" spans="2:8">
      <c r="B56" s="2" t="s">
        <v>1431</v>
      </c>
      <c r="C56" s="9" t="s">
        <v>13</v>
      </c>
      <c r="D56" s="2" t="s">
        <v>1136</v>
      </c>
      <c r="E56" s="2" t="s">
        <v>1432</v>
      </c>
      <c r="F56" s="12">
        <v>103952</v>
      </c>
      <c r="G56" s="12">
        <v>5724.12</v>
      </c>
      <c r="H56" s="12">
        <v>0.59</v>
      </c>
    </row>
    <row r="57" spans="2:8">
      <c r="B57" s="2" t="s">
        <v>791</v>
      </c>
      <c r="C57" s="9" t="s">
        <v>13</v>
      </c>
      <c r="D57" s="2" t="s">
        <v>792</v>
      </c>
      <c r="E57" s="2" t="s">
        <v>793</v>
      </c>
      <c r="F57" s="12">
        <v>74000</v>
      </c>
      <c r="G57" s="12">
        <v>5638.06</v>
      </c>
      <c r="H57" s="12">
        <v>0.57999999999999996</v>
      </c>
    </row>
    <row r="58" spans="2:8">
      <c r="B58" s="2" t="s">
        <v>766</v>
      </c>
      <c r="C58" s="9" t="s">
        <v>13</v>
      </c>
      <c r="D58" s="2" t="s">
        <v>761</v>
      </c>
      <c r="E58" s="2" t="s">
        <v>767</v>
      </c>
      <c r="F58" s="12">
        <v>50300</v>
      </c>
      <c r="G58" s="12">
        <v>5601.41</v>
      </c>
      <c r="H58" s="12">
        <v>0.57999999999999996</v>
      </c>
    </row>
    <row r="59" spans="2:8">
      <c r="B59" s="2" t="s">
        <v>1456</v>
      </c>
      <c r="C59" s="9" t="s">
        <v>13</v>
      </c>
      <c r="D59" s="2" t="s">
        <v>1136</v>
      </c>
      <c r="E59" s="2" t="s">
        <v>1457</v>
      </c>
      <c r="F59" s="12">
        <v>247500</v>
      </c>
      <c r="G59" s="12">
        <v>5436.34</v>
      </c>
      <c r="H59" s="12">
        <v>0.56000000000000005</v>
      </c>
    </row>
    <row r="60" spans="2:8">
      <c r="B60" s="2" t="s">
        <v>1158</v>
      </c>
      <c r="C60" s="9" t="s">
        <v>13</v>
      </c>
      <c r="D60" s="2" t="s">
        <v>107</v>
      </c>
      <c r="E60" s="2" t="s">
        <v>1159</v>
      </c>
      <c r="F60" s="12">
        <v>528000</v>
      </c>
      <c r="G60" s="12">
        <v>5424.41</v>
      </c>
      <c r="H60" s="12">
        <v>0.56000000000000005</v>
      </c>
    </row>
    <row r="61" spans="2:8">
      <c r="B61" s="2" t="s">
        <v>1366</v>
      </c>
      <c r="C61" s="9" t="s">
        <v>13</v>
      </c>
      <c r="D61" s="2" t="s">
        <v>107</v>
      </c>
      <c r="E61" s="2" t="s">
        <v>1367</v>
      </c>
      <c r="F61" s="12">
        <v>2033979</v>
      </c>
      <c r="G61" s="12">
        <v>5381.91</v>
      </c>
      <c r="H61" s="12">
        <v>0.56000000000000005</v>
      </c>
    </row>
    <row r="62" spans="2:8">
      <c r="B62" s="2" t="s">
        <v>1166</v>
      </c>
      <c r="C62" s="9" t="s">
        <v>13</v>
      </c>
      <c r="D62" s="2" t="s">
        <v>1167</v>
      </c>
      <c r="E62" s="2" t="s">
        <v>1168</v>
      </c>
      <c r="F62" s="12">
        <v>1031933</v>
      </c>
      <c r="G62" s="12">
        <v>5196.8100000000004</v>
      </c>
      <c r="H62" s="12">
        <v>0.54</v>
      </c>
    </row>
    <row r="63" spans="2:8">
      <c r="B63" s="2" t="s">
        <v>119</v>
      </c>
      <c r="C63" s="9" t="s">
        <v>13</v>
      </c>
      <c r="D63" s="2" t="s">
        <v>74</v>
      </c>
      <c r="E63" s="2" t="s">
        <v>120</v>
      </c>
      <c r="F63" s="12">
        <v>570850</v>
      </c>
      <c r="G63" s="12">
        <v>4933.29</v>
      </c>
      <c r="H63" s="12">
        <v>0.51</v>
      </c>
    </row>
    <row r="64" spans="2:8">
      <c r="B64" s="2" t="s">
        <v>1382</v>
      </c>
      <c r="C64" s="9" t="s">
        <v>13</v>
      </c>
      <c r="D64" s="2" t="s">
        <v>107</v>
      </c>
      <c r="E64" s="2" t="s">
        <v>1383</v>
      </c>
      <c r="F64" s="12">
        <v>1093300</v>
      </c>
      <c r="G64" s="12">
        <v>4150.17</v>
      </c>
      <c r="H64" s="12">
        <v>0.43</v>
      </c>
    </row>
    <row r="65" spans="2:9">
      <c r="B65" s="2" t="s">
        <v>1132</v>
      </c>
      <c r="C65" s="9" t="s">
        <v>13</v>
      </c>
      <c r="D65" s="2" t="s">
        <v>1133</v>
      </c>
      <c r="E65" s="2" t="s">
        <v>1134</v>
      </c>
      <c r="F65" s="12">
        <v>124826</v>
      </c>
      <c r="G65" s="12">
        <v>4042.12</v>
      </c>
      <c r="H65" s="12">
        <v>0.42</v>
      </c>
    </row>
    <row r="66" spans="2:9">
      <c r="B66" s="2" t="s">
        <v>794</v>
      </c>
      <c r="C66" s="9" t="s">
        <v>13</v>
      </c>
      <c r="D66" s="2" t="s">
        <v>85</v>
      </c>
      <c r="E66" s="2" t="s">
        <v>795</v>
      </c>
      <c r="F66" s="12">
        <v>1051200</v>
      </c>
      <c r="G66" s="12">
        <v>3807.45</v>
      </c>
      <c r="H66" s="12">
        <v>0.39</v>
      </c>
    </row>
    <row r="67" spans="2:9">
      <c r="B67" s="2" t="s">
        <v>2048</v>
      </c>
      <c r="C67" s="9" t="s">
        <v>13</v>
      </c>
      <c r="D67" s="2" t="s">
        <v>79</v>
      </c>
      <c r="E67" s="2" t="s">
        <v>2049</v>
      </c>
      <c r="F67" s="12">
        <v>2657885</v>
      </c>
      <c r="G67" s="12">
        <v>3624.56</v>
      </c>
      <c r="H67" s="12">
        <v>0.37</v>
      </c>
    </row>
    <row r="68" spans="2:9">
      <c r="B68" s="2" t="s">
        <v>2050</v>
      </c>
      <c r="C68" s="9" t="s">
        <v>13</v>
      </c>
      <c r="D68" s="2" t="s">
        <v>90</v>
      </c>
      <c r="E68" s="2" t="s">
        <v>2051</v>
      </c>
      <c r="F68" s="12">
        <v>169537</v>
      </c>
      <c r="G68" s="12">
        <v>3270.2</v>
      </c>
      <c r="H68" s="12">
        <v>0.34</v>
      </c>
    </row>
    <row r="69" spans="2:9">
      <c r="B69" s="2" t="s">
        <v>2052</v>
      </c>
      <c r="C69" s="9" t="s">
        <v>13</v>
      </c>
      <c r="D69" s="2" t="s">
        <v>784</v>
      </c>
      <c r="E69" s="2" t="s">
        <v>2053</v>
      </c>
      <c r="F69" s="12">
        <v>382956</v>
      </c>
      <c r="G69" s="12">
        <v>2931.72</v>
      </c>
      <c r="H69" s="12">
        <v>0.3</v>
      </c>
    </row>
    <row r="70" spans="2:9">
      <c r="B70" s="2" t="s">
        <v>1124</v>
      </c>
      <c r="C70" s="9" t="s">
        <v>13</v>
      </c>
      <c r="D70" s="2" t="s">
        <v>115</v>
      </c>
      <c r="E70" s="2" t="s">
        <v>1125</v>
      </c>
      <c r="F70" s="12">
        <v>22300</v>
      </c>
      <c r="G70" s="12">
        <v>2627.83</v>
      </c>
      <c r="H70" s="12">
        <v>0.27</v>
      </c>
    </row>
    <row r="71" spans="2:9">
      <c r="B71" s="2" t="s">
        <v>2054</v>
      </c>
      <c r="C71" s="9" t="s">
        <v>13</v>
      </c>
      <c r="D71" s="2" t="s">
        <v>2055</v>
      </c>
      <c r="E71" s="2" t="s">
        <v>2056</v>
      </c>
      <c r="F71" s="12">
        <v>229852</v>
      </c>
      <c r="G71" s="12">
        <v>2333.46</v>
      </c>
      <c r="H71" s="12">
        <v>0.24</v>
      </c>
    </row>
    <row r="72" spans="2:9">
      <c r="B72" s="2" t="s">
        <v>1392</v>
      </c>
      <c r="C72" s="9" t="s">
        <v>13</v>
      </c>
      <c r="D72" s="2" t="s">
        <v>115</v>
      </c>
      <c r="E72" s="2" t="s">
        <v>1393</v>
      </c>
      <c r="F72" s="12">
        <v>71750</v>
      </c>
      <c r="G72" s="12">
        <v>2029.81</v>
      </c>
      <c r="H72" s="12">
        <v>0.21</v>
      </c>
    </row>
    <row r="73" spans="2:9">
      <c r="B73" s="2" t="s">
        <v>1154</v>
      </c>
      <c r="C73" s="9" t="s">
        <v>13</v>
      </c>
      <c r="D73" s="2" t="s">
        <v>761</v>
      </c>
      <c r="E73" s="2" t="s">
        <v>1155</v>
      </c>
      <c r="F73" s="12">
        <v>56458</v>
      </c>
      <c r="G73" s="12">
        <v>1502.4</v>
      </c>
      <c r="H73" s="12">
        <v>0.16</v>
      </c>
    </row>
    <row r="74" spans="2:9">
      <c r="B74" s="2" t="s">
        <v>2057</v>
      </c>
      <c r="C74" s="9" t="s">
        <v>13</v>
      </c>
      <c r="D74" s="2" t="s">
        <v>79</v>
      </c>
      <c r="E74" s="2" t="s">
        <v>2058</v>
      </c>
      <c r="F74" s="12">
        <v>46943</v>
      </c>
      <c r="G74" s="12">
        <v>1326.7</v>
      </c>
      <c r="H74" s="12">
        <v>0.14000000000000001</v>
      </c>
    </row>
    <row r="75" spans="2:9">
      <c r="B75" s="2" t="s">
        <v>1254</v>
      </c>
      <c r="C75" s="9" t="s">
        <v>13</v>
      </c>
      <c r="D75" s="2" t="s">
        <v>1255</v>
      </c>
      <c r="E75" s="2" t="s">
        <v>1256</v>
      </c>
      <c r="F75" s="12">
        <v>297825</v>
      </c>
      <c r="G75" s="12">
        <v>1190.1099999999999</v>
      </c>
      <c r="H75" s="12">
        <v>0.12</v>
      </c>
    </row>
    <row r="76" spans="2:9">
      <c r="B76" s="2" t="s">
        <v>1179</v>
      </c>
      <c r="C76" s="9" t="s">
        <v>13</v>
      </c>
      <c r="D76" s="2" t="s">
        <v>77</v>
      </c>
      <c r="F76" s="12">
        <v>576600</v>
      </c>
      <c r="G76" s="12">
        <v>712.68</v>
      </c>
      <c r="H76" s="12">
        <v>7.0000000000000007E-2</v>
      </c>
    </row>
    <row r="77" spans="2:9">
      <c r="B77" s="2" t="s">
        <v>775</v>
      </c>
      <c r="C77" s="9" t="s">
        <v>13</v>
      </c>
      <c r="D77" s="2" t="s">
        <v>755</v>
      </c>
      <c r="E77" s="2" t="s">
        <v>776</v>
      </c>
      <c r="F77" s="12">
        <v>1400</v>
      </c>
      <c r="G77" s="12">
        <v>22.73</v>
      </c>
      <c r="H77" s="12">
        <v>0</v>
      </c>
      <c r="I77" s="2" t="s">
        <v>1453</v>
      </c>
    </row>
    <row r="78" spans="2:9">
      <c r="B78" s="2" t="s">
        <v>2059</v>
      </c>
      <c r="C78" s="9" t="s">
        <v>13</v>
      </c>
      <c r="D78" s="2" t="s">
        <v>115</v>
      </c>
      <c r="E78" s="2" t="s">
        <v>2060</v>
      </c>
      <c r="F78" s="12">
        <v>250</v>
      </c>
      <c r="G78" s="12">
        <v>4.34</v>
      </c>
      <c r="H78" s="12">
        <v>0</v>
      </c>
      <c r="I78" s="2" t="s">
        <v>1453</v>
      </c>
    </row>
    <row r="79" spans="2:9" ht="13">
      <c r="B79" s="6" t="s">
        <v>1534</v>
      </c>
      <c r="C79" s="9" t="s">
        <v>13</v>
      </c>
      <c r="D79" s="2" t="s">
        <v>755</v>
      </c>
      <c r="E79" s="2" t="s">
        <v>776</v>
      </c>
      <c r="F79" s="12">
        <v>-1400</v>
      </c>
      <c r="G79" s="12">
        <v>-22.66</v>
      </c>
      <c r="H79" s="12">
        <v>0</v>
      </c>
    </row>
    <row r="80" spans="2:9">
      <c r="B80" s="2" t="s">
        <v>1620</v>
      </c>
      <c r="C80" s="9" t="s">
        <v>13</v>
      </c>
      <c r="D80" s="2" t="s">
        <v>77</v>
      </c>
      <c r="E80" s="2" t="s">
        <v>78</v>
      </c>
      <c r="F80" s="12">
        <v>-176000</v>
      </c>
      <c r="G80" s="12">
        <v>-713.5</v>
      </c>
      <c r="H80" s="12">
        <v>-7.0000000000000007E-2</v>
      </c>
    </row>
    <row r="81" spans="2:8">
      <c r="B81" s="2" t="s">
        <v>1617</v>
      </c>
      <c r="C81" s="9" t="s">
        <v>13</v>
      </c>
      <c r="D81" s="2" t="s">
        <v>1255</v>
      </c>
      <c r="E81" s="2" t="s">
        <v>1256</v>
      </c>
      <c r="F81" s="12">
        <v>-297825</v>
      </c>
      <c r="G81" s="12">
        <v>-1197.8499999999999</v>
      </c>
      <c r="H81" s="12">
        <v>-0.12</v>
      </c>
    </row>
    <row r="82" spans="2:8">
      <c r="B82" s="2" t="s">
        <v>1531</v>
      </c>
      <c r="C82" s="9" t="s">
        <v>13</v>
      </c>
      <c r="D82" s="2" t="s">
        <v>90</v>
      </c>
      <c r="E82" s="2" t="s">
        <v>1395</v>
      </c>
      <c r="F82" s="12">
        <v>-23625</v>
      </c>
      <c r="G82" s="12">
        <v>-1674.66</v>
      </c>
      <c r="H82" s="12">
        <v>-0.17</v>
      </c>
    </row>
    <row r="83" spans="2:8">
      <c r="B83" s="2" t="s">
        <v>1550</v>
      </c>
      <c r="C83" s="9" t="s">
        <v>13</v>
      </c>
      <c r="D83" s="2" t="s">
        <v>107</v>
      </c>
      <c r="E83" s="2" t="s">
        <v>1367</v>
      </c>
      <c r="F83" s="12">
        <v>-752400</v>
      </c>
      <c r="G83" s="12">
        <v>-1998.37</v>
      </c>
      <c r="H83" s="12">
        <v>-0.21</v>
      </c>
    </row>
    <row r="84" spans="2:8">
      <c r="B84" s="2" t="s">
        <v>1532</v>
      </c>
      <c r="C84" s="9" t="s">
        <v>13</v>
      </c>
      <c r="D84" s="2" t="s">
        <v>115</v>
      </c>
      <c r="E84" s="2" t="s">
        <v>1393</v>
      </c>
      <c r="F84" s="12">
        <v>-71750</v>
      </c>
      <c r="G84" s="12">
        <v>-2039.92</v>
      </c>
      <c r="H84" s="12">
        <v>-0.21</v>
      </c>
    </row>
    <row r="85" spans="2:8">
      <c r="B85" s="2" t="s">
        <v>1540</v>
      </c>
      <c r="C85" s="9" t="s">
        <v>13</v>
      </c>
      <c r="D85" s="2" t="s">
        <v>115</v>
      </c>
      <c r="E85" s="2" t="s">
        <v>1125</v>
      </c>
      <c r="F85" s="12">
        <v>-22300</v>
      </c>
      <c r="G85" s="12">
        <v>-2644.11</v>
      </c>
      <c r="H85" s="12">
        <v>-0.27</v>
      </c>
    </row>
    <row r="86" spans="2:8">
      <c r="B86" s="2" t="s">
        <v>1619</v>
      </c>
      <c r="C86" s="9" t="s">
        <v>13</v>
      </c>
      <c r="D86" s="2" t="s">
        <v>126</v>
      </c>
      <c r="E86" s="2" t="s">
        <v>133</v>
      </c>
      <c r="F86" s="12">
        <v>-161025</v>
      </c>
      <c r="G86" s="12">
        <v>-3411.96</v>
      </c>
      <c r="H86" s="12">
        <v>-0.35</v>
      </c>
    </row>
    <row r="87" spans="2:8">
      <c r="B87" s="2" t="s">
        <v>2061</v>
      </c>
      <c r="C87" s="9" t="s">
        <v>13</v>
      </c>
      <c r="D87" s="2" t="s">
        <v>1133</v>
      </c>
      <c r="E87" s="2" t="s">
        <v>1134</v>
      </c>
      <c r="F87" s="12">
        <v>-111825</v>
      </c>
      <c r="G87" s="12">
        <v>-3639.12</v>
      </c>
      <c r="H87" s="12">
        <v>-0.38</v>
      </c>
    </row>
    <row r="88" spans="2:8">
      <c r="B88" s="2" t="s">
        <v>1558</v>
      </c>
      <c r="C88" s="9" t="s">
        <v>13</v>
      </c>
      <c r="D88" s="2" t="s">
        <v>85</v>
      </c>
      <c r="E88" s="2" t="s">
        <v>795</v>
      </c>
      <c r="F88" s="12">
        <v>-1051200</v>
      </c>
      <c r="G88" s="12">
        <v>-3833.2</v>
      </c>
      <c r="H88" s="12">
        <v>-0.4</v>
      </c>
    </row>
    <row r="89" spans="2:8">
      <c r="B89" s="2" t="s">
        <v>1472</v>
      </c>
      <c r="C89" s="9" t="s">
        <v>13</v>
      </c>
      <c r="D89" s="2" t="s">
        <v>107</v>
      </c>
      <c r="E89" s="2" t="s">
        <v>1383</v>
      </c>
      <c r="F89" s="12">
        <v>-1093300</v>
      </c>
      <c r="G89" s="12">
        <v>-4176.95</v>
      </c>
      <c r="H89" s="12">
        <v>-0.43</v>
      </c>
    </row>
    <row r="90" spans="2:8">
      <c r="B90" s="2" t="s">
        <v>1483</v>
      </c>
      <c r="C90" s="9" t="s">
        <v>13</v>
      </c>
      <c r="D90" s="2" t="s">
        <v>74</v>
      </c>
      <c r="E90" s="2" t="s">
        <v>120</v>
      </c>
      <c r="F90" s="12">
        <v>-570500</v>
      </c>
      <c r="G90" s="12">
        <v>-4948.8</v>
      </c>
      <c r="H90" s="12">
        <v>-0.51</v>
      </c>
    </row>
    <row r="91" spans="2:8">
      <c r="B91" s="2" t="s">
        <v>1470</v>
      </c>
      <c r="C91" s="9" t="s">
        <v>13</v>
      </c>
      <c r="D91" s="2" t="s">
        <v>1136</v>
      </c>
      <c r="E91" s="2" t="s">
        <v>1457</v>
      </c>
      <c r="F91" s="12">
        <v>-247500</v>
      </c>
      <c r="G91" s="12">
        <v>-5453.17</v>
      </c>
      <c r="H91" s="12">
        <v>-0.56000000000000005</v>
      </c>
    </row>
    <row r="92" spans="2:8">
      <c r="B92" s="2" t="s">
        <v>1604</v>
      </c>
      <c r="C92" s="9" t="s">
        <v>13</v>
      </c>
      <c r="D92" s="2" t="s">
        <v>792</v>
      </c>
      <c r="E92" s="2" t="s">
        <v>793</v>
      </c>
      <c r="F92" s="12">
        <v>-74000</v>
      </c>
      <c r="G92" s="12">
        <v>-5674.32</v>
      </c>
      <c r="H92" s="12">
        <v>-0.59</v>
      </c>
    </row>
    <row r="93" spans="2:8">
      <c r="B93" s="2" t="s">
        <v>1481</v>
      </c>
      <c r="C93" s="9" t="s">
        <v>13</v>
      </c>
      <c r="D93" s="2" t="s">
        <v>74</v>
      </c>
      <c r="E93" s="2" t="s">
        <v>81</v>
      </c>
      <c r="F93" s="12">
        <v>-943600</v>
      </c>
      <c r="G93" s="12">
        <v>-12744.26</v>
      </c>
      <c r="H93" s="12">
        <v>-1.32</v>
      </c>
    </row>
    <row r="94" spans="2:8">
      <c r="B94" s="2" t="s">
        <v>1478</v>
      </c>
      <c r="C94" s="9" t="s">
        <v>13</v>
      </c>
      <c r="D94" s="2" t="s">
        <v>74</v>
      </c>
      <c r="E94" s="2" t="s">
        <v>1123</v>
      </c>
      <c r="F94" s="12">
        <v>-1311750</v>
      </c>
      <c r="G94" s="12">
        <v>-12938.45</v>
      </c>
      <c r="H94" s="12">
        <v>-1.34</v>
      </c>
    </row>
    <row r="95" spans="2:8">
      <c r="B95" s="2" t="s">
        <v>2062</v>
      </c>
      <c r="C95" s="9" t="s">
        <v>13</v>
      </c>
      <c r="F95" s="12">
        <v>-66170</v>
      </c>
      <c r="G95" s="12">
        <v>-17400.259999999998</v>
      </c>
      <c r="H95" s="12">
        <v>-1.8</v>
      </c>
    </row>
    <row r="96" spans="2:8" ht="13">
      <c r="B96" s="6" t="s">
        <v>95</v>
      </c>
      <c r="G96" s="14">
        <f>SUM(G13:G78)</f>
        <v>636626.24000000011</v>
      </c>
      <c r="H96" s="14">
        <f>SUM(H13:H78)</f>
        <v>65.689999999999984</v>
      </c>
    </row>
    <row r="97" spans="2:8" ht="13">
      <c r="B97" s="6" t="s">
        <v>4135</v>
      </c>
    </row>
    <row r="98" spans="2:8">
      <c r="B98" s="2" t="s">
        <v>145</v>
      </c>
      <c r="C98" s="9" t="s">
        <v>13</v>
      </c>
      <c r="D98" s="2" t="s">
        <v>89</v>
      </c>
      <c r="E98" s="2" t="s">
        <v>146</v>
      </c>
      <c r="F98" s="12">
        <v>4142469</v>
      </c>
      <c r="G98" s="12">
        <v>13736.43</v>
      </c>
      <c r="H98" s="12">
        <v>1.42</v>
      </c>
    </row>
    <row r="99" spans="2:8">
      <c r="B99" s="2" t="s">
        <v>2063</v>
      </c>
      <c r="C99" s="9" t="s">
        <v>13</v>
      </c>
      <c r="D99" s="2" t="s">
        <v>89</v>
      </c>
      <c r="E99" s="2" t="s">
        <v>2064</v>
      </c>
      <c r="F99" s="12">
        <v>6024875</v>
      </c>
      <c r="G99" s="12">
        <v>9325.9</v>
      </c>
      <c r="H99" s="12">
        <v>0.96</v>
      </c>
    </row>
    <row r="100" spans="2:8" ht="13">
      <c r="B100" s="6" t="s">
        <v>4136</v>
      </c>
      <c r="G100" s="14">
        <f>SUM(G98:G99)</f>
        <v>23062.33</v>
      </c>
      <c r="H100" s="14">
        <f>SUM(H98:H99)</f>
        <v>2.38</v>
      </c>
    </row>
    <row r="101" spans="2:8" ht="13">
      <c r="B101" s="6" t="s">
        <v>3844</v>
      </c>
    </row>
    <row r="102" spans="2:8">
      <c r="B102" s="2" t="s">
        <v>2065</v>
      </c>
      <c r="C102" s="9" t="s">
        <v>13</v>
      </c>
      <c r="D102" s="2" t="s">
        <v>126</v>
      </c>
      <c r="E102" s="2" t="s">
        <v>2066</v>
      </c>
      <c r="F102" s="12">
        <v>5000000</v>
      </c>
      <c r="G102" s="12">
        <v>7650</v>
      </c>
      <c r="H102" s="12">
        <v>0.79</v>
      </c>
    </row>
    <row r="103" spans="2:8" ht="13">
      <c r="B103" s="6" t="s">
        <v>3845</v>
      </c>
      <c r="G103" s="14">
        <f>G102</f>
        <v>7650</v>
      </c>
      <c r="H103" s="14">
        <f>H102</f>
        <v>0.79</v>
      </c>
    </row>
    <row r="104" spans="2:8" ht="13">
      <c r="B104" s="6" t="s">
        <v>4137</v>
      </c>
      <c r="G104" s="14"/>
      <c r="H104" s="14"/>
    </row>
    <row r="105" spans="2:8">
      <c r="B105" s="2" t="s">
        <v>2067</v>
      </c>
      <c r="C105" s="9" t="s">
        <v>13</v>
      </c>
      <c r="D105" s="2" t="s">
        <v>91</v>
      </c>
      <c r="E105" s="2" t="s">
        <v>2068</v>
      </c>
      <c r="F105" s="12">
        <v>1275796</v>
      </c>
      <c r="G105" s="12">
        <v>129.94999999999999</v>
      </c>
      <c r="H105" s="12">
        <v>0.01</v>
      </c>
    </row>
    <row r="106" spans="2:8" ht="13">
      <c r="B106" s="6" t="s">
        <v>4138</v>
      </c>
      <c r="C106" s="11"/>
      <c r="D106" s="6"/>
      <c r="E106" s="6"/>
      <c r="F106" s="14"/>
      <c r="G106" s="14">
        <f>G105</f>
        <v>129.94999999999999</v>
      </c>
      <c r="H106" s="14">
        <f>H105</f>
        <v>0.01</v>
      </c>
    </row>
    <row r="107" spans="2:8" ht="13">
      <c r="B107" s="6" t="s">
        <v>861</v>
      </c>
    </row>
    <row r="108" spans="2:8">
      <c r="B108" s="2" t="s">
        <v>148</v>
      </c>
      <c r="C108" s="9" t="s">
        <v>13</v>
      </c>
      <c r="D108" s="2" t="s">
        <v>862</v>
      </c>
      <c r="E108" s="2" t="s">
        <v>1182</v>
      </c>
      <c r="F108" s="12">
        <v>42248314.314000003</v>
      </c>
      <c r="G108" s="12">
        <v>5489.28</v>
      </c>
      <c r="H108" s="12">
        <v>0.56999999999999995</v>
      </c>
    </row>
    <row r="109" spans="2:8" ht="13">
      <c r="B109" s="6" t="s">
        <v>3476</v>
      </c>
      <c r="C109" s="11"/>
      <c r="D109" s="6"/>
      <c r="E109" s="6"/>
      <c r="F109" s="14"/>
      <c r="G109" s="14">
        <f>SUM(G107:G108)</f>
        <v>5489.28</v>
      </c>
      <c r="H109" s="14">
        <f>SUM(H107:H108)</f>
        <v>0.56999999999999995</v>
      </c>
    </row>
    <row r="110" spans="2:8" ht="13">
      <c r="B110" s="6" t="s">
        <v>8</v>
      </c>
    </row>
    <row r="111" spans="2:8" ht="13">
      <c r="B111" s="6" t="s">
        <v>9</v>
      </c>
    </row>
    <row r="112" spans="2:8" ht="13">
      <c r="B112" s="6" t="s">
        <v>10</v>
      </c>
    </row>
    <row r="113" spans="2:8">
      <c r="B113" s="2" t="s">
        <v>4081</v>
      </c>
      <c r="C113" s="9">
        <v>7.36</v>
      </c>
      <c r="D113" s="2" t="s">
        <v>11</v>
      </c>
      <c r="E113" s="2" t="s">
        <v>174</v>
      </c>
      <c r="F113" s="12">
        <v>19000000</v>
      </c>
      <c r="G113" s="12">
        <v>18942.849999999999</v>
      </c>
      <c r="H113" s="12">
        <v>1.95</v>
      </c>
    </row>
    <row r="114" spans="2:8">
      <c r="B114" s="2" t="s">
        <v>3735</v>
      </c>
      <c r="C114" s="9">
        <v>5.52</v>
      </c>
      <c r="D114" s="2" t="s">
        <v>11</v>
      </c>
      <c r="E114" s="2" t="s">
        <v>383</v>
      </c>
      <c r="F114" s="12">
        <v>16000000</v>
      </c>
      <c r="G114" s="12">
        <v>16005.17</v>
      </c>
      <c r="H114" s="12">
        <v>1.65</v>
      </c>
    </row>
    <row r="115" spans="2:8">
      <c r="B115" s="2" t="s">
        <v>409</v>
      </c>
      <c r="C115" s="9">
        <v>6.56</v>
      </c>
      <c r="D115" s="2" t="s">
        <v>11</v>
      </c>
      <c r="E115" s="2" t="s">
        <v>410</v>
      </c>
      <c r="F115" s="12">
        <v>16000000</v>
      </c>
      <c r="G115" s="12">
        <v>15984.03</v>
      </c>
      <c r="H115" s="12">
        <v>1.65</v>
      </c>
    </row>
    <row r="116" spans="2:8">
      <c r="B116" s="2" t="s">
        <v>175</v>
      </c>
      <c r="C116" s="9">
        <v>6.91</v>
      </c>
      <c r="D116" s="2" t="s">
        <v>11</v>
      </c>
      <c r="E116" s="2" t="s">
        <v>176</v>
      </c>
      <c r="F116" s="12">
        <v>15000000</v>
      </c>
      <c r="G116" s="12">
        <v>15006.6</v>
      </c>
      <c r="H116" s="12">
        <v>1.55</v>
      </c>
    </row>
    <row r="117" spans="2:8">
      <c r="B117" s="2" t="s">
        <v>4077</v>
      </c>
      <c r="C117" s="9">
        <v>7.28</v>
      </c>
      <c r="D117" s="2" t="s">
        <v>11</v>
      </c>
      <c r="E117" s="2" t="s">
        <v>216</v>
      </c>
      <c r="F117" s="12">
        <v>15000000</v>
      </c>
      <c r="G117" s="12">
        <v>14665.47</v>
      </c>
      <c r="H117" s="12">
        <v>1.51</v>
      </c>
    </row>
    <row r="118" spans="2:8">
      <c r="B118" s="2" t="s">
        <v>2069</v>
      </c>
      <c r="C118" s="9">
        <v>7.4</v>
      </c>
      <c r="D118" s="2" t="s">
        <v>11</v>
      </c>
      <c r="E118" s="2" t="s">
        <v>2070</v>
      </c>
      <c r="F118" s="12">
        <v>10000000</v>
      </c>
      <c r="G118" s="12">
        <v>9582.3700000000008</v>
      </c>
      <c r="H118" s="12">
        <v>0.99</v>
      </c>
    </row>
    <row r="119" spans="2:8">
      <c r="B119" s="2" t="s">
        <v>4075</v>
      </c>
      <c r="C119" s="9">
        <v>5.59</v>
      </c>
      <c r="D119" s="2" t="s">
        <v>11</v>
      </c>
      <c r="E119" s="2" t="s">
        <v>632</v>
      </c>
      <c r="F119" s="12">
        <v>8000000</v>
      </c>
      <c r="G119" s="12">
        <v>8009.44</v>
      </c>
      <c r="H119" s="12">
        <v>0.83</v>
      </c>
    </row>
    <row r="120" spans="2:8">
      <c r="B120" s="2" t="s">
        <v>4080</v>
      </c>
      <c r="C120" s="9">
        <v>6.39</v>
      </c>
      <c r="D120" s="2" t="s">
        <v>11</v>
      </c>
      <c r="E120" s="2" t="s">
        <v>865</v>
      </c>
      <c r="F120" s="12">
        <v>7500000</v>
      </c>
      <c r="G120" s="12">
        <v>7788.55</v>
      </c>
      <c r="H120" s="12">
        <v>0.8</v>
      </c>
    </row>
    <row r="121" spans="2:8">
      <c r="B121" s="2" t="s">
        <v>177</v>
      </c>
      <c r="C121" s="9">
        <v>6.6</v>
      </c>
      <c r="D121" s="2" t="s">
        <v>11</v>
      </c>
      <c r="E121" s="2" t="s">
        <v>178</v>
      </c>
      <c r="F121" s="12">
        <v>7500000</v>
      </c>
      <c r="G121" s="12">
        <v>7435.19</v>
      </c>
      <c r="H121" s="12">
        <v>0.77</v>
      </c>
    </row>
    <row r="122" spans="2:8">
      <c r="B122" s="2" t="s">
        <v>405</v>
      </c>
      <c r="C122" s="9">
        <v>6.79</v>
      </c>
      <c r="D122" s="2" t="s">
        <v>11</v>
      </c>
      <c r="E122" s="2" t="s">
        <v>406</v>
      </c>
      <c r="F122" s="12">
        <v>5000000</v>
      </c>
      <c r="G122" s="12">
        <v>5154.75</v>
      </c>
      <c r="H122" s="12">
        <v>0.53</v>
      </c>
    </row>
    <row r="123" spans="2:8">
      <c r="B123" s="2" t="s">
        <v>4078</v>
      </c>
      <c r="C123" s="9">
        <v>6.64</v>
      </c>
      <c r="D123" s="2" t="s">
        <v>11</v>
      </c>
      <c r="E123" s="2" t="s">
        <v>180</v>
      </c>
      <c r="F123" s="12">
        <v>5000000</v>
      </c>
      <c r="G123" s="12">
        <v>5143.08</v>
      </c>
      <c r="H123" s="12">
        <v>0.53</v>
      </c>
    </row>
    <row r="124" spans="2:8">
      <c r="B124" s="2" t="s">
        <v>2071</v>
      </c>
      <c r="C124" s="9">
        <v>7.16</v>
      </c>
      <c r="D124" s="2" t="s">
        <v>11</v>
      </c>
      <c r="E124" s="2" t="s">
        <v>2072</v>
      </c>
      <c r="F124" s="12">
        <v>5000000</v>
      </c>
      <c r="G124" s="12">
        <v>5040.26</v>
      </c>
      <c r="H124" s="12">
        <v>0.52</v>
      </c>
    </row>
    <row r="125" spans="2:8">
      <c r="B125" s="2" t="s">
        <v>2073</v>
      </c>
      <c r="C125" s="9">
        <v>6.44</v>
      </c>
      <c r="D125" s="2" t="s">
        <v>11</v>
      </c>
      <c r="E125" s="2" t="s">
        <v>2074</v>
      </c>
      <c r="F125" s="12">
        <v>5000000</v>
      </c>
      <c r="G125" s="12">
        <v>4990.8999999999996</v>
      </c>
      <c r="H125" s="12">
        <v>0.52</v>
      </c>
    </row>
    <row r="126" spans="2:8">
      <c r="B126" s="2" t="s">
        <v>2075</v>
      </c>
      <c r="C126" s="9">
        <v>6.84</v>
      </c>
      <c r="D126" s="2" t="s">
        <v>11</v>
      </c>
      <c r="E126" s="2" t="s">
        <v>2076</v>
      </c>
      <c r="F126" s="12">
        <v>5000000</v>
      </c>
      <c r="G126" s="12">
        <v>4950.75</v>
      </c>
      <c r="H126" s="12">
        <v>0.51</v>
      </c>
    </row>
    <row r="127" spans="2:8">
      <c r="B127" s="2" t="s">
        <v>2077</v>
      </c>
      <c r="C127" s="9">
        <v>6.64</v>
      </c>
      <c r="D127" s="2" t="s">
        <v>11</v>
      </c>
      <c r="E127" s="2" t="s">
        <v>2078</v>
      </c>
      <c r="F127" s="12">
        <v>4500000</v>
      </c>
      <c r="G127" s="12">
        <v>4566.79</v>
      </c>
      <c r="H127" s="12">
        <v>0.47</v>
      </c>
    </row>
    <row r="128" spans="2:8">
      <c r="B128" s="2" t="s">
        <v>4079</v>
      </c>
      <c r="C128" s="9">
        <v>6.64</v>
      </c>
      <c r="D128" s="2" t="s">
        <v>11</v>
      </c>
      <c r="E128" s="2" t="s">
        <v>184</v>
      </c>
      <c r="F128" s="12">
        <v>3500000</v>
      </c>
      <c r="G128" s="12">
        <v>3611.14</v>
      </c>
      <c r="H128" s="12">
        <v>0.37</v>
      </c>
    </row>
    <row r="129" spans="2:8">
      <c r="B129" s="2" t="s">
        <v>2079</v>
      </c>
      <c r="C129" s="9">
        <v>7.07</v>
      </c>
      <c r="D129" s="2" t="s">
        <v>11</v>
      </c>
      <c r="E129" s="2" t="s">
        <v>2080</v>
      </c>
      <c r="F129" s="12">
        <v>2500000</v>
      </c>
      <c r="G129" s="12">
        <v>2444.0700000000002</v>
      </c>
      <c r="H129" s="12">
        <v>0.25</v>
      </c>
    </row>
    <row r="130" spans="2:8">
      <c r="B130" s="2" t="s">
        <v>961</v>
      </c>
      <c r="C130" s="9">
        <v>6.36</v>
      </c>
      <c r="D130" s="2" t="s">
        <v>11</v>
      </c>
      <c r="E130" s="2" t="s">
        <v>962</v>
      </c>
      <c r="F130" s="12">
        <v>2000000</v>
      </c>
      <c r="G130" s="12">
        <v>2112.5700000000002</v>
      </c>
      <c r="H130" s="12">
        <v>0.22</v>
      </c>
    </row>
    <row r="131" spans="2:8">
      <c r="B131" s="2" t="s">
        <v>2081</v>
      </c>
      <c r="C131" s="9">
        <v>6.89</v>
      </c>
      <c r="D131" s="2" t="s">
        <v>11</v>
      </c>
      <c r="E131" s="2" t="s">
        <v>2082</v>
      </c>
      <c r="F131" s="12">
        <v>2000000</v>
      </c>
      <c r="G131" s="12">
        <v>2027.46</v>
      </c>
      <c r="H131" s="12">
        <v>0.21</v>
      </c>
    </row>
    <row r="132" spans="2:8">
      <c r="B132" s="2" t="s">
        <v>955</v>
      </c>
      <c r="C132" s="9">
        <v>6.85</v>
      </c>
      <c r="D132" s="2" t="s">
        <v>11</v>
      </c>
      <c r="E132" s="2" t="s">
        <v>956</v>
      </c>
      <c r="F132" s="12">
        <v>1500000</v>
      </c>
      <c r="G132" s="12">
        <v>1540.97</v>
      </c>
      <c r="H132" s="12">
        <v>0.16</v>
      </c>
    </row>
    <row r="133" spans="2:8">
      <c r="B133" s="2" t="s">
        <v>2083</v>
      </c>
      <c r="C133" s="9">
        <v>6.84</v>
      </c>
      <c r="D133" s="2" t="s">
        <v>11</v>
      </c>
      <c r="E133" s="2" t="s">
        <v>2084</v>
      </c>
      <c r="F133" s="12">
        <v>1500000</v>
      </c>
      <c r="G133" s="12">
        <v>1503.33</v>
      </c>
      <c r="H133" s="12">
        <v>0.16</v>
      </c>
    </row>
    <row r="134" spans="2:8">
      <c r="B134" s="2" t="s">
        <v>2085</v>
      </c>
      <c r="C134" s="9">
        <v>6.24</v>
      </c>
      <c r="D134" s="2" t="s">
        <v>11</v>
      </c>
      <c r="E134" s="2" t="s">
        <v>2086</v>
      </c>
      <c r="F134" s="12">
        <v>500000</v>
      </c>
      <c r="G134" s="12">
        <v>514.92999999999995</v>
      </c>
      <c r="H134" s="12">
        <v>0.05</v>
      </c>
    </row>
    <row r="135" spans="2:8">
      <c r="B135" s="2" t="s">
        <v>4076</v>
      </c>
      <c r="C135" s="9">
        <v>5.59</v>
      </c>
      <c r="D135" s="2" t="s">
        <v>11</v>
      </c>
      <c r="E135" s="2" t="s">
        <v>634</v>
      </c>
      <c r="F135" s="12">
        <v>500000</v>
      </c>
      <c r="G135" s="12">
        <v>504.5</v>
      </c>
      <c r="H135" s="12">
        <v>0.05</v>
      </c>
    </row>
    <row r="136" spans="2:8">
      <c r="B136" s="2" t="s">
        <v>2087</v>
      </c>
      <c r="C136" s="9">
        <v>7.1</v>
      </c>
      <c r="D136" s="2" t="s">
        <v>11</v>
      </c>
      <c r="E136" s="2" t="s">
        <v>2088</v>
      </c>
      <c r="F136" s="12">
        <v>500000</v>
      </c>
      <c r="G136" s="12">
        <v>496.62</v>
      </c>
      <c r="H136" s="12">
        <v>0.05</v>
      </c>
    </row>
    <row r="137" spans="2:8">
      <c r="B137" s="2" t="s">
        <v>2089</v>
      </c>
      <c r="C137" s="9">
        <v>7.44</v>
      </c>
      <c r="D137" s="2" t="s">
        <v>11</v>
      </c>
      <c r="E137" s="2" t="s">
        <v>2090</v>
      </c>
      <c r="F137" s="12">
        <v>45800</v>
      </c>
      <c r="G137" s="12">
        <v>44.3</v>
      </c>
      <c r="H137" s="12">
        <v>0</v>
      </c>
    </row>
    <row r="138" spans="2:8">
      <c r="B138" s="2" t="s">
        <v>2091</v>
      </c>
      <c r="C138" s="9">
        <v>7.4</v>
      </c>
      <c r="D138" s="2" t="s">
        <v>11</v>
      </c>
      <c r="E138" s="2" t="s">
        <v>2092</v>
      </c>
      <c r="F138" s="12">
        <v>14900</v>
      </c>
      <c r="G138" s="12">
        <v>15.22</v>
      </c>
      <c r="H138" s="12">
        <v>0</v>
      </c>
    </row>
    <row r="139" spans="2:8">
      <c r="B139" s="2" t="s">
        <v>2093</v>
      </c>
      <c r="C139" s="9">
        <v>7.44</v>
      </c>
      <c r="D139" s="2" t="s">
        <v>11</v>
      </c>
      <c r="E139" s="2" t="s">
        <v>2094</v>
      </c>
      <c r="F139" s="12">
        <v>3400</v>
      </c>
      <c r="G139" s="12">
        <v>3.46</v>
      </c>
      <c r="H139" s="12">
        <v>0</v>
      </c>
    </row>
    <row r="140" spans="2:8">
      <c r="B140" s="2" t="s">
        <v>2095</v>
      </c>
      <c r="C140" s="9">
        <v>6.35</v>
      </c>
      <c r="D140" s="2" t="s">
        <v>11</v>
      </c>
      <c r="E140" s="2" t="s">
        <v>2096</v>
      </c>
      <c r="F140" s="12">
        <v>1700</v>
      </c>
      <c r="G140" s="12">
        <v>1.66</v>
      </c>
      <c r="H140" s="12">
        <v>0</v>
      </c>
    </row>
    <row r="141" spans="2:8" ht="13">
      <c r="B141" s="6" t="s">
        <v>12</v>
      </c>
      <c r="C141" s="11"/>
      <c r="D141" s="6"/>
      <c r="E141" s="6"/>
      <c r="F141" s="14"/>
      <c r="G141" s="14">
        <f>SUM(G110:G140)</f>
        <v>158086.43</v>
      </c>
      <c r="H141" s="14">
        <f>SUM(H110:H140)</f>
        <v>16.3</v>
      </c>
    </row>
    <row r="142" spans="2:8" ht="13">
      <c r="B142" s="6" t="s">
        <v>225</v>
      </c>
    </row>
    <row r="143" spans="2:8">
      <c r="B143" s="2" t="s">
        <v>984</v>
      </c>
      <c r="C143" s="9">
        <v>7.07</v>
      </c>
      <c r="D143" s="2" t="s">
        <v>227</v>
      </c>
      <c r="E143" s="2" t="s">
        <v>985</v>
      </c>
      <c r="F143" s="12">
        <v>10000</v>
      </c>
      <c r="G143" s="12">
        <v>9925.4699999999993</v>
      </c>
      <c r="H143" s="12">
        <v>1.02</v>
      </c>
    </row>
    <row r="144" spans="2:8">
      <c r="B144" s="2" t="s">
        <v>426</v>
      </c>
      <c r="C144" s="9">
        <v>7.48</v>
      </c>
      <c r="D144" s="2" t="s">
        <v>248</v>
      </c>
      <c r="E144" s="2" t="s">
        <v>427</v>
      </c>
      <c r="F144" s="12">
        <v>7500</v>
      </c>
      <c r="G144" s="12">
        <v>7569.39</v>
      </c>
      <c r="H144" s="12">
        <v>0.78</v>
      </c>
    </row>
    <row r="145" spans="2:8">
      <c r="B145" s="2" t="s">
        <v>2097</v>
      </c>
      <c r="C145" s="9">
        <v>7.24</v>
      </c>
      <c r="D145" s="2" t="s">
        <v>227</v>
      </c>
      <c r="E145" s="2" t="s">
        <v>2098</v>
      </c>
      <c r="F145" s="12">
        <v>7500</v>
      </c>
      <c r="G145" s="12">
        <v>7491.23</v>
      </c>
      <c r="H145" s="12">
        <v>0.77</v>
      </c>
    </row>
    <row r="146" spans="2:8">
      <c r="B146" s="2" t="s">
        <v>417</v>
      </c>
      <c r="C146" s="9">
        <v>10.44</v>
      </c>
      <c r="D146" s="2" t="s">
        <v>418</v>
      </c>
      <c r="E146" s="2" t="s">
        <v>419</v>
      </c>
      <c r="F146" s="12">
        <v>5000</v>
      </c>
      <c r="G146" s="12">
        <v>5092.3999999999996</v>
      </c>
      <c r="H146" s="12">
        <v>0.53</v>
      </c>
    </row>
    <row r="147" spans="2:8">
      <c r="B147" s="2" t="s">
        <v>311</v>
      </c>
      <c r="C147" s="9">
        <v>7.07</v>
      </c>
      <c r="D147" s="2" t="s">
        <v>245</v>
      </c>
      <c r="E147" s="2" t="s">
        <v>312</v>
      </c>
      <c r="F147" s="12">
        <v>5000</v>
      </c>
      <c r="G147" s="12">
        <v>5030.32</v>
      </c>
      <c r="H147" s="12">
        <v>0.52</v>
      </c>
    </row>
    <row r="148" spans="2:8">
      <c r="B148" s="2" t="s">
        <v>2099</v>
      </c>
      <c r="C148" s="9">
        <v>8.6199999999999992</v>
      </c>
      <c r="D148" s="2" t="s">
        <v>1063</v>
      </c>
      <c r="E148" s="2" t="s">
        <v>2100</v>
      </c>
      <c r="F148" s="12">
        <v>5000</v>
      </c>
      <c r="G148" s="12">
        <v>5007.12</v>
      </c>
      <c r="H148" s="12">
        <v>0.52</v>
      </c>
    </row>
    <row r="149" spans="2:8">
      <c r="B149" s="2" t="s">
        <v>2101</v>
      </c>
      <c r="C149" s="9">
        <v>7.32</v>
      </c>
      <c r="D149" s="2" t="s">
        <v>421</v>
      </c>
      <c r="E149" s="2" t="s">
        <v>2102</v>
      </c>
      <c r="F149" s="12">
        <v>5000</v>
      </c>
      <c r="G149" s="12">
        <v>4990.22</v>
      </c>
      <c r="H149" s="12">
        <v>0.51</v>
      </c>
    </row>
    <row r="150" spans="2:8">
      <c r="B150" s="2" t="s">
        <v>844</v>
      </c>
      <c r="C150" s="9">
        <v>6.85</v>
      </c>
      <c r="D150" s="2" t="s">
        <v>227</v>
      </c>
      <c r="E150" s="2" t="s">
        <v>845</v>
      </c>
      <c r="F150" s="12">
        <v>500</v>
      </c>
      <c r="G150" s="12">
        <v>4980.12</v>
      </c>
      <c r="H150" s="12">
        <v>0.51</v>
      </c>
    </row>
    <row r="151" spans="2:8">
      <c r="B151" s="2" t="s">
        <v>999</v>
      </c>
      <c r="C151" s="9">
        <v>7.27</v>
      </c>
      <c r="D151" s="2" t="s">
        <v>227</v>
      </c>
      <c r="E151" s="2" t="s">
        <v>1000</v>
      </c>
      <c r="F151" s="12">
        <v>5000</v>
      </c>
      <c r="G151" s="12">
        <v>4977.12</v>
      </c>
      <c r="H151" s="12">
        <v>0.51</v>
      </c>
    </row>
    <row r="152" spans="2:8">
      <c r="B152" s="2" t="s">
        <v>237</v>
      </c>
      <c r="C152" s="9">
        <v>7.01</v>
      </c>
      <c r="D152" s="2" t="s">
        <v>227</v>
      </c>
      <c r="E152" s="2" t="s">
        <v>238</v>
      </c>
      <c r="F152" s="12">
        <v>5000</v>
      </c>
      <c r="G152" s="12">
        <v>4915.37</v>
      </c>
      <c r="H152" s="12">
        <v>0.51</v>
      </c>
    </row>
    <row r="153" spans="2:8">
      <c r="B153" s="2" t="s">
        <v>2103</v>
      </c>
      <c r="C153" s="9">
        <v>7.51</v>
      </c>
      <c r="D153" s="2" t="s">
        <v>248</v>
      </c>
      <c r="E153" s="2" t="s">
        <v>2104</v>
      </c>
      <c r="F153" s="12">
        <v>4000</v>
      </c>
      <c r="G153" s="12">
        <v>4065.5</v>
      </c>
      <c r="H153" s="12">
        <v>0.42</v>
      </c>
    </row>
    <row r="154" spans="2:8">
      <c r="B154" s="2" t="s">
        <v>887</v>
      </c>
      <c r="C154" s="9">
        <v>7.49</v>
      </c>
      <c r="D154" s="2" t="s">
        <v>227</v>
      </c>
      <c r="E154" s="2" t="s">
        <v>888</v>
      </c>
      <c r="F154" s="12">
        <v>2500</v>
      </c>
      <c r="G154" s="12">
        <v>2547.2600000000002</v>
      </c>
      <c r="H154" s="12">
        <v>0.26</v>
      </c>
    </row>
    <row r="155" spans="2:8">
      <c r="B155" s="2" t="s">
        <v>2105</v>
      </c>
      <c r="C155" s="9">
        <v>7</v>
      </c>
      <c r="D155" s="2" t="s">
        <v>227</v>
      </c>
      <c r="E155" s="2" t="s">
        <v>2106</v>
      </c>
      <c r="F155" s="12">
        <v>2500</v>
      </c>
      <c r="G155" s="12">
        <v>2537.23</v>
      </c>
      <c r="H155" s="12">
        <v>0.26</v>
      </c>
    </row>
    <row r="156" spans="2:8">
      <c r="B156" s="2" t="s">
        <v>2107</v>
      </c>
      <c r="C156" s="9">
        <v>7</v>
      </c>
      <c r="D156" s="2" t="s">
        <v>227</v>
      </c>
      <c r="E156" s="2" t="s">
        <v>2108</v>
      </c>
      <c r="F156" s="12">
        <v>250</v>
      </c>
      <c r="G156" s="12">
        <v>2535.0500000000002</v>
      </c>
      <c r="H156" s="12">
        <v>0.26</v>
      </c>
    </row>
    <row r="157" spans="2:8">
      <c r="B157" s="2" t="s">
        <v>982</v>
      </c>
      <c r="C157" s="9">
        <v>7.56</v>
      </c>
      <c r="D157" s="2" t="s">
        <v>227</v>
      </c>
      <c r="E157" s="2" t="s">
        <v>983</v>
      </c>
      <c r="F157" s="12">
        <v>2500</v>
      </c>
      <c r="G157" s="12">
        <v>2500.7199999999998</v>
      </c>
      <c r="H157" s="12">
        <v>0.26</v>
      </c>
    </row>
    <row r="158" spans="2:8">
      <c r="B158" s="2" t="s">
        <v>1079</v>
      </c>
      <c r="C158" s="9">
        <v>7.47</v>
      </c>
      <c r="D158" s="2" t="s">
        <v>245</v>
      </c>
      <c r="E158" s="2" t="s">
        <v>1080</v>
      </c>
      <c r="F158" s="12">
        <v>2500</v>
      </c>
      <c r="G158" s="12">
        <v>2500.52</v>
      </c>
      <c r="H158" s="12">
        <v>0.26</v>
      </c>
    </row>
    <row r="159" spans="2:8">
      <c r="B159" s="2" t="s">
        <v>235</v>
      </c>
      <c r="C159" s="9">
        <v>7.58</v>
      </c>
      <c r="D159" s="2" t="s">
        <v>227</v>
      </c>
      <c r="E159" s="2" t="s">
        <v>236</v>
      </c>
      <c r="F159" s="12">
        <v>2500</v>
      </c>
      <c r="G159" s="12">
        <v>2499.0300000000002</v>
      </c>
      <c r="H159" s="12">
        <v>0.26</v>
      </c>
    </row>
    <row r="160" spans="2:8">
      <c r="B160" s="2" t="s">
        <v>423</v>
      </c>
      <c r="C160" s="9">
        <v>7.57</v>
      </c>
      <c r="D160" s="2" t="s">
        <v>424</v>
      </c>
      <c r="E160" s="2" t="s">
        <v>425</v>
      </c>
      <c r="F160" s="12">
        <v>2000</v>
      </c>
      <c r="G160" s="12">
        <v>2026.48</v>
      </c>
      <c r="H160" s="12">
        <v>0.21</v>
      </c>
    </row>
    <row r="161" spans="2:8">
      <c r="B161" s="2" t="s">
        <v>323</v>
      </c>
      <c r="C161" s="9">
        <v>6.76</v>
      </c>
      <c r="D161" s="2" t="s">
        <v>227</v>
      </c>
      <c r="E161" s="2" t="s">
        <v>324</v>
      </c>
      <c r="F161" s="12">
        <v>2500</v>
      </c>
      <c r="G161" s="12">
        <v>1307.3699999999999</v>
      </c>
      <c r="H161" s="12">
        <v>0.13</v>
      </c>
    </row>
    <row r="162" spans="2:8">
      <c r="B162" s="2" t="s">
        <v>2109</v>
      </c>
      <c r="C162" s="9">
        <v>6.68</v>
      </c>
      <c r="D162" s="2" t="s">
        <v>421</v>
      </c>
      <c r="E162" s="2" t="s">
        <v>2110</v>
      </c>
      <c r="F162" s="12">
        <v>250</v>
      </c>
      <c r="G162" s="12">
        <v>504.14</v>
      </c>
      <c r="H162" s="12">
        <v>0.05</v>
      </c>
    </row>
    <row r="163" spans="2:8">
      <c r="B163" s="2" t="s">
        <v>268</v>
      </c>
      <c r="C163" s="9">
        <v>7.64</v>
      </c>
      <c r="D163" s="2" t="s">
        <v>245</v>
      </c>
      <c r="E163" s="2" t="s">
        <v>269</v>
      </c>
      <c r="F163" s="12">
        <v>500</v>
      </c>
      <c r="G163" s="12">
        <v>503.4</v>
      </c>
      <c r="H163" s="12">
        <v>0.05</v>
      </c>
    </row>
    <row r="164" spans="2:8">
      <c r="B164" s="2" t="s">
        <v>2111</v>
      </c>
      <c r="C164" s="9">
        <v>6.87</v>
      </c>
      <c r="D164" s="2" t="s">
        <v>227</v>
      </c>
      <c r="E164" s="2" t="s">
        <v>2112</v>
      </c>
      <c r="F164" s="12">
        <v>275</v>
      </c>
      <c r="G164" s="12">
        <v>277.45999999999998</v>
      </c>
      <c r="H164" s="12">
        <v>0.03</v>
      </c>
    </row>
    <row r="165" spans="2:8" ht="13">
      <c r="B165" s="6" t="s">
        <v>338</v>
      </c>
      <c r="C165" s="11"/>
      <c r="D165" s="6"/>
      <c r="E165" s="6"/>
      <c r="F165" s="14"/>
      <c r="G165" s="14">
        <f>SUM(G142:G164)</f>
        <v>83782.92</v>
      </c>
      <c r="H165" s="14">
        <f>SUM(H142:H164)</f>
        <v>8.6300000000000008</v>
      </c>
    </row>
    <row r="166" spans="2:8" ht="13">
      <c r="B166" s="6" t="s">
        <v>3796</v>
      </c>
    </row>
    <row r="167" spans="2:8">
      <c r="B167" s="2" t="s">
        <v>341</v>
      </c>
      <c r="C167" s="9">
        <v>8.75</v>
      </c>
      <c r="D167" s="2" t="s">
        <v>342</v>
      </c>
      <c r="E167" s="2" t="s">
        <v>343</v>
      </c>
      <c r="F167" s="12">
        <v>450000000</v>
      </c>
      <c r="G167" s="12">
        <v>4504.95</v>
      </c>
      <c r="H167" s="12">
        <v>0.46</v>
      </c>
    </row>
    <row r="168" spans="2:8">
      <c r="B168" s="2" t="s">
        <v>344</v>
      </c>
      <c r="C168" s="9">
        <v>7.96</v>
      </c>
      <c r="D168" s="2" t="s">
        <v>345</v>
      </c>
      <c r="E168" s="2" t="s">
        <v>346</v>
      </c>
      <c r="F168" s="12">
        <v>46</v>
      </c>
      <c r="G168" s="12">
        <v>4243.41</v>
      </c>
      <c r="H168" s="12">
        <v>0.44</v>
      </c>
    </row>
    <row r="169" spans="2:8">
      <c r="B169" s="2" t="s">
        <v>347</v>
      </c>
      <c r="C169" s="9">
        <v>8.56</v>
      </c>
      <c r="D169" s="2" t="s">
        <v>342</v>
      </c>
      <c r="E169" s="2" t="s">
        <v>348</v>
      </c>
      <c r="F169" s="12">
        <v>1000000000</v>
      </c>
      <c r="G169" s="12">
        <v>3776</v>
      </c>
      <c r="H169" s="12">
        <v>0.39</v>
      </c>
    </row>
    <row r="170" spans="2:8">
      <c r="B170" s="2" t="s">
        <v>349</v>
      </c>
      <c r="C170" s="9">
        <v>7.98</v>
      </c>
      <c r="D170" s="2" t="s">
        <v>342</v>
      </c>
      <c r="E170" s="2" t="s">
        <v>350</v>
      </c>
      <c r="F170" s="12">
        <v>7</v>
      </c>
      <c r="G170" s="12">
        <v>670.22</v>
      </c>
      <c r="H170" s="12">
        <v>7.0000000000000007E-2</v>
      </c>
    </row>
    <row r="171" spans="2:8">
      <c r="B171" s="2" t="s">
        <v>1009</v>
      </c>
      <c r="C171" s="9">
        <v>7.44</v>
      </c>
      <c r="D171" s="2" t="s">
        <v>342</v>
      </c>
      <c r="E171" s="2" t="s">
        <v>1010</v>
      </c>
      <c r="F171" s="12">
        <v>16</v>
      </c>
      <c r="G171" s="12">
        <v>569.88</v>
      </c>
      <c r="H171" s="12">
        <v>0.06</v>
      </c>
    </row>
    <row r="172" spans="2:8" ht="13">
      <c r="B172" s="6" t="s">
        <v>3797</v>
      </c>
      <c r="C172" s="11"/>
      <c r="D172" s="6"/>
      <c r="E172" s="6"/>
      <c r="F172" s="14"/>
      <c r="G172" s="14">
        <f>SUM(G166:G171)</f>
        <v>13764.46</v>
      </c>
      <c r="H172" s="14">
        <f>SUM(H166:H171)</f>
        <v>1.4200000000000002</v>
      </c>
    </row>
    <row r="173" spans="2:8" ht="13">
      <c r="B173" s="6" t="s">
        <v>919</v>
      </c>
    </row>
    <row r="174" spans="2:8">
      <c r="B174" s="2" t="s">
        <v>2113</v>
      </c>
      <c r="C174" s="9">
        <v>7.22</v>
      </c>
      <c r="D174" s="2" t="s">
        <v>504</v>
      </c>
      <c r="E174" s="2" t="s">
        <v>2114</v>
      </c>
      <c r="F174" s="12">
        <v>500</v>
      </c>
      <c r="G174" s="12">
        <v>2469.73</v>
      </c>
      <c r="H174" s="12">
        <v>0.25</v>
      </c>
    </row>
    <row r="175" spans="2:8">
      <c r="B175" s="2" t="s">
        <v>2115</v>
      </c>
      <c r="C175" s="9">
        <v>6.72</v>
      </c>
      <c r="D175" s="2" t="s">
        <v>477</v>
      </c>
      <c r="E175" s="2" t="s">
        <v>2116</v>
      </c>
      <c r="F175" s="12">
        <v>500</v>
      </c>
      <c r="G175" s="12">
        <v>2430.61</v>
      </c>
      <c r="H175" s="12">
        <v>0.25</v>
      </c>
    </row>
    <row r="176" spans="2:8" ht="13">
      <c r="B176" s="6" t="s">
        <v>69</v>
      </c>
      <c r="C176" s="11"/>
      <c r="D176" s="6"/>
      <c r="E176" s="6"/>
      <c r="F176" s="14"/>
      <c r="G176" s="14">
        <f>SUM(G173:G175)</f>
        <v>4900.34</v>
      </c>
      <c r="H176" s="14">
        <f>SUM(H173:H175)</f>
        <v>0.5</v>
      </c>
    </row>
    <row r="177" spans="2:8" ht="13">
      <c r="B177" s="6" t="s">
        <v>920</v>
      </c>
      <c r="C177" s="11"/>
      <c r="D177" s="6"/>
      <c r="E177" s="6"/>
      <c r="F177" s="14"/>
      <c r="G177" s="14">
        <v>25727.03</v>
      </c>
      <c r="H177" s="14">
        <v>2.65</v>
      </c>
    </row>
    <row r="178" spans="2:8" ht="13">
      <c r="B178" s="6" t="s">
        <v>15</v>
      </c>
      <c r="C178" s="11"/>
      <c r="D178" s="6"/>
      <c r="E178" s="6"/>
      <c r="F178" s="14"/>
      <c r="G178" s="14">
        <f>G177+G176+G172+G165+G141+G109+G106+G103+G100+G96</f>
        <v>959218.98000000021</v>
      </c>
      <c r="H178" s="14">
        <f>H177+H176+H172+H165+H141+H109+H106+H103+H100+H96</f>
        <v>98.939999999999984</v>
      </c>
    </row>
    <row r="179" spans="2:8" ht="13">
      <c r="B179" s="6" t="s">
        <v>16</v>
      </c>
      <c r="C179" s="11"/>
      <c r="D179" s="6"/>
      <c r="E179" s="6"/>
      <c r="F179" s="14"/>
      <c r="G179" s="14">
        <f>G180-G178</f>
        <v>9857.3887580097653</v>
      </c>
      <c r="H179" s="14">
        <f>H180-H178</f>
        <v>1.0600000000000165</v>
      </c>
    </row>
    <row r="180" spans="2:8" ht="13">
      <c r="B180" s="6" t="s">
        <v>17</v>
      </c>
      <c r="C180" s="11"/>
      <c r="D180" s="6"/>
      <c r="E180" s="6"/>
      <c r="F180" s="14"/>
      <c r="G180" s="14">
        <v>969076.36875800998</v>
      </c>
      <c r="H180" s="14">
        <v>100</v>
      </c>
    </row>
    <row r="181" spans="2:8">
      <c r="B181" s="2" t="s">
        <v>18</v>
      </c>
    </row>
    <row r="182" spans="2:8" ht="13">
      <c r="B182" s="6" t="s">
        <v>19</v>
      </c>
    </row>
    <row r="183" spans="2:8" ht="13">
      <c r="B183" s="6" t="s">
        <v>4082</v>
      </c>
    </row>
    <row r="184" spans="2:8" ht="13">
      <c r="B184" s="6" t="s">
        <v>20</v>
      </c>
      <c r="C184" s="9" t="s">
        <v>355</v>
      </c>
    </row>
    <row r="185" spans="2:8" ht="13">
      <c r="B185" s="6" t="s">
        <v>23</v>
      </c>
      <c r="C185" s="9" t="s">
        <v>22</v>
      </c>
    </row>
    <row r="186" spans="2:8" ht="13">
      <c r="B186" s="6" t="s">
        <v>147</v>
      </c>
      <c r="C186" s="9" t="s">
        <v>22</v>
      </c>
    </row>
    <row r="187" spans="2:8" ht="13">
      <c r="B187" s="6" t="s">
        <v>24</v>
      </c>
      <c r="C187" s="9" t="s">
        <v>25</v>
      </c>
    </row>
    <row r="188" spans="2:8" ht="13">
      <c r="B188" s="6" t="s">
        <v>2117</v>
      </c>
      <c r="C188" s="11"/>
    </row>
    <row r="189" spans="2:8" ht="13">
      <c r="B189" s="6" t="s">
        <v>2118</v>
      </c>
      <c r="C189" s="11"/>
    </row>
    <row r="190" spans="2:8" ht="13">
      <c r="B190" s="6" t="s">
        <v>2119</v>
      </c>
      <c r="C190" s="11"/>
    </row>
    <row r="191" spans="2:8" ht="13">
      <c r="B191" s="6" t="s">
        <v>2120</v>
      </c>
      <c r="C191" s="11"/>
    </row>
    <row r="192" spans="2:8" ht="13">
      <c r="B192" s="6" t="s">
        <v>2121</v>
      </c>
      <c r="C192" s="11"/>
    </row>
    <row r="193" spans="2:3" ht="13">
      <c r="B193" s="6" t="s">
        <v>2122</v>
      </c>
      <c r="C193" s="11"/>
    </row>
    <row r="194" spans="2:3" ht="13">
      <c r="B194" s="6" t="s">
        <v>2123</v>
      </c>
      <c r="C194" s="11"/>
    </row>
    <row r="195" spans="2:3" ht="13">
      <c r="B195" s="6" t="s">
        <v>2124</v>
      </c>
      <c r="C195" s="11"/>
    </row>
    <row r="196" spans="2:3" ht="13">
      <c r="B196" s="6" t="s">
        <v>2125</v>
      </c>
      <c r="C196" s="11"/>
    </row>
    <row r="197" spans="2:3">
      <c r="B197" s="2" t="s">
        <v>4103</v>
      </c>
    </row>
    <row r="198" spans="2:3">
      <c r="B198" s="2" t="s">
        <v>26</v>
      </c>
    </row>
    <row r="199" spans="2:3">
      <c r="B199" s="2" t="s">
        <v>1230</v>
      </c>
    </row>
    <row r="202" spans="2:3" ht="14.5">
      <c r="B202" s="44" t="s">
        <v>1231</v>
      </c>
      <c r="C202" s="62"/>
    </row>
    <row r="203" spans="2:3" ht="14.5">
      <c r="B203" s="44" t="s">
        <v>4074</v>
      </c>
      <c r="C203" s="63" t="s">
        <v>1232</v>
      </c>
    </row>
    <row r="204" spans="2:3" ht="14.5">
      <c r="B204" s="4" t="s">
        <v>1233</v>
      </c>
      <c r="C204" s="5">
        <v>2500</v>
      </c>
    </row>
    <row r="205" spans="2:3" ht="14.5">
      <c r="B205" s="4" t="s">
        <v>1235</v>
      </c>
      <c r="C205" s="5">
        <v>0</v>
      </c>
    </row>
    <row r="206" spans="2:3" ht="14.5">
      <c r="B206" s="4" t="s">
        <v>1236</v>
      </c>
      <c r="C206" s="5">
        <v>53000</v>
      </c>
    </row>
    <row r="207" spans="2:3" ht="14.5">
      <c r="B207" s="4" t="s">
        <v>1237</v>
      </c>
      <c r="C207" s="5">
        <v>0</v>
      </c>
    </row>
    <row r="208" spans="2:3" ht="14.5">
      <c r="B208" s="4" t="s">
        <v>1238</v>
      </c>
      <c r="C208" s="5">
        <v>0</v>
      </c>
    </row>
    <row r="209" spans="2:7" ht="14.5">
      <c r="B209" s="4" t="s">
        <v>1239</v>
      </c>
      <c r="C209" s="5">
        <v>0</v>
      </c>
    </row>
    <row r="210" spans="2:7" ht="14.5">
      <c r="B210" s="44" t="s">
        <v>1240</v>
      </c>
      <c r="C210" s="62">
        <v>55500</v>
      </c>
    </row>
    <row r="212" spans="2:7" ht="14.5">
      <c r="B212" s="4" t="s">
        <v>35</v>
      </c>
      <c r="C212" s="5"/>
      <c r="D212" s="4"/>
    </row>
    <row r="213" spans="2:7" ht="29">
      <c r="B213" s="20" t="s">
        <v>36</v>
      </c>
      <c r="C213" s="18" t="s">
        <v>37</v>
      </c>
      <c r="D213" s="20" t="s">
        <v>38</v>
      </c>
    </row>
    <row r="214" spans="2:7" ht="14.5">
      <c r="B214" s="4" t="s">
        <v>22</v>
      </c>
      <c r="C214" s="5" t="s">
        <v>22</v>
      </c>
      <c r="D214" s="4" t="s">
        <v>22</v>
      </c>
    </row>
    <row r="216" spans="2:7" ht="13">
      <c r="B216" s="6" t="s">
        <v>39</v>
      </c>
      <c r="C216" s="46">
        <v>46022</v>
      </c>
    </row>
    <row r="217" spans="2:7" ht="13">
      <c r="B217" s="24" t="s">
        <v>40</v>
      </c>
      <c r="C217" s="26" t="s">
        <v>41</v>
      </c>
      <c r="D217" s="24" t="s">
        <v>42</v>
      </c>
      <c r="E217" s="27" t="s">
        <v>43</v>
      </c>
      <c r="F217" s="47" t="s">
        <v>44</v>
      </c>
      <c r="G217" s="14"/>
    </row>
    <row r="218" spans="2:7">
      <c r="B218" s="16" t="s">
        <v>1679</v>
      </c>
      <c r="C218" s="17">
        <v>-23625</v>
      </c>
      <c r="D218" s="16">
        <v>7162.67</v>
      </c>
      <c r="E218" s="15">
        <v>7088.5</v>
      </c>
      <c r="F218" s="30">
        <f>C210</f>
        <v>55500</v>
      </c>
    </row>
    <row r="219" spans="2:7">
      <c r="B219" s="16" t="s">
        <v>1692</v>
      </c>
      <c r="C219" s="17">
        <v>-297825</v>
      </c>
      <c r="D219" s="16">
        <v>397.26</v>
      </c>
      <c r="E219" s="15">
        <v>402.2</v>
      </c>
      <c r="F219" s="65"/>
    </row>
    <row r="220" spans="2:7">
      <c r="B220" s="16" t="s">
        <v>1695</v>
      </c>
      <c r="C220" s="17">
        <v>-161025</v>
      </c>
      <c r="D220" s="16">
        <v>2119.83</v>
      </c>
      <c r="E220" s="15">
        <v>2118.9</v>
      </c>
      <c r="F220" s="65"/>
    </row>
    <row r="221" spans="2:7">
      <c r="B221" s="16" t="s">
        <v>1722</v>
      </c>
      <c r="C221" s="17">
        <v>-1051200</v>
      </c>
      <c r="D221" s="16">
        <v>366.74</v>
      </c>
      <c r="E221" s="15">
        <v>364.65</v>
      </c>
      <c r="F221" s="65"/>
    </row>
    <row r="222" spans="2:7">
      <c r="B222" s="16" t="s">
        <v>1729</v>
      </c>
      <c r="C222" s="17">
        <v>-71750</v>
      </c>
      <c r="D222" s="16">
        <v>2853.68</v>
      </c>
      <c r="E222" s="15">
        <v>2843.1</v>
      </c>
      <c r="F222" s="65"/>
    </row>
    <row r="223" spans="2:7">
      <c r="B223" s="16" t="s">
        <v>1731</v>
      </c>
      <c r="C223" s="17">
        <v>-1400</v>
      </c>
      <c r="D223" s="16">
        <v>1669.5</v>
      </c>
      <c r="E223" s="15">
        <v>1618.3</v>
      </c>
      <c r="F223" s="65"/>
    </row>
    <row r="224" spans="2:7">
      <c r="B224" s="16" t="s">
        <v>1744</v>
      </c>
      <c r="C224" s="17">
        <v>-943600</v>
      </c>
      <c r="D224" s="16">
        <v>1362.56</v>
      </c>
      <c r="E224" s="15">
        <v>1350.6</v>
      </c>
      <c r="F224" s="65"/>
    </row>
    <row r="225" spans="2:6">
      <c r="B225" s="16" t="s">
        <v>1755</v>
      </c>
      <c r="C225" s="17">
        <v>-570500</v>
      </c>
      <c r="D225" s="16">
        <v>852.36</v>
      </c>
      <c r="E225" s="15">
        <v>867.45</v>
      </c>
      <c r="F225" s="65"/>
    </row>
    <row r="226" spans="2:6">
      <c r="B226" s="16" t="s">
        <v>1760</v>
      </c>
      <c r="C226" s="17">
        <v>-176000</v>
      </c>
      <c r="D226" s="16">
        <v>406.96</v>
      </c>
      <c r="E226" s="15">
        <v>405.4</v>
      </c>
      <c r="F226" s="65"/>
    </row>
    <row r="227" spans="2:6">
      <c r="B227" s="16" t="s">
        <v>1779</v>
      </c>
      <c r="C227" s="17">
        <v>-247500</v>
      </c>
      <c r="D227" s="16">
        <v>2225.92</v>
      </c>
      <c r="E227" s="15">
        <v>2203.3000000000002</v>
      </c>
      <c r="F227" s="65"/>
    </row>
    <row r="228" spans="2:6">
      <c r="B228" s="16" t="s">
        <v>2126</v>
      </c>
      <c r="C228" s="17">
        <v>-111825</v>
      </c>
      <c r="D228" s="16">
        <v>3202.79</v>
      </c>
      <c r="E228" s="15">
        <v>3254.3</v>
      </c>
      <c r="F228" s="65"/>
    </row>
    <row r="229" spans="2:6">
      <c r="B229" s="16" t="s">
        <v>1804</v>
      </c>
      <c r="C229" s="17">
        <v>-74000</v>
      </c>
      <c r="D229" s="16">
        <v>7668.61</v>
      </c>
      <c r="E229" s="15">
        <v>7668</v>
      </c>
      <c r="F229" s="65"/>
    </row>
    <row r="230" spans="2:6">
      <c r="B230" s="16" t="s">
        <v>1806</v>
      </c>
      <c r="C230" s="17">
        <v>-752400</v>
      </c>
      <c r="D230" s="16">
        <v>265.56</v>
      </c>
      <c r="E230" s="15">
        <v>265.60000000000002</v>
      </c>
      <c r="F230" s="65"/>
    </row>
    <row r="231" spans="2:6">
      <c r="B231" s="16" t="s">
        <v>1821</v>
      </c>
      <c r="C231" s="17">
        <v>-1311750</v>
      </c>
      <c r="D231" s="16">
        <v>974.95</v>
      </c>
      <c r="E231" s="15">
        <v>986.35</v>
      </c>
      <c r="F231" s="65"/>
    </row>
    <row r="232" spans="2:6">
      <c r="B232" s="16" t="s">
        <v>1831</v>
      </c>
      <c r="C232" s="17">
        <v>-1093300</v>
      </c>
      <c r="D232" s="16">
        <v>377.78</v>
      </c>
      <c r="E232" s="15">
        <v>382.05</v>
      </c>
      <c r="F232" s="65"/>
    </row>
    <row r="233" spans="2:6">
      <c r="B233" s="16" t="s">
        <v>1841</v>
      </c>
      <c r="C233" s="17">
        <v>-22300</v>
      </c>
      <c r="D233" s="16">
        <v>11886.06</v>
      </c>
      <c r="E233" s="15">
        <v>11857</v>
      </c>
      <c r="F233" s="28"/>
    </row>
    <row r="236" spans="2:6" ht="13">
      <c r="B236" s="6" t="s">
        <v>45</v>
      </c>
    </row>
    <row r="237" spans="2:6" ht="13">
      <c r="B237" s="6"/>
    </row>
    <row r="238" spans="2:6" ht="13">
      <c r="B238" s="6" t="s">
        <v>372</v>
      </c>
    </row>
    <row r="239" spans="2:6" ht="13">
      <c r="B239" s="27" t="s">
        <v>46</v>
      </c>
      <c r="C239" s="26" t="s">
        <v>47</v>
      </c>
      <c r="D239" s="6"/>
    </row>
    <row r="240" spans="2:6">
      <c r="B240" s="15" t="s">
        <v>1813</v>
      </c>
      <c r="C240" s="17">
        <v>40</v>
      </c>
    </row>
    <row r="241" spans="2:3">
      <c r="B241" s="15" t="s">
        <v>1862</v>
      </c>
      <c r="C241" s="17">
        <v>189</v>
      </c>
    </row>
    <row r="242" spans="2:3">
      <c r="B242" s="15" t="s">
        <v>1875</v>
      </c>
      <c r="C242" s="17">
        <v>209</v>
      </c>
    </row>
    <row r="243" spans="2:3">
      <c r="B243" s="15" t="s">
        <v>1879</v>
      </c>
      <c r="C243" s="17">
        <v>339</v>
      </c>
    </row>
    <row r="244" spans="2:3">
      <c r="B244" s="15" t="s">
        <v>1903</v>
      </c>
      <c r="C244" s="17">
        <v>584</v>
      </c>
    </row>
    <row r="245" spans="2:3">
      <c r="B245" s="15" t="s">
        <v>1912</v>
      </c>
      <c r="C245" s="17">
        <v>287</v>
      </c>
    </row>
    <row r="246" spans="2:3">
      <c r="B246" s="15" t="s">
        <v>1914</v>
      </c>
      <c r="C246" s="17">
        <v>4</v>
      </c>
    </row>
    <row r="247" spans="2:3">
      <c r="B247" s="15" t="s">
        <v>1926</v>
      </c>
      <c r="C247" s="17">
        <v>1348</v>
      </c>
    </row>
    <row r="248" spans="2:3">
      <c r="B248" s="15" t="s">
        <v>1936</v>
      </c>
      <c r="C248" s="17">
        <v>815</v>
      </c>
    </row>
    <row r="249" spans="2:3">
      <c r="B249" s="15" t="s">
        <v>1941</v>
      </c>
      <c r="C249" s="17">
        <v>110</v>
      </c>
    </row>
    <row r="250" spans="2:3">
      <c r="B250" s="15" t="s">
        <v>1958</v>
      </c>
      <c r="C250" s="17">
        <v>1100</v>
      </c>
    </row>
    <row r="251" spans="2:3">
      <c r="B251" s="15" t="s">
        <v>1979</v>
      </c>
      <c r="C251" s="17">
        <v>639</v>
      </c>
    </row>
    <row r="252" spans="2:3">
      <c r="B252" s="15" t="s">
        <v>1983</v>
      </c>
      <c r="C252" s="17">
        <v>592</v>
      </c>
    </row>
    <row r="253" spans="2:3">
      <c r="B253" s="15" t="s">
        <v>1985</v>
      </c>
      <c r="C253" s="17">
        <v>396</v>
      </c>
    </row>
    <row r="254" spans="2:3">
      <c r="B254" s="15" t="s">
        <v>1990</v>
      </c>
      <c r="C254" s="17">
        <v>40</v>
      </c>
    </row>
    <row r="255" spans="2:3">
      <c r="B255" s="15" t="s">
        <v>2127</v>
      </c>
      <c r="C255" s="17">
        <v>200</v>
      </c>
    </row>
    <row r="256" spans="2:3">
      <c r="B256" s="15" t="s">
        <v>1997</v>
      </c>
      <c r="C256" s="17">
        <v>1749</v>
      </c>
    </row>
    <row r="257" spans="2:3">
      <c r="B257" s="15" t="s">
        <v>2007</v>
      </c>
      <c r="C257" s="17">
        <v>754</v>
      </c>
    </row>
    <row r="258" spans="2:3">
      <c r="B258" s="15" t="s">
        <v>2017</v>
      </c>
      <c r="C258" s="17">
        <v>446</v>
      </c>
    </row>
    <row r="260" spans="2:3" ht="13">
      <c r="B260" s="27" t="s">
        <v>48</v>
      </c>
      <c r="C260" s="26" t="s">
        <v>47</v>
      </c>
    </row>
    <row r="261" spans="2:3">
      <c r="B261" s="15" t="s">
        <v>1813</v>
      </c>
      <c r="C261" s="17">
        <v>40</v>
      </c>
    </row>
    <row r="262" spans="2:3">
      <c r="B262" s="15" t="s">
        <v>1862</v>
      </c>
      <c r="C262" s="17">
        <v>189</v>
      </c>
    </row>
    <row r="263" spans="2:3">
      <c r="B263" s="15" t="s">
        <v>1875</v>
      </c>
      <c r="C263" s="17">
        <v>209</v>
      </c>
    </row>
    <row r="264" spans="2:3">
      <c r="B264" s="15" t="s">
        <v>1879</v>
      </c>
      <c r="C264" s="17">
        <v>339</v>
      </c>
    </row>
    <row r="265" spans="2:3">
      <c r="B265" s="15" t="s">
        <v>1903</v>
      </c>
      <c r="C265" s="17">
        <v>584</v>
      </c>
    </row>
    <row r="266" spans="2:3">
      <c r="B266" s="15" t="s">
        <v>1912</v>
      </c>
      <c r="C266" s="17">
        <v>287</v>
      </c>
    </row>
    <row r="267" spans="2:3">
      <c r="B267" s="15" t="s">
        <v>1914</v>
      </c>
      <c r="C267" s="17">
        <v>4</v>
      </c>
    </row>
    <row r="268" spans="2:3">
      <c r="B268" s="15" t="s">
        <v>1926</v>
      </c>
      <c r="C268" s="17">
        <v>1348</v>
      </c>
    </row>
    <row r="269" spans="2:3">
      <c r="B269" s="15" t="s">
        <v>1936</v>
      </c>
      <c r="C269" s="17">
        <v>815</v>
      </c>
    </row>
    <row r="270" spans="2:3">
      <c r="B270" s="15" t="s">
        <v>1941</v>
      </c>
      <c r="C270" s="17">
        <v>110</v>
      </c>
    </row>
    <row r="271" spans="2:3">
      <c r="B271" s="15" t="s">
        <v>1958</v>
      </c>
      <c r="C271" s="17">
        <v>1100</v>
      </c>
    </row>
    <row r="272" spans="2:3">
      <c r="B272" s="15" t="s">
        <v>1979</v>
      </c>
      <c r="C272" s="17">
        <v>639</v>
      </c>
    </row>
    <row r="273" spans="2:3">
      <c r="B273" s="15" t="s">
        <v>1983</v>
      </c>
      <c r="C273" s="17">
        <v>592</v>
      </c>
    </row>
    <row r="274" spans="2:3">
      <c r="B274" s="15" t="s">
        <v>1985</v>
      </c>
      <c r="C274" s="17">
        <v>396</v>
      </c>
    </row>
    <row r="275" spans="2:3">
      <c r="B275" s="15" t="s">
        <v>1990</v>
      </c>
      <c r="C275" s="17">
        <v>40</v>
      </c>
    </row>
    <row r="276" spans="2:3">
      <c r="B276" s="15" t="s">
        <v>2127</v>
      </c>
      <c r="C276" s="17">
        <v>200</v>
      </c>
    </row>
    <row r="277" spans="2:3">
      <c r="B277" s="15" t="s">
        <v>1997</v>
      </c>
      <c r="C277" s="17">
        <v>1749</v>
      </c>
    </row>
    <row r="278" spans="2:3">
      <c r="B278" s="15" t="s">
        <v>2007</v>
      </c>
      <c r="C278" s="17">
        <v>754</v>
      </c>
    </row>
    <row r="279" spans="2:3">
      <c r="B279" s="15" t="s">
        <v>2017</v>
      </c>
      <c r="C279" s="17">
        <v>446</v>
      </c>
    </row>
    <row r="282" spans="2:3" ht="13">
      <c r="B282" s="27" t="s">
        <v>49</v>
      </c>
      <c r="C282" s="26" t="s">
        <v>50</v>
      </c>
    </row>
    <row r="283" spans="2:3">
      <c r="B283" s="15" t="s">
        <v>1813</v>
      </c>
      <c r="C283" s="17">
        <v>31680000</v>
      </c>
    </row>
    <row r="284" spans="2:3">
      <c r="B284" s="15" t="s">
        <v>1862</v>
      </c>
      <c r="C284" s="17">
        <v>168135437.84999999</v>
      </c>
    </row>
    <row r="285" spans="2:3">
      <c r="B285" s="15" t="s">
        <v>1875</v>
      </c>
      <c r="C285" s="17">
        <v>117586864.93000001</v>
      </c>
    </row>
    <row r="286" spans="2:3">
      <c r="B286" s="15" t="s">
        <v>1879</v>
      </c>
      <c r="C286" s="17">
        <v>339042223.31999999</v>
      </c>
    </row>
    <row r="287" spans="2:3">
      <c r="B287" s="15" t="s">
        <v>1903</v>
      </c>
      <c r="C287" s="17">
        <v>383085803.88</v>
      </c>
    </row>
    <row r="288" spans="2:3">
      <c r="B288" s="15" t="s">
        <v>1912</v>
      </c>
      <c r="C288" s="17">
        <v>203423350.15000001</v>
      </c>
    </row>
    <row r="289" spans="2:3">
      <c r="B289" s="15" t="s">
        <v>1914</v>
      </c>
      <c r="C289" s="17">
        <v>2338840</v>
      </c>
    </row>
    <row r="290" spans="2:3">
      <c r="B290" s="15" t="s">
        <v>1926</v>
      </c>
      <c r="C290" s="17">
        <v>1277428042.9400001</v>
      </c>
    </row>
    <row r="291" spans="2:3">
      <c r="B291" s="15" t="s">
        <v>1936</v>
      </c>
      <c r="C291" s="17">
        <v>483162892.80000001</v>
      </c>
    </row>
    <row r="292" spans="2:3">
      <c r="B292" s="15" t="s">
        <v>1941</v>
      </c>
      <c r="C292" s="17">
        <v>71153919.200000003</v>
      </c>
    </row>
    <row r="293" spans="2:3">
      <c r="B293" s="15" t="s">
        <v>1958</v>
      </c>
      <c r="C293" s="17">
        <v>547358471.98000002</v>
      </c>
    </row>
    <row r="294" spans="2:3">
      <c r="B294" s="15" t="s">
        <v>1979</v>
      </c>
      <c r="C294" s="17">
        <v>357123391.85000002</v>
      </c>
    </row>
    <row r="295" spans="2:3">
      <c r="B295" s="15" t="s">
        <v>1983</v>
      </c>
      <c r="C295" s="17">
        <v>563681375.42999995</v>
      </c>
    </row>
    <row r="296" spans="2:3">
      <c r="B296" s="15" t="s">
        <v>1985</v>
      </c>
      <c r="C296" s="17">
        <v>198549325.31</v>
      </c>
    </row>
    <row r="297" spans="2:3">
      <c r="B297" s="15" t="s">
        <v>1990</v>
      </c>
      <c r="C297" s="17">
        <v>31472000</v>
      </c>
    </row>
    <row r="298" spans="2:3">
      <c r="B298" s="15" t="s">
        <v>2127</v>
      </c>
      <c r="C298" s="17">
        <v>0</v>
      </c>
    </row>
    <row r="299" spans="2:3">
      <c r="B299" s="15" t="s">
        <v>1997</v>
      </c>
      <c r="C299" s="17">
        <v>1270533600.98</v>
      </c>
    </row>
    <row r="300" spans="2:3">
      <c r="B300" s="15" t="s">
        <v>2007</v>
      </c>
      <c r="C300" s="17">
        <v>410562309</v>
      </c>
    </row>
    <row r="301" spans="2:3">
      <c r="B301" s="15" t="s">
        <v>2017</v>
      </c>
      <c r="C301" s="17">
        <v>263284199.55000001</v>
      </c>
    </row>
    <row r="302" spans="2:3" ht="13">
      <c r="C302" s="26">
        <f>SUM(C282:C301)</f>
        <v>6719602049.170001</v>
      </c>
    </row>
    <row r="304" spans="2:3" ht="13">
      <c r="B304" s="27" t="s">
        <v>51</v>
      </c>
      <c r="C304" s="26" t="s">
        <v>50</v>
      </c>
    </row>
    <row r="305" spans="2:3">
      <c r="B305" s="15" t="s">
        <v>1813</v>
      </c>
      <c r="C305" s="17">
        <v>31643850</v>
      </c>
    </row>
    <row r="306" spans="2:3">
      <c r="B306" s="15" t="s">
        <v>1862</v>
      </c>
      <c r="C306" s="17">
        <v>177134000.59</v>
      </c>
    </row>
    <row r="307" spans="2:3">
      <c r="B307" s="15" t="s">
        <v>1875</v>
      </c>
      <c r="C307" s="17">
        <v>124199795.31999999</v>
      </c>
    </row>
    <row r="308" spans="2:3">
      <c r="B308" s="15" t="s">
        <v>1879</v>
      </c>
      <c r="C308" s="17">
        <v>349748437.79000002</v>
      </c>
    </row>
    <row r="309" spans="2:3">
      <c r="B309" s="15" t="s">
        <v>1903</v>
      </c>
      <c r="C309" s="17">
        <v>391446060.30000001</v>
      </c>
    </row>
    <row r="310" spans="2:3">
      <c r="B310" s="15" t="s">
        <v>1912</v>
      </c>
      <c r="C310" s="17">
        <v>198366300.97999999</v>
      </c>
    </row>
    <row r="311" spans="2:3">
      <c r="B311" s="15" t="s">
        <v>1914</v>
      </c>
      <c r="C311" s="17">
        <v>2319425.52</v>
      </c>
    </row>
    <row r="312" spans="2:3">
      <c r="B312" s="15" t="s">
        <v>1926</v>
      </c>
      <c r="C312" s="17">
        <v>1307337514.98</v>
      </c>
    </row>
    <row r="313" spans="2:3">
      <c r="B313" s="15" t="s">
        <v>1936</v>
      </c>
      <c r="C313" s="17">
        <v>484468028.02999997</v>
      </c>
    </row>
    <row r="314" spans="2:3">
      <c r="B314" s="15" t="s">
        <v>1941</v>
      </c>
      <c r="C314" s="17">
        <v>71947603.359999999</v>
      </c>
    </row>
    <row r="315" spans="2:3">
      <c r="B315" s="15" t="s">
        <v>1958</v>
      </c>
      <c r="C315" s="17">
        <v>557250086.25</v>
      </c>
    </row>
    <row r="316" spans="2:3">
      <c r="B316" s="15" t="s">
        <v>1979</v>
      </c>
      <c r="C316" s="17">
        <v>366993591.93000001</v>
      </c>
    </row>
    <row r="317" spans="2:3">
      <c r="B317" s="15" t="s">
        <v>1983</v>
      </c>
      <c r="C317" s="17">
        <v>564857438.47000003</v>
      </c>
    </row>
    <row r="318" spans="2:3">
      <c r="B318" s="15" t="s">
        <v>1985</v>
      </c>
      <c r="C318" s="17">
        <v>209176108.72</v>
      </c>
    </row>
    <row r="319" spans="2:3">
      <c r="B319" s="15" t="s">
        <v>1990</v>
      </c>
      <c r="C319" s="17">
        <v>31504850</v>
      </c>
    </row>
    <row r="320" spans="2:3">
      <c r="B320" s="15" t="s">
        <v>2127</v>
      </c>
      <c r="C320" s="17">
        <v>1007800</v>
      </c>
    </row>
    <row r="321" spans="2:7">
      <c r="B321" s="15" t="s">
        <v>1997</v>
      </c>
      <c r="C321" s="17">
        <v>1291857658.22</v>
      </c>
    </row>
    <row r="322" spans="2:7">
      <c r="B322" s="15" t="s">
        <v>2007</v>
      </c>
      <c r="C322" s="17">
        <v>421269160.91000003</v>
      </c>
    </row>
    <row r="323" spans="2:7">
      <c r="B323" s="15" t="s">
        <v>2017</v>
      </c>
      <c r="C323" s="17">
        <v>262743750.50999999</v>
      </c>
    </row>
    <row r="324" spans="2:7" ht="13">
      <c r="C324" s="26">
        <f>SUM(C304:C323)</f>
        <v>6845271461.8800011</v>
      </c>
    </row>
    <row r="327" spans="2:7" ht="13">
      <c r="B327" s="24" t="s">
        <v>52</v>
      </c>
      <c r="C327" s="26">
        <f xml:space="preserve"> C324-C302</f>
        <v>125669412.71000004</v>
      </c>
    </row>
    <row r="329" spans="2:7" ht="13">
      <c r="B329" s="6" t="s">
        <v>53</v>
      </c>
      <c r="C329" s="46">
        <v>46022</v>
      </c>
    </row>
    <row r="330" spans="2:7" ht="13">
      <c r="B330" s="24" t="s">
        <v>40</v>
      </c>
      <c r="C330" s="26" t="s">
        <v>41</v>
      </c>
      <c r="D330" s="24" t="s">
        <v>42</v>
      </c>
      <c r="E330" s="27" t="s">
        <v>43</v>
      </c>
      <c r="F330" s="47" t="s">
        <v>44</v>
      </c>
      <c r="G330" s="14"/>
    </row>
    <row r="331" spans="2:7">
      <c r="B331" s="16" t="s">
        <v>2128</v>
      </c>
      <c r="C331" s="17">
        <v>-66170</v>
      </c>
      <c r="D331" s="16">
        <v>26258.11</v>
      </c>
      <c r="E331" s="15">
        <v>26296.3</v>
      </c>
      <c r="F331" s="21"/>
    </row>
    <row r="334" spans="2:7" ht="13">
      <c r="B334" s="6" t="s">
        <v>45</v>
      </c>
    </row>
    <row r="335" spans="2:7" ht="13">
      <c r="B335" s="6"/>
    </row>
    <row r="336" spans="2:7" ht="13">
      <c r="B336" s="6" t="s">
        <v>372</v>
      </c>
    </row>
    <row r="337" spans="2:4" ht="13">
      <c r="B337" s="27" t="s">
        <v>46</v>
      </c>
      <c r="C337" s="26" t="s">
        <v>47</v>
      </c>
      <c r="D337" s="6"/>
    </row>
    <row r="338" spans="2:4">
      <c r="B338" s="15" t="s">
        <v>2129</v>
      </c>
      <c r="C338" s="17">
        <v>1135</v>
      </c>
    </row>
    <row r="340" spans="2:4" ht="13">
      <c r="B340" s="27" t="s">
        <v>48</v>
      </c>
      <c r="C340" s="26" t="s">
        <v>47</v>
      </c>
    </row>
    <row r="341" spans="2:4">
      <c r="B341" s="15" t="s">
        <v>2129</v>
      </c>
      <c r="C341" s="17">
        <v>1135</v>
      </c>
    </row>
    <row r="344" spans="2:4" ht="13">
      <c r="B344" s="27" t="s">
        <v>49</v>
      </c>
      <c r="C344" s="26" t="s">
        <v>50</v>
      </c>
    </row>
    <row r="345" spans="2:4">
      <c r="B345" s="15" t="s">
        <v>2129</v>
      </c>
      <c r="C345" s="17">
        <v>2218818960.6199999</v>
      </c>
    </row>
    <row r="346" spans="2:4" ht="13">
      <c r="C346" s="26">
        <f>SUM(C344:C345)</f>
        <v>2218818960.6199999</v>
      </c>
    </row>
    <row r="348" spans="2:4" ht="13">
      <c r="B348" s="27" t="s">
        <v>51</v>
      </c>
      <c r="C348" s="26" t="s">
        <v>50</v>
      </c>
    </row>
    <row r="349" spans="2:4">
      <c r="B349" s="15" t="s">
        <v>2129</v>
      </c>
      <c r="C349" s="17">
        <v>2239686314.4899998</v>
      </c>
    </row>
    <row r="350" spans="2:4" ht="13">
      <c r="C350" s="26">
        <f>SUM(C348:C349)</f>
        <v>2239686314.4899998</v>
      </c>
    </row>
    <row r="353" spans="2:80" ht="13">
      <c r="B353" s="24" t="s">
        <v>52</v>
      </c>
      <c r="C353" s="26">
        <f xml:space="preserve"> C350-C346</f>
        <v>20867353.869999886</v>
      </c>
    </row>
    <row r="356" spans="2:80" ht="13">
      <c r="B356" s="6" t="s">
        <v>373</v>
      </c>
    </row>
    <row r="358" spans="2:80" ht="13">
      <c r="B358" s="24" t="s">
        <v>40</v>
      </c>
      <c r="C358" s="26" t="s">
        <v>54</v>
      </c>
      <c r="D358" s="24" t="s">
        <v>55</v>
      </c>
      <c r="E358" s="24" t="s">
        <v>56</v>
      </c>
      <c r="F358" s="14"/>
    </row>
    <row r="359" spans="2:80">
      <c r="B359" s="16" t="s">
        <v>22</v>
      </c>
      <c r="C359" s="17" t="s">
        <v>22</v>
      </c>
      <c r="D359" s="16" t="s">
        <v>22</v>
      </c>
      <c r="E359" s="16" t="s">
        <v>22</v>
      </c>
    </row>
    <row r="362" spans="2:80" ht="13">
      <c r="B362" s="6" t="s">
        <v>57</v>
      </c>
      <c r="C362" s="11" t="s">
        <v>22</v>
      </c>
      <c r="D362" s="6"/>
      <c r="E362" s="6"/>
      <c r="F362" s="14"/>
      <c r="G362" s="14"/>
      <c r="H362" s="14"/>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c r="BU362" s="6"/>
      <c r="BV362" s="6"/>
      <c r="BW362" s="6"/>
      <c r="BX362" s="6"/>
      <c r="BY362" s="6"/>
      <c r="BZ362" s="6"/>
      <c r="CA362" s="6"/>
      <c r="CB362" s="6"/>
    </row>
    <row r="364" spans="2:80" ht="13">
      <c r="B364" s="6" t="s">
        <v>374</v>
      </c>
    </row>
    <row r="366" spans="2:80" ht="13">
      <c r="B366" s="24" t="s">
        <v>58</v>
      </c>
      <c r="C366" s="26" t="s">
        <v>47</v>
      </c>
      <c r="D366" s="6"/>
    </row>
    <row r="367" spans="2:80">
      <c r="B367" s="16" t="s">
        <v>22</v>
      </c>
      <c r="C367" s="17" t="s">
        <v>22</v>
      </c>
    </row>
    <row r="370" spans="2:80" ht="13">
      <c r="B370" s="24" t="s">
        <v>59</v>
      </c>
      <c r="C370" s="26" t="s">
        <v>60</v>
      </c>
      <c r="D370" s="6"/>
    </row>
    <row r="371" spans="2:80">
      <c r="B371" s="16" t="s">
        <v>22</v>
      </c>
      <c r="C371" s="17" t="s">
        <v>22</v>
      </c>
    </row>
    <row r="374" spans="2:80" ht="13">
      <c r="B374" s="6" t="s">
        <v>61</v>
      </c>
    </row>
    <row r="377" spans="2:80" ht="13">
      <c r="B377" s="6" t="s">
        <v>375</v>
      </c>
    </row>
    <row r="379" spans="2:80" ht="13">
      <c r="B379" s="24" t="s">
        <v>40</v>
      </c>
      <c r="C379" s="26" t="s">
        <v>62</v>
      </c>
      <c r="D379" s="24" t="s">
        <v>54</v>
      </c>
      <c r="E379" s="24" t="s">
        <v>55</v>
      </c>
      <c r="F379" s="29" t="s">
        <v>56</v>
      </c>
      <c r="G379" s="14"/>
    </row>
    <row r="380" spans="2:80">
      <c r="B380" s="16" t="s">
        <v>22</v>
      </c>
      <c r="C380" s="17" t="s">
        <v>22</v>
      </c>
      <c r="D380" s="16" t="s">
        <v>22</v>
      </c>
      <c r="E380" s="16" t="s">
        <v>22</v>
      </c>
      <c r="F380" s="21" t="s">
        <v>22</v>
      </c>
    </row>
    <row r="383" spans="2:80" ht="13">
      <c r="B383" s="6" t="s">
        <v>57</v>
      </c>
      <c r="C383" s="11" t="s">
        <v>22</v>
      </c>
      <c r="D383" s="6"/>
      <c r="E383" s="6"/>
      <c r="F383" s="14"/>
      <c r="G383" s="14"/>
      <c r="H383" s="14"/>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c r="BU383" s="6"/>
      <c r="BV383" s="6"/>
      <c r="BW383" s="6"/>
      <c r="BX383" s="6"/>
      <c r="BY383" s="6"/>
      <c r="BZ383" s="6"/>
      <c r="CA383" s="6"/>
      <c r="CB383" s="6"/>
    </row>
    <row r="385" spans="2:7" ht="13">
      <c r="B385" s="6" t="s">
        <v>374</v>
      </c>
    </row>
    <row r="387" spans="2:7" ht="13">
      <c r="B387" s="24" t="s">
        <v>58</v>
      </c>
      <c r="C387" s="26" t="s">
        <v>47</v>
      </c>
      <c r="D387" s="6"/>
    </row>
    <row r="388" spans="2:7">
      <c r="B388" s="16" t="s">
        <v>22</v>
      </c>
      <c r="C388" s="17" t="s">
        <v>22</v>
      </c>
    </row>
    <row r="391" spans="2:7" ht="13">
      <c r="B391" s="24" t="s">
        <v>59</v>
      </c>
      <c r="C391" s="26" t="s">
        <v>60</v>
      </c>
      <c r="D391" s="6"/>
    </row>
    <row r="392" spans="2:7">
      <c r="B392" s="16" t="s">
        <v>22</v>
      </c>
      <c r="C392" s="17" t="s">
        <v>22</v>
      </c>
    </row>
    <row r="395" spans="2:7" ht="13">
      <c r="B395" s="6" t="s">
        <v>61</v>
      </c>
    </row>
    <row r="398" spans="2:7" ht="13">
      <c r="B398" s="6" t="s">
        <v>376</v>
      </c>
    </row>
    <row r="399" spans="2:7" ht="13">
      <c r="B399" s="24" t="s">
        <v>40</v>
      </c>
      <c r="C399" s="26" t="s">
        <v>63</v>
      </c>
      <c r="D399" s="24" t="s">
        <v>64</v>
      </c>
      <c r="E399" s="24" t="s">
        <v>65</v>
      </c>
      <c r="F399" s="29" t="s">
        <v>66</v>
      </c>
      <c r="G399" s="14"/>
    </row>
    <row r="400" spans="2:7">
      <c r="B400" s="16" t="s">
        <v>22</v>
      </c>
      <c r="C400" s="17" t="s">
        <v>22</v>
      </c>
      <c r="D400" s="16" t="s">
        <v>22</v>
      </c>
      <c r="E400" s="16" t="s">
        <v>22</v>
      </c>
      <c r="F400" s="21" t="s">
        <v>22</v>
      </c>
    </row>
    <row r="401" spans="2:2">
      <c r="B401" s="2" t="s">
        <v>67</v>
      </c>
    </row>
  </sheetData>
  <mergeCells count="3">
    <mergeCell ref="B1:E1"/>
    <mergeCell ref="C3:C8"/>
    <mergeCell ref="D3:D8"/>
  </mergeCells>
  <hyperlinks>
    <hyperlink ref="A1" location="Index!A1" display="Index" xr:uid="{46CD532C-0184-4B8D-A06B-36BD884D4352}"/>
  </hyperlink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077BB-DD2D-4BA6-AF10-074DA644F0D8}">
  <sheetPr codeName="Sheet16"/>
  <dimension ref="A1:CB1695"/>
  <sheetViews>
    <sheetView workbookViewId="0"/>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9" width="1.7265625" style="2" bestFit="1" customWidth="1"/>
    <col min="10" max="16384" width="9.1796875" style="2"/>
  </cols>
  <sheetData>
    <row r="1" spans="1:9" ht="13">
      <c r="A1" s="3" t="s">
        <v>0</v>
      </c>
      <c r="B1" s="226" t="s">
        <v>1244</v>
      </c>
      <c r="C1" s="226"/>
      <c r="D1" s="226"/>
      <c r="E1" s="226"/>
    </row>
    <row r="3" spans="1:9" ht="14.5">
      <c r="B3" s="31" t="s">
        <v>1245</v>
      </c>
      <c r="C3" s="227"/>
      <c r="D3" s="228"/>
      <c r="E3" s="1"/>
    </row>
    <row r="4" spans="1:9" ht="14.5">
      <c r="B4" s="64" t="s">
        <v>1246</v>
      </c>
      <c r="C4" s="227"/>
      <c r="D4" s="228"/>
      <c r="E4" s="1"/>
    </row>
    <row r="5" spans="1:9" ht="14.5">
      <c r="B5" s="35" t="s">
        <v>151</v>
      </c>
      <c r="C5" s="227"/>
      <c r="D5" s="228"/>
      <c r="E5" s="1"/>
    </row>
    <row r="6" spans="1:9" ht="14.5">
      <c r="B6" s="35" t="s">
        <v>1247</v>
      </c>
      <c r="C6" s="227"/>
      <c r="D6" s="228"/>
      <c r="E6" s="1"/>
    </row>
    <row r="7" spans="1:9" ht="29">
      <c r="B7" s="35" t="s">
        <v>1248</v>
      </c>
      <c r="C7" s="227"/>
      <c r="D7" s="228"/>
      <c r="E7" s="1"/>
    </row>
    <row r="8" spans="1:9" ht="29">
      <c r="B8" s="35" t="s">
        <v>154</v>
      </c>
      <c r="C8" s="61" t="s">
        <v>155</v>
      </c>
      <c r="D8" s="61" t="s">
        <v>156</v>
      </c>
      <c r="E8" s="1"/>
    </row>
    <row r="10" spans="1:9">
      <c r="B10" s="2" t="s">
        <v>168</v>
      </c>
    </row>
    <row r="12" spans="1:9" ht="13">
      <c r="B12" s="7" t="s">
        <v>1</v>
      </c>
      <c r="C12" s="10" t="s">
        <v>2</v>
      </c>
      <c r="D12" s="7" t="s">
        <v>70</v>
      </c>
      <c r="E12" s="7" t="s">
        <v>4</v>
      </c>
      <c r="F12" s="13" t="s">
        <v>5</v>
      </c>
      <c r="G12" s="13" t="s">
        <v>6</v>
      </c>
      <c r="H12" s="13" t="s">
        <v>7</v>
      </c>
      <c r="I12" s="6" t="s">
        <v>71</v>
      </c>
    </row>
    <row r="13" spans="1:9" ht="13">
      <c r="B13" s="6" t="s">
        <v>9</v>
      </c>
    </row>
    <row r="14" spans="1:9" ht="13">
      <c r="B14" s="6" t="s">
        <v>72</v>
      </c>
    </row>
    <row r="15" spans="1:9">
      <c r="B15" s="2" t="s">
        <v>73</v>
      </c>
      <c r="C15" s="9" t="s">
        <v>13</v>
      </c>
      <c r="D15" s="2" t="s">
        <v>74</v>
      </c>
      <c r="E15" s="2" t="s">
        <v>75</v>
      </c>
      <c r="F15" s="12">
        <v>9217450</v>
      </c>
      <c r="G15" s="12">
        <v>91363.36</v>
      </c>
      <c r="H15" s="12">
        <v>4.57</v>
      </c>
    </row>
    <row r="16" spans="1:9">
      <c r="B16" s="2" t="s">
        <v>80</v>
      </c>
      <c r="C16" s="9" t="s">
        <v>13</v>
      </c>
      <c r="D16" s="2" t="s">
        <v>74</v>
      </c>
      <c r="E16" s="2" t="s">
        <v>81</v>
      </c>
      <c r="F16" s="12">
        <v>4893700</v>
      </c>
      <c r="G16" s="12">
        <v>65717.5</v>
      </c>
      <c r="H16" s="12">
        <v>3.28</v>
      </c>
    </row>
    <row r="17" spans="2:8">
      <c r="B17" s="2" t="s">
        <v>752</v>
      </c>
      <c r="C17" s="9" t="s">
        <v>13</v>
      </c>
      <c r="D17" s="2" t="s">
        <v>79</v>
      </c>
      <c r="E17" s="2" t="s">
        <v>753</v>
      </c>
      <c r="F17" s="12">
        <v>18364525</v>
      </c>
      <c r="G17" s="12">
        <v>51062.559999999998</v>
      </c>
      <c r="H17" s="12">
        <v>2.5499999999999998</v>
      </c>
    </row>
    <row r="18" spans="2:8">
      <c r="B18" s="2" t="s">
        <v>76</v>
      </c>
      <c r="C18" s="9" t="s">
        <v>13</v>
      </c>
      <c r="D18" s="2" t="s">
        <v>77</v>
      </c>
      <c r="E18" s="2" t="s">
        <v>78</v>
      </c>
      <c r="F18" s="12">
        <v>11289600</v>
      </c>
      <c r="G18" s="12">
        <v>45497.09</v>
      </c>
      <c r="H18" s="12">
        <v>2.27</v>
      </c>
    </row>
    <row r="19" spans="2:8">
      <c r="B19" s="2" t="s">
        <v>820</v>
      </c>
      <c r="C19" s="9" t="s">
        <v>13</v>
      </c>
      <c r="D19" s="2" t="s">
        <v>784</v>
      </c>
      <c r="E19" s="2" t="s">
        <v>821</v>
      </c>
      <c r="F19" s="12">
        <v>3758700</v>
      </c>
      <c r="G19" s="12">
        <v>37444.17</v>
      </c>
      <c r="H19" s="12">
        <v>1.87</v>
      </c>
    </row>
    <row r="20" spans="2:8">
      <c r="B20" s="2" t="s">
        <v>1249</v>
      </c>
      <c r="C20" s="9" t="s">
        <v>13</v>
      </c>
      <c r="D20" s="2" t="s">
        <v>1250</v>
      </c>
      <c r="E20" s="2" t="s">
        <v>1251</v>
      </c>
      <c r="F20" s="12">
        <v>3839500</v>
      </c>
      <c r="G20" s="12">
        <v>34044.85</v>
      </c>
      <c r="H20" s="12">
        <v>1.7</v>
      </c>
    </row>
    <row r="21" spans="2:8">
      <c r="B21" s="2" t="s">
        <v>1128</v>
      </c>
      <c r="C21" s="9" t="s">
        <v>13</v>
      </c>
      <c r="D21" s="2" t="s">
        <v>74</v>
      </c>
      <c r="E21" s="2" t="s">
        <v>1129</v>
      </c>
      <c r="F21" s="12">
        <v>2655625</v>
      </c>
      <c r="G21" s="12">
        <v>33710.5</v>
      </c>
      <c r="H21" s="12">
        <v>1.68</v>
      </c>
    </row>
    <row r="22" spans="2:8">
      <c r="B22" s="2" t="s">
        <v>1252</v>
      </c>
      <c r="C22" s="9" t="s">
        <v>13</v>
      </c>
      <c r="D22" s="2" t="s">
        <v>135</v>
      </c>
      <c r="E22" s="2" t="s">
        <v>1253</v>
      </c>
      <c r="F22" s="12">
        <v>2708100</v>
      </c>
      <c r="G22" s="12">
        <v>31543.95</v>
      </c>
      <c r="H22" s="12">
        <v>1.58</v>
      </c>
    </row>
    <row r="23" spans="2:8">
      <c r="B23" s="2" t="s">
        <v>747</v>
      </c>
      <c r="C23" s="9" t="s">
        <v>13</v>
      </c>
      <c r="D23" s="2" t="s">
        <v>748</v>
      </c>
      <c r="E23" s="2" t="s">
        <v>749</v>
      </c>
      <c r="F23" s="12">
        <v>1918000</v>
      </c>
      <c r="G23" s="12">
        <v>30120.27</v>
      </c>
      <c r="H23" s="12">
        <v>1.51</v>
      </c>
    </row>
    <row r="24" spans="2:8">
      <c r="B24" s="2" t="s">
        <v>1142</v>
      </c>
      <c r="C24" s="9" t="s">
        <v>13</v>
      </c>
      <c r="D24" s="2" t="s">
        <v>1143</v>
      </c>
      <c r="E24" s="2" t="s">
        <v>1144</v>
      </c>
      <c r="F24" s="12">
        <v>4744900</v>
      </c>
      <c r="G24" s="12">
        <v>28678.18</v>
      </c>
      <c r="H24" s="12">
        <v>1.43</v>
      </c>
    </row>
    <row r="25" spans="2:8">
      <c r="B25" s="2" t="s">
        <v>1254</v>
      </c>
      <c r="C25" s="9" t="s">
        <v>13</v>
      </c>
      <c r="D25" s="2" t="s">
        <v>1255</v>
      </c>
      <c r="E25" s="2" t="s">
        <v>1256</v>
      </c>
      <c r="F25" s="12">
        <v>6904125</v>
      </c>
      <c r="G25" s="12">
        <v>27588.880000000001</v>
      </c>
      <c r="H25" s="12">
        <v>1.38</v>
      </c>
    </row>
    <row r="26" spans="2:8">
      <c r="B26" s="2" t="s">
        <v>1257</v>
      </c>
      <c r="C26" s="9" t="s">
        <v>13</v>
      </c>
      <c r="D26" s="2" t="s">
        <v>784</v>
      </c>
      <c r="E26" s="2" t="s">
        <v>1258</v>
      </c>
      <c r="F26" s="12">
        <v>9195550</v>
      </c>
      <c r="G26" s="12">
        <v>27122.27</v>
      </c>
      <c r="H26" s="12">
        <v>1.36</v>
      </c>
    </row>
    <row r="27" spans="2:8">
      <c r="B27" s="2" t="s">
        <v>119</v>
      </c>
      <c r="C27" s="9" t="s">
        <v>13</v>
      </c>
      <c r="D27" s="2" t="s">
        <v>74</v>
      </c>
      <c r="E27" s="2" t="s">
        <v>120</v>
      </c>
      <c r="F27" s="12">
        <v>2977800</v>
      </c>
      <c r="G27" s="12">
        <v>25734.15</v>
      </c>
      <c r="H27" s="12">
        <v>1.29</v>
      </c>
    </row>
    <row r="28" spans="2:8">
      <c r="B28" s="2" t="s">
        <v>1259</v>
      </c>
      <c r="C28" s="9" t="s">
        <v>13</v>
      </c>
      <c r="D28" s="2" t="s">
        <v>1255</v>
      </c>
      <c r="E28" s="2" t="s">
        <v>1260</v>
      </c>
      <c r="F28" s="12">
        <v>579000</v>
      </c>
      <c r="G28" s="12">
        <v>25410.57</v>
      </c>
      <c r="H28" s="12">
        <v>1.27</v>
      </c>
    </row>
    <row r="29" spans="2:8">
      <c r="B29" s="2" t="s">
        <v>779</v>
      </c>
      <c r="C29" s="9" t="s">
        <v>13</v>
      </c>
      <c r="D29" s="2" t="s">
        <v>74</v>
      </c>
      <c r="E29" s="2" t="s">
        <v>780</v>
      </c>
      <c r="F29" s="12">
        <v>1122000</v>
      </c>
      <c r="G29" s="12">
        <v>24696.34</v>
      </c>
      <c r="H29" s="12">
        <v>1.23</v>
      </c>
    </row>
    <row r="30" spans="2:8">
      <c r="B30" s="2" t="s">
        <v>1261</v>
      </c>
      <c r="C30" s="9" t="s">
        <v>13</v>
      </c>
      <c r="D30" s="2" t="s">
        <v>126</v>
      </c>
      <c r="E30" s="2" t="s">
        <v>1262</v>
      </c>
      <c r="F30" s="12">
        <v>228005250</v>
      </c>
      <c r="G30" s="12">
        <v>24533.360000000001</v>
      </c>
      <c r="H30" s="12">
        <v>1.23</v>
      </c>
    </row>
    <row r="31" spans="2:8">
      <c r="B31" s="2" t="s">
        <v>1263</v>
      </c>
      <c r="C31" s="9" t="s">
        <v>13</v>
      </c>
      <c r="D31" s="2" t="s">
        <v>89</v>
      </c>
      <c r="E31" s="2" t="s">
        <v>1264</v>
      </c>
      <c r="F31" s="12">
        <v>3486450</v>
      </c>
      <c r="G31" s="12">
        <v>23965.86</v>
      </c>
      <c r="H31" s="12">
        <v>1.2</v>
      </c>
    </row>
    <row r="32" spans="2:8">
      <c r="B32" s="2" t="s">
        <v>1122</v>
      </c>
      <c r="C32" s="9" t="s">
        <v>13</v>
      </c>
      <c r="D32" s="2" t="s">
        <v>74</v>
      </c>
      <c r="E32" s="2" t="s">
        <v>1123</v>
      </c>
      <c r="F32" s="12">
        <v>2355750</v>
      </c>
      <c r="G32" s="12">
        <v>23138.18</v>
      </c>
      <c r="H32" s="12">
        <v>1.1599999999999999</v>
      </c>
    </row>
    <row r="33" spans="2:8">
      <c r="B33" s="2" t="s">
        <v>1265</v>
      </c>
      <c r="C33" s="9" t="s">
        <v>13</v>
      </c>
      <c r="D33" s="2" t="s">
        <v>126</v>
      </c>
      <c r="E33" s="2" t="s">
        <v>1266</v>
      </c>
      <c r="F33" s="12">
        <v>1311000</v>
      </c>
      <c r="G33" s="12">
        <v>22169.67</v>
      </c>
      <c r="H33" s="12">
        <v>1.1100000000000001</v>
      </c>
    </row>
    <row r="34" spans="2:8">
      <c r="B34" s="2" t="s">
        <v>102</v>
      </c>
      <c r="C34" s="9" t="s">
        <v>13</v>
      </c>
      <c r="D34" s="2" t="s">
        <v>83</v>
      </c>
      <c r="E34" s="2" t="s">
        <v>103</v>
      </c>
      <c r="F34" s="12">
        <v>2944800</v>
      </c>
      <c r="G34" s="12">
        <v>22103.67</v>
      </c>
      <c r="H34" s="12">
        <v>1.1000000000000001</v>
      </c>
    </row>
    <row r="35" spans="2:8">
      <c r="B35" s="2" t="s">
        <v>1126</v>
      </c>
      <c r="C35" s="9" t="s">
        <v>13</v>
      </c>
      <c r="D35" s="2" t="s">
        <v>758</v>
      </c>
      <c r="E35" s="2" t="s">
        <v>1127</v>
      </c>
      <c r="F35" s="12">
        <v>4321125</v>
      </c>
      <c r="G35" s="12">
        <v>21167.03</v>
      </c>
      <c r="H35" s="12">
        <v>1.06</v>
      </c>
    </row>
    <row r="36" spans="2:8">
      <c r="B36" s="2" t="s">
        <v>766</v>
      </c>
      <c r="C36" s="9" t="s">
        <v>13</v>
      </c>
      <c r="D36" s="2" t="s">
        <v>761</v>
      </c>
      <c r="E36" s="2" t="s">
        <v>767</v>
      </c>
      <c r="F36" s="12">
        <v>181750</v>
      </c>
      <c r="G36" s="12">
        <v>20239.68</v>
      </c>
      <c r="H36" s="12">
        <v>1.01</v>
      </c>
    </row>
    <row r="37" spans="2:8">
      <c r="B37" s="2" t="s">
        <v>1267</v>
      </c>
      <c r="C37" s="9" t="s">
        <v>13</v>
      </c>
      <c r="D37" s="2" t="s">
        <v>1268</v>
      </c>
      <c r="E37" s="2" t="s">
        <v>1269</v>
      </c>
      <c r="F37" s="12">
        <v>3648750</v>
      </c>
      <c r="G37" s="12">
        <v>19154.11</v>
      </c>
      <c r="H37" s="12">
        <v>0.96</v>
      </c>
    </row>
    <row r="38" spans="2:8">
      <c r="B38" s="2" t="s">
        <v>1270</v>
      </c>
      <c r="C38" s="9" t="s">
        <v>13</v>
      </c>
      <c r="D38" s="2" t="s">
        <v>93</v>
      </c>
      <c r="E38" s="2" t="s">
        <v>1271</v>
      </c>
      <c r="F38" s="12">
        <v>1136000</v>
      </c>
      <c r="G38" s="12">
        <v>18991.650000000001</v>
      </c>
      <c r="H38" s="12">
        <v>0.95</v>
      </c>
    </row>
    <row r="39" spans="2:8">
      <c r="B39" s="2" t="s">
        <v>1272</v>
      </c>
      <c r="C39" s="9" t="s">
        <v>13</v>
      </c>
      <c r="D39" s="2" t="s">
        <v>761</v>
      </c>
      <c r="E39" s="2" t="s">
        <v>1273</v>
      </c>
      <c r="F39" s="12">
        <v>702300</v>
      </c>
      <c r="G39" s="12">
        <v>18766.86</v>
      </c>
      <c r="H39" s="12">
        <v>0.94</v>
      </c>
    </row>
    <row r="40" spans="2:8">
      <c r="B40" s="2" t="s">
        <v>806</v>
      </c>
      <c r="C40" s="9" t="s">
        <v>13</v>
      </c>
      <c r="D40" s="2" t="s">
        <v>74</v>
      </c>
      <c r="E40" s="2" t="s">
        <v>807</v>
      </c>
      <c r="F40" s="12">
        <v>6309225</v>
      </c>
      <c r="G40" s="12">
        <v>18669</v>
      </c>
      <c r="H40" s="12">
        <v>0.93</v>
      </c>
    </row>
    <row r="41" spans="2:8">
      <c r="B41" s="2" t="s">
        <v>814</v>
      </c>
      <c r="C41" s="9" t="s">
        <v>13</v>
      </c>
      <c r="D41" s="2" t="s">
        <v>773</v>
      </c>
      <c r="E41" s="2" t="s">
        <v>815</v>
      </c>
      <c r="F41" s="12">
        <v>1393500</v>
      </c>
      <c r="G41" s="12">
        <v>17948.28</v>
      </c>
      <c r="H41" s="12">
        <v>0.9</v>
      </c>
    </row>
    <row r="42" spans="2:8">
      <c r="B42" s="2" t="s">
        <v>1274</v>
      </c>
      <c r="C42" s="9" t="s">
        <v>13</v>
      </c>
      <c r="D42" s="2" t="s">
        <v>1136</v>
      </c>
      <c r="E42" s="2" t="s">
        <v>1275</v>
      </c>
      <c r="F42" s="12">
        <v>790125</v>
      </c>
      <c r="G42" s="12">
        <v>16080.62</v>
      </c>
      <c r="H42" s="12">
        <v>0.8</v>
      </c>
    </row>
    <row r="43" spans="2:8">
      <c r="B43" s="2" t="s">
        <v>791</v>
      </c>
      <c r="C43" s="9" t="s">
        <v>13</v>
      </c>
      <c r="D43" s="2" t="s">
        <v>792</v>
      </c>
      <c r="E43" s="2" t="s">
        <v>793</v>
      </c>
      <c r="F43" s="12">
        <v>206750</v>
      </c>
      <c r="G43" s="12">
        <v>15752.28</v>
      </c>
      <c r="H43" s="12">
        <v>0.79</v>
      </c>
    </row>
    <row r="44" spans="2:8">
      <c r="B44" s="2" t="s">
        <v>1276</v>
      </c>
      <c r="C44" s="9" t="s">
        <v>13</v>
      </c>
      <c r="D44" s="2" t="s">
        <v>135</v>
      </c>
      <c r="E44" s="2" t="s">
        <v>1277</v>
      </c>
      <c r="F44" s="12">
        <v>10396400</v>
      </c>
      <c r="G44" s="12">
        <v>15281.67</v>
      </c>
      <c r="H44" s="12">
        <v>0.76</v>
      </c>
    </row>
    <row r="45" spans="2:8">
      <c r="B45" s="2" t="s">
        <v>1278</v>
      </c>
      <c r="C45" s="9" t="s">
        <v>13</v>
      </c>
      <c r="D45" s="2" t="s">
        <v>79</v>
      </c>
      <c r="E45" s="2" t="s">
        <v>1279</v>
      </c>
      <c r="F45" s="12">
        <v>348400</v>
      </c>
      <c r="G45" s="12">
        <v>14908.04</v>
      </c>
      <c r="H45" s="12">
        <v>0.74</v>
      </c>
    </row>
    <row r="46" spans="2:8">
      <c r="B46" s="2" t="s">
        <v>1280</v>
      </c>
      <c r="C46" s="9" t="s">
        <v>13</v>
      </c>
      <c r="D46" s="2" t="s">
        <v>784</v>
      </c>
      <c r="E46" s="2" t="s">
        <v>1281</v>
      </c>
      <c r="F46" s="12">
        <v>4163300</v>
      </c>
      <c r="G46" s="12">
        <v>14892.12</v>
      </c>
      <c r="H46" s="12">
        <v>0.74</v>
      </c>
    </row>
    <row r="47" spans="2:8">
      <c r="B47" s="2" t="s">
        <v>1282</v>
      </c>
      <c r="C47" s="9" t="s">
        <v>13</v>
      </c>
      <c r="D47" s="2" t="s">
        <v>784</v>
      </c>
      <c r="E47" s="2" t="s">
        <v>1283</v>
      </c>
      <c r="F47" s="12">
        <v>4152200</v>
      </c>
      <c r="G47" s="12">
        <v>14756.92</v>
      </c>
      <c r="H47" s="12">
        <v>0.74</v>
      </c>
    </row>
    <row r="48" spans="2:8">
      <c r="B48" s="2" t="s">
        <v>1284</v>
      </c>
      <c r="C48" s="9" t="s">
        <v>13</v>
      </c>
      <c r="D48" s="2" t="s">
        <v>107</v>
      </c>
      <c r="E48" s="2" t="s">
        <v>1285</v>
      </c>
      <c r="F48" s="12">
        <v>1444800</v>
      </c>
      <c r="G48" s="12">
        <v>14666.16</v>
      </c>
      <c r="H48" s="12">
        <v>0.73</v>
      </c>
    </row>
    <row r="49" spans="2:8">
      <c r="B49" s="2" t="s">
        <v>812</v>
      </c>
      <c r="C49" s="9" t="s">
        <v>13</v>
      </c>
      <c r="D49" s="2" t="s">
        <v>758</v>
      </c>
      <c r="E49" s="2" t="s">
        <v>813</v>
      </c>
      <c r="F49" s="12">
        <v>991200</v>
      </c>
      <c r="G49" s="12">
        <v>14309.95</v>
      </c>
      <c r="H49" s="12">
        <v>0.72</v>
      </c>
    </row>
    <row r="50" spans="2:8">
      <c r="B50" s="2" t="s">
        <v>1286</v>
      </c>
      <c r="C50" s="9" t="s">
        <v>13</v>
      </c>
      <c r="D50" s="2" t="s">
        <v>90</v>
      </c>
      <c r="E50" s="2" t="s">
        <v>1287</v>
      </c>
      <c r="F50" s="12">
        <v>1359225</v>
      </c>
      <c r="G50" s="12">
        <v>14205.26</v>
      </c>
      <c r="H50" s="12">
        <v>0.71</v>
      </c>
    </row>
    <row r="51" spans="2:8">
      <c r="B51" s="2" t="s">
        <v>1288</v>
      </c>
      <c r="C51" s="9" t="s">
        <v>13</v>
      </c>
      <c r="D51" s="2" t="s">
        <v>1136</v>
      </c>
      <c r="E51" s="2" t="s">
        <v>1289</v>
      </c>
      <c r="F51" s="12">
        <v>3602500</v>
      </c>
      <c r="G51" s="12">
        <v>14190.25</v>
      </c>
      <c r="H51" s="12">
        <v>0.71</v>
      </c>
    </row>
    <row r="52" spans="2:8">
      <c r="B52" s="2" t="s">
        <v>1290</v>
      </c>
      <c r="C52" s="9" t="s">
        <v>13</v>
      </c>
      <c r="D52" s="2" t="s">
        <v>784</v>
      </c>
      <c r="E52" s="2" t="s">
        <v>1291</v>
      </c>
      <c r="F52" s="12">
        <v>3941000</v>
      </c>
      <c r="G52" s="12">
        <v>14061.49</v>
      </c>
      <c r="H52" s="12">
        <v>0.7</v>
      </c>
    </row>
    <row r="53" spans="2:8">
      <c r="B53" s="2" t="s">
        <v>1118</v>
      </c>
      <c r="C53" s="9" t="s">
        <v>13</v>
      </c>
      <c r="D53" s="2" t="s">
        <v>74</v>
      </c>
      <c r="E53" s="2" t="s">
        <v>1119</v>
      </c>
      <c r="F53" s="12">
        <v>4359275</v>
      </c>
      <c r="G53" s="12">
        <v>13766.59</v>
      </c>
      <c r="H53" s="12">
        <v>0.69</v>
      </c>
    </row>
    <row r="54" spans="2:8">
      <c r="B54" s="2" t="s">
        <v>804</v>
      </c>
      <c r="C54" s="9" t="s">
        <v>13</v>
      </c>
      <c r="D54" s="2" t="s">
        <v>89</v>
      </c>
      <c r="E54" s="2" t="s">
        <v>805</v>
      </c>
      <c r="F54" s="12">
        <v>682550</v>
      </c>
      <c r="G54" s="12">
        <v>13681.03</v>
      </c>
      <c r="H54" s="12">
        <v>0.68</v>
      </c>
    </row>
    <row r="55" spans="2:8">
      <c r="B55" s="2" t="s">
        <v>1292</v>
      </c>
      <c r="C55" s="9" t="s">
        <v>13</v>
      </c>
      <c r="D55" s="2" t="s">
        <v>1136</v>
      </c>
      <c r="E55" s="2" t="s">
        <v>1293</v>
      </c>
      <c r="F55" s="12">
        <v>1152800</v>
      </c>
      <c r="G55" s="12">
        <v>13637.62</v>
      </c>
      <c r="H55" s="12">
        <v>0.68</v>
      </c>
    </row>
    <row r="56" spans="2:8">
      <c r="B56" s="2" t="s">
        <v>1294</v>
      </c>
      <c r="C56" s="9" t="s">
        <v>13</v>
      </c>
      <c r="D56" s="2" t="s">
        <v>135</v>
      </c>
      <c r="E56" s="2" t="s">
        <v>1295</v>
      </c>
      <c r="F56" s="12">
        <v>7540500</v>
      </c>
      <c r="G56" s="12">
        <v>13578.93</v>
      </c>
      <c r="H56" s="12">
        <v>0.68</v>
      </c>
    </row>
    <row r="57" spans="2:8">
      <c r="B57" s="2" t="s">
        <v>810</v>
      </c>
      <c r="C57" s="9" t="s">
        <v>13</v>
      </c>
      <c r="D57" s="2" t="s">
        <v>784</v>
      </c>
      <c r="E57" s="2" t="s">
        <v>811</v>
      </c>
      <c r="F57" s="12">
        <v>4323000</v>
      </c>
      <c r="G57" s="12">
        <v>13338.62</v>
      </c>
      <c r="H57" s="12">
        <v>0.67</v>
      </c>
    </row>
    <row r="58" spans="2:8">
      <c r="B58" s="2" t="s">
        <v>1296</v>
      </c>
      <c r="C58" s="9" t="s">
        <v>13</v>
      </c>
      <c r="D58" s="2" t="s">
        <v>748</v>
      </c>
      <c r="E58" s="2" t="s">
        <v>1297</v>
      </c>
      <c r="F58" s="12">
        <v>7819500</v>
      </c>
      <c r="G58" s="12">
        <v>13016.34</v>
      </c>
      <c r="H58" s="12">
        <v>0.65</v>
      </c>
    </row>
    <row r="59" spans="2:8">
      <c r="B59" s="2" t="s">
        <v>114</v>
      </c>
      <c r="C59" s="9" t="s">
        <v>13</v>
      </c>
      <c r="D59" s="2" t="s">
        <v>115</v>
      </c>
      <c r="E59" s="2" t="s">
        <v>116</v>
      </c>
      <c r="F59" s="12">
        <v>2312100</v>
      </c>
      <c r="G59" s="12">
        <v>12863.37</v>
      </c>
      <c r="H59" s="12">
        <v>0.64</v>
      </c>
    </row>
    <row r="60" spans="2:8">
      <c r="B60" s="2" t="s">
        <v>1298</v>
      </c>
      <c r="C60" s="9" t="s">
        <v>13</v>
      </c>
      <c r="D60" s="2" t="s">
        <v>126</v>
      </c>
      <c r="E60" s="2" t="s">
        <v>1299</v>
      </c>
      <c r="F60" s="12">
        <v>3066800</v>
      </c>
      <c r="G60" s="12">
        <v>12842.23</v>
      </c>
      <c r="H60" s="12">
        <v>0.64</v>
      </c>
    </row>
    <row r="61" spans="2:8">
      <c r="B61" s="2" t="s">
        <v>750</v>
      </c>
      <c r="C61" s="9" t="s">
        <v>13</v>
      </c>
      <c r="D61" s="2" t="s">
        <v>82</v>
      </c>
      <c r="E61" s="2" t="s">
        <v>751</v>
      </c>
      <c r="F61" s="12">
        <v>104750</v>
      </c>
      <c r="G61" s="12">
        <v>12833.97</v>
      </c>
      <c r="H61" s="12">
        <v>0.64</v>
      </c>
    </row>
    <row r="62" spans="2:8">
      <c r="B62" s="2" t="s">
        <v>1158</v>
      </c>
      <c r="C62" s="9" t="s">
        <v>13</v>
      </c>
      <c r="D62" s="2" t="s">
        <v>107</v>
      </c>
      <c r="E62" s="2" t="s">
        <v>1159</v>
      </c>
      <c r="F62" s="12">
        <v>1232550</v>
      </c>
      <c r="G62" s="12">
        <v>12662.6</v>
      </c>
      <c r="H62" s="12">
        <v>0.63</v>
      </c>
    </row>
    <row r="63" spans="2:8">
      <c r="B63" s="2" t="s">
        <v>1300</v>
      </c>
      <c r="C63" s="9" t="s">
        <v>13</v>
      </c>
      <c r="D63" s="2" t="s">
        <v>1136</v>
      </c>
      <c r="E63" s="2" t="s">
        <v>1301</v>
      </c>
      <c r="F63" s="12">
        <v>1132200</v>
      </c>
      <c r="G63" s="12">
        <v>12544.78</v>
      </c>
      <c r="H63" s="12">
        <v>0.63</v>
      </c>
    </row>
    <row r="64" spans="2:8">
      <c r="B64" s="2" t="s">
        <v>1302</v>
      </c>
      <c r="C64" s="9" t="s">
        <v>13</v>
      </c>
      <c r="D64" s="2" t="s">
        <v>74</v>
      </c>
      <c r="E64" s="2" t="s">
        <v>1303</v>
      </c>
      <c r="F64" s="12">
        <v>9768000</v>
      </c>
      <c r="G64" s="12">
        <v>12071.29</v>
      </c>
      <c r="H64" s="12">
        <v>0.6</v>
      </c>
    </row>
    <row r="65" spans="2:8">
      <c r="B65" s="2" t="s">
        <v>1304</v>
      </c>
      <c r="C65" s="9" t="s">
        <v>13</v>
      </c>
      <c r="D65" s="2" t="s">
        <v>784</v>
      </c>
      <c r="E65" s="2" t="s">
        <v>1305</v>
      </c>
      <c r="F65" s="12">
        <v>8221600</v>
      </c>
      <c r="G65" s="12">
        <v>11973.94</v>
      </c>
      <c r="H65" s="12">
        <v>0.6</v>
      </c>
    </row>
    <row r="66" spans="2:8">
      <c r="B66" s="2" t="s">
        <v>1306</v>
      </c>
      <c r="C66" s="9" t="s">
        <v>13</v>
      </c>
      <c r="D66" s="2" t="s">
        <v>84</v>
      </c>
      <c r="E66" s="2" t="s">
        <v>1307</v>
      </c>
      <c r="F66" s="12">
        <v>2442825</v>
      </c>
      <c r="G66" s="12">
        <v>11856.25</v>
      </c>
      <c r="H66" s="12">
        <v>0.59</v>
      </c>
    </row>
    <row r="67" spans="2:8">
      <c r="B67" s="2" t="s">
        <v>1164</v>
      </c>
      <c r="C67" s="9" t="s">
        <v>13</v>
      </c>
      <c r="D67" s="2" t="s">
        <v>85</v>
      </c>
      <c r="E67" s="2" t="s">
        <v>1165</v>
      </c>
      <c r="F67" s="12">
        <v>9766200</v>
      </c>
      <c r="G67" s="12">
        <v>11713.58</v>
      </c>
      <c r="H67" s="12">
        <v>0.59</v>
      </c>
    </row>
    <row r="68" spans="2:8">
      <c r="B68" s="2" t="s">
        <v>1308</v>
      </c>
      <c r="C68" s="9" t="s">
        <v>13</v>
      </c>
      <c r="D68" s="2" t="s">
        <v>107</v>
      </c>
      <c r="E68" s="2" t="s">
        <v>1309</v>
      </c>
      <c r="F68" s="12">
        <v>2425000</v>
      </c>
      <c r="G68" s="12">
        <v>11699.41</v>
      </c>
      <c r="H68" s="12">
        <v>0.57999999999999996</v>
      </c>
    </row>
    <row r="69" spans="2:8">
      <c r="B69" s="2" t="s">
        <v>1310</v>
      </c>
      <c r="C69" s="9" t="s">
        <v>13</v>
      </c>
      <c r="D69" s="2" t="s">
        <v>1311</v>
      </c>
      <c r="E69" s="2" t="s">
        <v>1312</v>
      </c>
      <c r="F69" s="12">
        <v>1583000</v>
      </c>
      <c r="G69" s="12">
        <v>11696</v>
      </c>
      <c r="H69" s="12">
        <v>0.57999999999999996</v>
      </c>
    </row>
    <row r="70" spans="2:8">
      <c r="B70" s="2" t="s">
        <v>123</v>
      </c>
      <c r="C70" s="9" t="s">
        <v>13</v>
      </c>
      <c r="D70" s="2" t="s">
        <v>87</v>
      </c>
      <c r="E70" s="2" t="s">
        <v>124</v>
      </c>
      <c r="F70" s="12">
        <v>4833000</v>
      </c>
      <c r="G70" s="12">
        <v>11617.57</v>
      </c>
      <c r="H70" s="12">
        <v>0.57999999999999996</v>
      </c>
    </row>
    <row r="71" spans="2:8">
      <c r="B71" s="2" t="s">
        <v>1130</v>
      </c>
      <c r="C71" s="9" t="s">
        <v>13</v>
      </c>
      <c r="D71" s="2" t="s">
        <v>83</v>
      </c>
      <c r="E71" s="2" t="s">
        <v>1131</v>
      </c>
      <c r="F71" s="12">
        <v>2116800</v>
      </c>
      <c r="G71" s="12">
        <v>11547.14</v>
      </c>
      <c r="H71" s="12">
        <v>0.57999999999999996</v>
      </c>
    </row>
    <row r="72" spans="2:8">
      <c r="B72" s="2" t="s">
        <v>1313</v>
      </c>
      <c r="C72" s="9" t="s">
        <v>13</v>
      </c>
      <c r="D72" s="2" t="s">
        <v>1250</v>
      </c>
      <c r="E72" s="2" t="s">
        <v>1314</v>
      </c>
      <c r="F72" s="12">
        <v>1879150</v>
      </c>
      <c r="G72" s="12">
        <v>11508.85</v>
      </c>
      <c r="H72" s="12">
        <v>0.57999999999999996</v>
      </c>
    </row>
    <row r="73" spans="2:8">
      <c r="B73" s="2" t="s">
        <v>1315</v>
      </c>
      <c r="C73" s="9" t="s">
        <v>13</v>
      </c>
      <c r="D73" s="2" t="s">
        <v>797</v>
      </c>
      <c r="E73" s="2" t="s">
        <v>1316</v>
      </c>
      <c r="F73" s="12">
        <v>9262500</v>
      </c>
      <c r="G73" s="12">
        <v>11278.95</v>
      </c>
      <c r="H73" s="12">
        <v>0.56000000000000005</v>
      </c>
    </row>
    <row r="74" spans="2:8">
      <c r="B74" s="2" t="s">
        <v>1317</v>
      </c>
      <c r="C74" s="9" t="s">
        <v>13</v>
      </c>
      <c r="D74" s="2" t="s">
        <v>1318</v>
      </c>
      <c r="E74" s="2" t="s">
        <v>1319</v>
      </c>
      <c r="F74" s="12">
        <v>13081500</v>
      </c>
      <c r="G74" s="12">
        <v>10879.88</v>
      </c>
      <c r="H74" s="12">
        <v>0.54</v>
      </c>
    </row>
    <row r="75" spans="2:8">
      <c r="B75" s="2" t="s">
        <v>1320</v>
      </c>
      <c r="C75" s="9" t="s">
        <v>13</v>
      </c>
      <c r="D75" s="2" t="s">
        <v>74</v>
      </c>
      <c r="E75" s="2" t="s">
        <v>1321</v>
      </c>
      <c r="F75" s="12">
        <v>50195400</v>
      </c>
      <c r="G75" s="12">
        <v>10842.21</v>
      </c>
      <c r="H75" s="12">
        <v>0.54</v>
      </c>
    </row>
    <row r="76" spans="2:8">
      <c r="B76" s="2" t="s">
        <v>801</v>
      </c>
      <c r="C76" s="9" t="s">
        <v>13</v>
      </c>
      <c r="D76" s="2" t="s">
        <v>802</v>
      </c>
      <c r="E76" s="2" t="s">
        <v>803</v>
      </c>
      <c r="F76" s="12">
        <v>683525</v>
      </c>
      <c r="G76" s="12">
        <v>10046.450000000001</v>
      </c>
      <c r="H76" s="12">
        <v>0.5</v>
      </c>
    </row>
    <row r="77" spans="2:8">
      <c r="B77" s="2" t="s">
        <v>134</v>
      </c>
      <c r="C77" s="9" t="s">
        <v>13</v>
      </c>
      <c r="D77" s="2" t="s">
        <v>135</v>
      </c>
      <c r="E77" s="2" t="s">
        <v>136</v>
      </c>
      <c r="F77" s="12">
        <v>923125</v>
      </c>
      <c r="G77" s="12">
        <v>9727.89</v>
      </c>
      <c r="H77" s="12">
        <v>0.49</v>
      </c>
    </row>
    <row r="78" spans="2:8">
      <c r="B78" s="2" t="s">
        <v>1322</v>
      </c>
      <c r="C78" s="9" t="s">
        <v>13</v>
      </c>
      <c r="D78" s="2" t="s">
        <v>784</v>
      </c>
      <c r="E78" s="2" t="s">
        <v>1323</v>
      </c>
      <c r="F78" s="12">
        <v>1761000</v>
      </c>
      <c r="G78" s="12">
        <v>9501.48</v>
      </c>
      <c r="H78" s="12">
        <v>0.47</v>
      </c>
    </row>
    <row r="79" spans="2:8">
      <c r="B79" s="2" t="s">
        <v>1324</v>
      </c>
      <c r="C79" s="9" t="s">
        <v>13</v>
      </c>
      <c r="D79" s="2" t="s">
        <v>789</v>
      </c>
      <c r="E79" s="2" t="s">
        <v>1325</v>
      </c>
      <c r="F79" s="12">
        <v>3277500</v>
      </c>
      <c r="G79" s="12">
        <v>9311.3799999999992</v>
      </c>
      <c r="H79" s="12">
        <v>0.47</v>
      </c>
    </row>
    <row r="80" spans="2:8">
      <c r="B80" s="2" t="s">
        <v>1326</v>
      </c>
      <c r="C80" s="9" t="s">
        <v>13</v>
      </c>
      <c r="D80" s="2" t="s">
        <v>1268</v>
      </c>
      <c r="E80" s="2" t="s">
        <v>1327</v>
      </c>
      <c r="F80" s="12">
        <v>183750</v>
      </c>
      <c r="G80" s="12">
        <v>9296.83</v>
      </c>
      <c r="H80" s="12">
        <v>0.46</v>
      </c>
    </row>
    <row r="81" spans="2:8">
      <c r="B81" s="2" t="s">
        <v>1328</v>
      </c>
      <c r="C81" s="9" t="s">
        <v>13</v>
      </c>
      <c r="D81" s="2" t="s">
        <v>755</v>
      </c>
      <c r="E81" s="2" t="s">
        <v>1329</v>
      </c>
      <c r="F81" s="12">
        <v>332750</v>
      </c>
      <c r="G81" s="12">
        <v>9287.7199999999993</v>
      </c>
      <c r="H81" s="12">
        <v>0.46</v>
      </c>
    </row>
    <row r="82" spans="2:8">
      <c r="B82" s="2" t="s">
        <v>1330</v>
      </c>
      <c r="C82" s="9" t="s">
        <v>13</v>
      </c>
      <c r="D82" s="2" t="s">
        <v>74</v>
      </c>
      <c r="E82" s="2" t="s">
        <v>1331</v>
      </c>
      <c r="F82" s="12">
        <v>6432400</v>
      </c>
      <c r="G82" s="12">
        <v>9253.01</v>
      </c>
      <c r="H82" s="12">
        <v>0.46</v>
      </c>
    </row>
    <row r="83" spans="2:8">
      <c r="B83" s="2" t="s">
        <v>1332</v>
      </c>
      <c r="C83" s="9" t="s">
        <v>13</v>
      </c>
      <c r="D83" s="2" t="s">
        <v>84</v>
      </c>
      <c r="E83" s="2" t="s">
        <v>1333</v>
      </c>
      <c r="F83" s="12">
        <v>3553200</v>
      </c>
      <c r="G83" s="12">
        <v>8962.9500000000007</v>
      </c>
      <c r="H83" s="12">
        <v>0.45</v>
      </c>
    </row>
    <row r="84" spans="2:8">
      <c r="B84" s="2" t="s">
        <v>1334</v>
      </c>
      <c r="C84" s="9" t="s">
        <v>13</v>
      </c>
      <c r="D84" s="2" t="s">
        <v>784</v>
      </c>
      <c r="E84" s="2" t="s">
        <v>1335</v>
      </c>
      <c r="F84" s="12">
        <v>936000</v>
      </c>
      <c r="G84" s="12">
        <v>8906.0400000000009</v>
      </c>
      <c r="H84" s="12">
        <v>0.45</v>
      </c>
    </row>
    <row r="85" spans="2:8">
      <c r="B85" s="2" t="s">
        <v>1336</v>
      </c>
      <c r="C85" s="9" t="s">
        <v>13</v>
      </c>
      <c r="D85" s="2" t="s">
        <v>74</v>
      </c>
      <c r="E85" s="2" t="s">
        <v>1337</v>
      </c>
      <c r="F85" s="12">
        <v>5958000</v>
      </c>
      <c r="G85" s="12">
        <v>8687.9599999999991</v>
      </c>
      <c r="H85" s="12">
        <v>0.43</v>
      </c>
    </row>
    <row r="86" spans="2:8">
      <c r="B86" s="2" t="s">
        <v>1338</v>
      </c>
      <c r="C86" s="9" t="s">
        <v>13</v>
      </c>
      <c r="D86" s="2" t="s">
        <v>836</v>
      </c>
      <c r="E86" s="2" t="s">
        <v>1339</v>
      </c>
      <c r="F86" s="12">
        <v>2971500</v>
      </c>
      <c r="G86" s="12">
        <v>8541.58</v>
      </c>
      <c r="H86" s="12">
        <v>0.43</v>
      </c>
    </row>
    <row r="87" spans="2:8">
      <c r="B87" s="2" t="s">
        <v>1340</v>
      </c>
      <c r="C87" s="9" t="s">
        <v>13</v>
      </c>
      <c r="D87" s="2" t="s">
        <v>89</v>
      </c>
      <c r="E87" s="2" t="s">
        <v>1341</v>
      </c>
      <c r="F87" s="12">
        <v>794250</v>
      </c>
      <c r="G87" s="12">
        <v>8429.3799999999992</v>
      </c>
      <c r="H87" s="12">
        <v>0.42</v>
      </c>
    </row>
    <row r="88" spans="2:8">
      <c r="B88" s="2" t="s">
        <v>1342</v>
      </c>
      <c r="C88" s="9" t="s">
        <v>13</v>
      </c>
      <c r="D88" s="2" t="s">
        <v>93</v>
      </c>
      <c r="E88" s="2" t="s">
        <v>1343</v>
      </c>
      <c r="F88" s="12">
        <v>1208050</v>
      </c>
      <c r="G88" s="12">
        <v>8072.79</v>
      </c>
      <c r="H88" s="12">
        <v>0.4</v>
      </c>
    </row>
    <row r="89" spans="2:8">
      <c r="B89" s="2" t="s">
        <v>1344</v>
      </c>
      <c r="C89" s="9" t="s">
        <v>13</v>
      </c>
      <c r="D89" s="2" t="s">
        <v>91</v>
      </c>
      <c r="E89" s="2" t="s">
        <v>1345</v>
      </c>
      <c r="F89" s="12">
        <v>212625</v>
      </c>
      <c r="G89" s="12">
        <v>7909.22</v>
      </c>
      <c r="H89" s="12">
        <v>0.4</v>
      </c>
    </row>
    <row r="90" spans="2:8">
      <c r="B90" s="2" t="s">
        <v>139</v>
      </c>
      <c r="C90" s="9" t="s">
        <v>13</v>
      </c>
      <c r="D90" s="2" t="s">
        <v>89</v>
      </c>
      <c r="E90" s="2" t="s">
        <v>140</v>
      </c>
      <c r="F90" s="12">
        <v>492300</v>
      </c>
      <c r="G90" s="12">
        <v>7851.2</v>
      </c>
      <c r="H90" s="12">
        <v>0.39</v>
      </c>
    </row>
    <row r="91" spans="2:8">
      <c r="B91" s="2" t="s">
        <v>1346</v>
      </c>
      <c r="C91" s="9" t="s">
        <v>13</v>
      </c>
      <c r="D91" s="2" t="s">
        <v>84</v>
      </c>
      <c r="E91" s="2" t="s">
        <v>1347</v>
      </c>
      <c r="F91" s="12">
        <v>64300</v>
      </c>
      <c r="G91" s="12">
        <v>7781.59</v>
      </c>
      <c r="H91" s="12">
        <v>0.39</v>
      </c>
    </row>
    <row r="92" spans="2:8">
      <c r="B92" s="2" t="s">
        <v>106</v>
      </c>
      <c r="C92" s="9" t="s">
        <v>13</v>
      </c>
      <c r="D92" s="2" t="s">
        <v>107</v>
      </c>
      <c r="E92" s="2" t="s">
        <v>108</v>
      </c>
      <c r="F92" s="12">
        <v>2041500</v>
      </c>
      <c r="G92" s="12">
        <v>6727.76</v>
      </c>
      <c r="H92" s="12">
        <v>0.34</v>
      </c>
    </row>
    <row r="93" spans="2:8">
      <c r="B93" s="2" t="s">
        <v>132</v>
      </c>
      <c r="C93" s="9" t="s">
        <v>13</v>
      </c>
      <c r="D93" s="2" t="s">
        <v>126</v>
      </c>
      <c r="E93" s="2" t="s">
        <v>133</v>
      </c>
      <c r="F93" s="12">
        <v>311125</v>
      </c>
      <c r="G93" s="12">
        <v>6551.05</v>
      </c>
      <c r="H93" s="12">
        <v>0.33</v>
      </c>
    </row>
    <row r="94" spans="2:8">
      <c r="B94" s="2" t="s">
        <v>1348</v>
      </c>
      <c r="C94" s="9" t="s">
        <v>13</v>
      </c>
      <c r="D94" s="2" t="s">
        <v>792</v>
      </c>
      <c r="E94" s="2" t="s">
        <v>1349</v>
      </c>
      <c r="F94" s="12">
        <v>323750</v>
      </c>
      <c r="G94" s="12">
        <v>6196.58</v>
      </c>
      <c r="H94" s="12">
        <v>0.31</v>
      </c>
    </row>
    <row r="95" spans="2:8">
      <c r="B95" s="2" t="s">
        <v>794</v>
      </c>
      <c r="C95" s="9" t="s">
        <v>13</v>
      </c>
      <c r="D95" s="2" t="s">
        <v>85</v>
      </c>
      <c r="E95" s="2" t="s">
        <v>795</v>
      </c>
      <c r="F95" s="12">
        <v>1573200</v>
      </c>
      <c r="G95" s="12">
        <v>5698.13</v>
      </c>
      <c r="H95" s="12">
        <v>0.28000000000000003</v>
      </c>
    </row>
    <row r="96" spans="2:8">
      <c r="B96" s="2" t="s">
        <v>137</v>
      </c>
      <c r="C96" s="9" t="s">
        <v>13</v>
      </c>
      <c r="D96" s="2" t="s">
        <v>91</v>
      </c>
      <c r="E96" s="2" t="s">
        <v>138</v>
      </c>
      <c r="F96" s="12">
        <v>1508800</v>
      </c>
      <c r="G96" s="12">
        <v>5542.58</v>
      </c>
      <c r="H96" s="12">
        <v>0.28000000000000003</v>
      </c>
    </row>
    <row r="97" spans="2:8">
      <c r="B97" s="2" t="s">
        <v>1350</v>
      </c>
      <c r="C97" s="9" t="s">
        <v>13</v>
      </c>
      <c r="D97" s="2" t="s">
        <v>74</v>
      </c>
      <c r="E97" s="2" t="s">
        <v>1351</v>
      </c>
      <c r="F97" s="12">
        <v>3597525</v>
      </c>
      <c r="G97" s="12">
        <v>5531.55</v>
      </c>
      <c r="H97" s="12">
        <v>0.28000000000000003</v>
      </c>
    </row>
    <row r="98" spans="2:8">
      <c r="B98" s="2" t="s">
        <v>818</v>
      </c>
      <c r="C98" s="9" t="s">
        <v>13</v>
      </c>
      <c r="D98" s="2" t="s">
        <v>74</v>
      </c>
      <c r="E98" s="2" t="s">
        <v>819</v>
      </c>
      <c r="F98" s="12">
        <v>6288450</v>
      </c>
      <c r="G98" s="12">
        <v>5383.54</v>
      </c>
      <c r="H98" s="12">
        <v>0.27</v>
      </c>
    </row>
    <row r="99" spans="2:8">
      <c r="B99" s="2" t="s">
        <v>1352</v>
      </c>
      <c r="C99" s="9" t="s">
        <v>13</v>
      </c>
      <c r="D99" s="2" t="s">
        <v>784</v>
      </c>
      <c r="E99" s="2" t="s">
        <v>1353</v>
      </c>
      <c r="F99" s="12">
        <v>532500</v>
      </c>
      <c r="G99" s="12">
        <v>5254.71</v>
      </c>
      <c r="H99" s="12">
        <v>0.26</v>
      </c>
    </row>
    <row r="100" spans="2:8">
      <c r="B100" s="2" t="s">
        <v>1354</v>
      </c>
      <c r="C100" s="9" t="s">
        <v>13</v>
      </c>
      <c r="D100" s="2" t="s">
        <v>802</v>
      </c>
      <c r="E100" s="2" t="s">
        <v>1355</v>
      </c>
      <c r="F100" s="12">
        <v>4854600</v>
      </c>
      <c r="G100" s="12">
        <v>5066.75</v>
      </c>
      <c r="H100" s="12">
        <v>0.25</v>
      </c>
    </row>
    <row r="101" spans="2:8">
      <c r="B101" s="2" t="s">
        <v>1356</v>
      </c>
      <c r="C101" s="9" t="s">
        <v>13</v>
      </c>
      <c r="D101" s="2" t="s">
        <v>836</v>
      </c>
      <c r="E101" s="2" t="s">
        <v>1357</v>
      </c>
      <c r="F101" s="12">
        <v>9250625</v>
      </c>
      <c r="G101" s="12">
        <v>4872.3</v>
      </c>
      <c r="H101" s="12">
        <v>0.24</v>
      </c>
    </row>
    <row r="102" spans="2:8">
      <c r="B102" s="2" t="s">
        <v>1358</v>
      </c>
      <c r="C102" s="9" t="s">
        <v>13</v>
      </c>
      <c r="D102" s="2" t="s">
        <v>755</v>
      </c>
      <c r="E102" s="2" t="s">
        <v>1359</v>
      </c>
      <c r="F102" s="12">
        <v>88100</v>
      </c>
      <c r="G102" s="12">
        <v>4616.88</v>
      </c>
      <c r="H102" s="12">
        <v>0.23</v>
      </c>
    </row>
    <row r="103" spans="2:8">
      <c r="B103" s="2" t="s">
        <v>1360</v>
      </c>
      <c r="C103" s="9" t="s">
        <v>13</v>
      </c>
      <c r="D103" s="2" t="s">
        <v>748</v>
      </c>
      <c r="E103" s="2" t="s">
        <v>1361</v>
      </c>
      <c r="F103" s="12">
        <v>913275</v>
      </c>
      <c r="G103" s="12">
        <v>4557.7</v>
      </c>
      <c r="H103" s="12">
        <v>0.23</v>
      </c>
    </row>
    <row r="104" spans="2:8">
      <c r="B104" s="2" t="s">
        <v>1362</v>
      </c>
      <c r="C104" s="9" t="s">
        <v>13</v>
      </c>
      <c r="D104" s="2" t="s">
        <v>1136</v>
      </c>
      <c r="E104" s="2" t="s">
        <v>1363</v>
      </c>
      <c r="F104" s="12">
        <v>497700</v>
      </c>
      <c r="G104" s="12">
        <v>4550.72</v>
      </c>
      <c r="H104" s="12">
        <v>0.23</v>
      </c>
    </row>
    <row r="105" spans="2:8">
      <c r="B105" s="2" t="s">
        <v>1364</v>
      </c>
      <c r="C105" s="9" t="s">
        <v>13</v>
      </c>
      <c r="D105" s="2" t="s">
        <v>1250</v>
      </c>
      <c r="E105" s="2" t="s">
        <v>1365</v>
      </c>
      <c r="F105" s="12">
        <v>1327500</v>
      </c>
      <c r="G105" s="12">
        <v>4172.33</v>
      </c>
      <c r="H105" s="12">
        <v>0.21</v>
      </c>
    </row>
    <row r="106" spans="2:8">
      <c r="B106" s="2" t="s">
        <v>1366</v>
      </c>
      <c r="C106" s="9" t="s">
        <v>13</v>
      </c>
      <c r="D106" s="2" t="s">
        <v>107</v>
      </c>
      <c r="E106" s="2" t="s">
        <v>1367</v>
      </c>
      <c r="F106" s="12">
        <v>1537100</v>
      </c>
      <c r="G106" s="12">
        <v>4067.17</v>
      </c>
      <c r="H106" s="12">
        <v>0.2</v>
      </c>
    </row>
    <row r="107" spans="2:8">
      <c r="B107" s="2" t="s">
        <v>828</v>
      </c>
      <c r="C107" s="9" t="s">
        <v>13</v>
      </c>
      <c r="D107" s="2" t="s">
        <v>755</v>
      </c>
      <c r="E107" s="2" t="s">
        <v>829</v>
      </c>
      <c r="F107" s="12">
        <v>239625</v>
      </c>
      <c r="G107" s="12">
        <v>3984.96</v>
      </c>
      <c r="H107" s="12">
        <v>0.2</v>
      </c>
    </row>
    <row r="108" spans="2:8">
      <c r="B108" s="2" t="s">
        <v>1368</v>
      </c>
      <c r="C108" s="9" t="s">
        <v>13</v>
      </c>
      <c r="D108" s="2" t="s">
        <v>74</v>
      </c>
      <c r="E108" s="2" t="s">
        <v>1369</v>
      </c>
      <c r="F108" s="12">
        <v>396000</v>
      </c>
      <c r="G108" s="12">
        <v>3938.22</v>
      </c>
      <c r="H108" s="12">
        <v>0.2</v>
      </c>
    </row>
    <row r="109" spans="2:8">
      <c r="B109" s="2" t="s">
        <v>1370</v>
      </c>
      <c r="C109" s="9" t="s">
        <v>13</v>
      </c>
      <c r="D109" s="2" t="s">
        <v>85</v>
      </c>
      <c r="E109" s="2" t="s">
        <v>1371</v>
      </c>
      <c r="F109" s="12">
        <v>150200</v>
      </c>
      <c r="G109" s="12">
        <v>3926.38</v>
      </c>
      <c r="H109" s="12">
        <v>0.2</v>
      </c>
    </row>
    <row r="110" spans="2:8">
      <c r="B110" s="2" t="s">
        <v>1372</v>
      </c>
      <c r="C110" s="9" t="s">
        <v>13</v>
      </c>
      <c r="D110" s="2" t="s">
        <v>107</v>
      </c>
      <c r="E110" s="2" t="s">
        <v>1373</v>
      </c>
      <c r="F110" s="12">
        <v>4851200</v>
      </c>
      <c r="G110" s="12">
        <v>3843.12</v>
      </c>
      <c r="H110" s="12">
        <v>0.19</v>
      </c>
    </row>
    <row r="111" spans="2:8">
      <c r="B111" s="2" t="s">
        <v>786</v>
      </c>
      <c r="C111" s="9" t="s">
        <v>13</v>
      </c>
      <c r="D111" s="2" t="s">
        <v>84</v>
      </c>
      <c r="E111" s="2" t="s">
        <v>787</v>
      </c>
      <c r="F111" s="12">
        <v>92750</v>
      </c>
      <c r="G111" s="12">
        <v>3757.77</v>
      </c>
      <c r="H111" s="12">
        <v>0.19</v>
      </c>
    </row>
    <row r="112" spans="2:8">
      <c r="B112" s="2" t="s">
        <v>1374</v>
      </c>
      <c r="C112" s="9" t="s">
        <v>13</v>
      </c>
      <c r="D112" s="2" t="s">
        <v>1133</v>
      </c>
      <c r="E112" s="2" t="s">
        <v>1375</v>
      </c>
      <c r="F112" s="12">
        <v>444440</v>
      </c>
      <c r="G112" s="12">
        <v>3533.96</v>
      </c>
      <c r="H112" s="12">
        <v>0.18</v>
      </c>
    </row>
    <row r="113" spans="2:8">
      <c r="B113" s="2" t="s">
        <v>1376</v>
      </c>
      <c r="C113" s="9" t="s">
        <v>13</v>
      </c>
      <c r="D113" s="2" t="s">
        <v>755</v>
      </c>
      <c r="E113" s="2" t="s">
        <v>1377</v>
      </c>
      <c r="F113" s="12">
        <v>220200</v>
      </c>
      <c r="G113" s="12">
        <v>3503.16</v>
      </c>
      <c r="H113" s="12">
        <v>0.18</v>
      </c>
    </row>
    <row r="114" spans="2:8">
      <c r="B114" s="2" t="s">
        <v>1378</v>
      </c>
      <c r="C114" s="9" t="s">
        <v>13</v>
      </c>
      <c r="D114" s="2" t="s">
        <v>836</v>
      </c>
      <c r="E114" s="2" t="s">
        <v>1379</v>
      </c>
      <c r="F114" s="12">
        <v>2813525</v>
      </c>
      <c r="G114" s="12">
        <v>3475.55</v>
      </c>
      <c r="H114" s="12">
        <v>0.17</v>
      </c>
    </row>
    <row r="115" spans="2:8">
      <c r="B115" s="2" t="s">
        <v>1147</v>
      </c>
      <c r="C115" s="9" t="s">
        <v>13</v>
      </c>
      <c r="D115" s="2" t="s">
        <v>91</v>
      </c>
      <c r="E115" s="2" t="s">
        <v>1148</v>
      </c>
      <c r="F115" s="12">
        <v>20250</v>
      </c>
      <c r="G115" s="12">
        <v>3381.14</v>
      </c>
      <c r="H115" s="12">
        <v>0.17</v>
      </c>
    </row>
    <row r="116" spans="2:8">
      <c r="B116" s="2" t="s">
        <v>1124</v>
      </c>
      <c r="C116" s="9" t="s">
        <v>13</v>
      </c>
      <c r="D116" s="2" t="s">
        <v>115</v>
      </c>
      <c r="E116" s="2" t="s">
        <v>1125</v>
      </c>
      <c r="F116" s="12">
        <v>28200</v>
      </c>
      <c r="G116" s="12">
        <v>3323.09</v>
      </c>
      <c r="H116" s="12">
        <v>0.17</v>
      </c>
    </row>
    <row r="117" spans="2:8">
      <c r="B117" s="2" t="s">
        <v>1380</v>
      </c>
      <c r="C117" s="9" t="s">
        <v>13</v>
      </c>
      <c r="D117" s="2" t="s">
        <v>784</v>
      </c>
      <c r="E117" s="2" t="s">
        <v>1381</v>
      </c>
      <c r="F117" s="12">
        <v>1395825</v>
      </c>
      <c r="G117" s="12">
        <v>3184.3</v>
      </c>
      <c r="H117" s="12">
        <v>0.16</v>
      </c>
    </row>
    <row r="118" spans="2:8">
      <c r="B118" s="2" t="s">
        <v>1382</v>
      </c>
      <c r="C118" s="9" t="s">
        <v>13</v>
      </c>
      <c r="D118" s="2" t="s">
        <v>107</v>
      </c>
      <c r="E118" s="2" t="s">
        <v>1383</v>
      </c>
      <c r="F118" s="12">
        <v>813450</v>
      </c>
      <c r="G118" s="12">
        <v>3087.86</v>
      </c>
      <c r="H118" s="12">
        <v>0.15</v>
      </c>
    </row>
    <row r="119" spans="2:8">
      <c r="B119" s="2" t="s">
        <v>1384</v>
      </c>
      <c r="C119" s="9" t="s">
        <v>13</v>
      </c>
      <c r="D119" s="2" t="s">
        <v>755</v>
      </c>
      <c r="E119" s="2" t="s">
        <v>1385</v>
      </c>
      <c r="F119" s="12">
        <v>49100</v>
      </c>
      <c r="G119" s="12">
        <v>3079.55</v>
      </c>
      <c r="H119" s="12">
        <v>0.15</v>
      </c>
    </row>
    <row r="120" spans="2:8">
      <c r="B120" s="2" t="s">
        <v>1386</v>
      </c>
      <c r="C120" s="9" t="s">
        <v>13</v>
      </c>
      <c r="D120" s="2" t="s">
        <v>1150</v>
      </c>
      <c r="E120" s="2" t="s">
        <v>1387</v>
      </c>
      <c r="F120" s="12">
        <v>117400</v>
      </c>
      <c r="G120" s="12">
        <v>2923.49</v>
      </c>
      <c r="H120" s="12">
        <v>0.15</v>
      </c>
    </row>
    <row r="121" spans="2:8">
      <c r="B121" s="2" t="s">
        <v>760</v>
      </c>
      <c r="C121" s="9" t="s">
        <v>13</v>
      </c>
      <c r="D121" s="2" t="s">
        <v>761</v>
      </c>
      <c r="E121" s="2" t="s">
        <v>762</v>
      </c>
      <c r="F121" s="12">
        <v>109125</v>
      </c>
      <c r="G121" s="12">
        <v>2872.39</v>
      </c>
      <c r="H121" s="12">
        <v>0.14000000000000001</v>
      </c>
    </row>
    <row r="122" spans="2:8">
      <c r="B122" s="2" t="s">
        <v>1388</v>
      </c>
      <c r="C122" s="9" t="s">
        <v>13</v>
      </c>
      <c r="D122" s="2" t="s">
        <v>1255</v>
      </c>
      <c r="E122" s="2" t="s">
        <v>1389</v>
      </c>
      <c r="F122" s="12">
        <v>171500</v>
      </c>
      <c r="G122" s="12">
        <v>2515.0500000000002</v>
      </c>
      <c r="H122" s="12">
        <v>0.13</v>
      </c>
    </row>
    <row r="123" spans="2:8">
      <c r="B123" s="2" t="s">
        <v>775</v>
      </c>
      <c r="C123" s="9" t="s">
        <v>13</v>
      </c>
      <c r="D123" s="2" t="s">
        <v>755</v>
      </c>
      <c r="E123" s="2" t="s">
        <v>776</v>
      </c>
      <c r="F123" s="12">
        <v>153300</v>
      </c>
      <c r="G123" s="12">
        <v>2488.52</v>
      </c>
      <c r="H123" s="12">
        <v>0.12</v>
      </c>
    </row>
    <row r="124" spans="2:8">
      <c r="B124" s="2" t="s">
        <v>1390</v>
      </c>
      <c r="C124" s="9" t="s">
        <v>13</v>
      </c>
      <c r="D124" s="2" t="s">
        <v>82</v>
      </c>
      <c r="E124" s="2" t="s">
        <v>1391</v>
      </c>
      <c r="F124" s="12">
        <v>78800</v>
      </c>
      <c r="G124" s="12">
        <v>2423.1</v>
      </c>
      <c r="H124" s="12">
        <v>0.12</v>
      </c>
    </row>
    <row r="125" spans="2:8">
      <c r="B125" s="2" t="s">
        <v>1392</v>
      </c>
      <c r="C125" s="9" t="s">
        <v>13</v>
      </c>
      <c r="D125" s="2" t="s">
        <v>115</v>
      </c>
      <c r="E125" s="2" t="s">
        <v>1393</v>
      </c>
      <c r="F125" s="12">
        <v>77000</v>
      </c>
      <c r="G125" s="12">
        <v>2178.33</v>
      </c>
      <c r="H125" s="12">
        <v>0.11</v>
      </c>
    </row>
    <row r="126" spans="2:8">
      <c r="B126" s="2" t="s">
        <v>1394</v>
      </c>
      <c r="C126" s="9" t="s">
        <v>13</v>
      </c>
      <c r="D126" s="2" t="s">
        <v>90</v>
      </c>
      <c r="E126" s="2" t="s">
        <v>1395</v>
      </c>
      <c r="F126" s="12">
        <v>30625</v>
      </c>
      <c r="G126" s="12">
        <v>2156.77</v>
      </c>
      <c r="H126" s="12">
        <v>0.11</v>
      </c>
    </row>
    <row r="127" spans="2:8">
      <c r="B127" s="2" t="s">
        <v>112</v>
      </c>
      <c r="C127" s="9" t="s">
        <v>13</v>
      </c>
      <c r="D127" s="2" t="s">
        <v>91</v>
      </c>
      <c r="E127" s="2" t="s">
        <v>113</v>
      </c>
      <c r="F127" s="12">
        <v>56200</v>
      </c>
      <c r="G127" s="12">
        <v>2084.5700000000002</v>
      </c>
      <c r="H127" s="12">
        <v>0.1</v>
      </c>
    </row>
    <row r="128" spans="2:8">
      <c r="B128" s="2" t="s">
        <v>1396</v>
      </c>
      <c r="C128" s="9" t="s">
        <v>13</v>
      </c>
      <c r="D128" s="2" t="s">
        <v>115</v>
      </c>
      <c r="E128" s="2" t="s">
        <v>1397</v>
      </c>
      <c r="F128" s="12">
        <v>93600</v>
      </c>
      <c r="G128" s="12">
        <v>1994.52</v>
      </c>
      <c r="H128" s="12">
        <v>0.1</v>
      </c>
    </row>
    <row r="129" spans="2:8">
      <c r="B129" s="2" t="s">
        <v>1398</v>
      </c>
      <c r="C129" s="9" t="s">
        <v>13</v>
      </c>
      <c r="D129" s="2" t="s">
        <v>90</v>
      </c>
      <c r="E129" s="2" t="s">
        <v>1399</v>
      </c>
      <c r="F129" s="12">
        <v>210025</v>
      </c>
      <c r="G129" s="12">
        <v>1856.62</v>
      </c>
      <c r="H129" s="12">
        <v>0.09</v>
      </c>
    </row>
    <row r="130" spans="2:8">
      <c r="B130" s="2" t="s">
        <v>104</v>
      </c>
      <c r="C130" s="9" t="s">
        <v>13</v>
      </c>
      <c r="D130" s="2" t="s">
        <v>93</v>
      </c>
      <c r="E130" s="2" t="s">
        <v>105</v>
      </c>
      <c r="F130" s="12">
        <v>197400</v>
      </c>
      <c r="G130" s="12">
        <v>1687.57</v>
      </c>
      <c r="H130" s="12">
        <v>0.08</v>
      </c>
    </row>
    <row r="131" spans="2:8">
      <c r="B131" s="2" t="s">
        <v>1400</v>
      </c>
      <c r="C131" s="9" t="s">
        <v>13</v>
      </c>
      <c r="D131" s="2" t="s">
        <v>1136</v>
      </c>
      <c r="E131" s="2" t="s">
        <v>1401</v>
      </c>
      <c r="F131" s="12">
        <v>22700</v>
      </c>
      <c r="G131" s="12">
        <v>1451.1</v>
      </c>
      <c r="H131" s="12">
        <v>7.0000000000000007E-2</v>
      </c>
    </row>
    <row r="132" spans="2:8">
      <c r="B132" s="2" t="s">
        <v>1402</v>
      </c>
      <c r="C132" s="9" t="s">
        <v>13</v>
      </c>
      <c r="D132" s="2" t="s">
        <v>85</v>
      </c>
      <c r="E132" s="2" t="s">
        <v>1403</v>
      </c>
      <c r="F132" s="12">
        <v>3975</v>
      </c>
      <c r="G132" s="12">
        <v>1432.59</v>
      </c>
      <c r="H132" s="12">
        <v>7.0000000000000007E-2</v>
      </c>
    </row>
    <row r="133" spans="2:8">
      <c r="B133" s="2" t="s">
        <v>1404</v>
      </c>
      <c r="C133" s="9" t="s">
        <v>13</v>
      </c>
      <c r="D133" s="2" t="s">
        <v>1268</v>
      </c>
      <c r="E133" s="2" t="s">
        <v>1405</v>
      </c>
      <c r="F133" s="12">
        <v>338225</v>
      </c>
      <c r="G133" s="12">
        <v>1365.92</v>
      </c>
      <c r="H133" s="12">
        <v>7.0000000000000007E-2</v>
      </c>
    </row>
    <row r="134" spans="2:8">
      <c r="B134" s="2" t="s">
        <v>1406</v>
      </c>
      <c r="C134" s="9" t="s">
        <v>13</v>
      </c>
      <c r="D134" s="2" t="s">
        <v>773</v>
      </c>
      <c r="E134" s="2" t="s">
        <v>1407</v>
      </c>
      <c r="F134" s="12">
        <v>21875</v>
      </c>
      <c r="G134" s="12">
        <v>1319.28</v>
      </c>
      <c r="H134" s="12">
        <v>7.0000000000000007E-2</v>
      </c>
    </row>
    <row r="135" spans="2:8">
      <c r="B135" s="2" t="s">
        <v>1408</v>
      </c>
      <c r="C135" s="9" t="s">
        <v>13</v>
      </c>
      <c r="D135" s="2" t="s">
        <v>89</v>
      </c>
      <c r="E135" s="2" t="s">
        <v>1409</v>
      </c>
      <c r="F135" s="12">
        <v>66500</v>
      </c>
      <c r="G135" s="12">
        <v>1232.58</v>
      </c>
      <c r="H135" s="12">
        <v>0.06</v>
      </c>
    </row>
    <row r="136" spans="2:8">
      <c r="B136" s="2" t="s">
        <v>1410</v>
      </c>
      <c r="C136" s="9" t="s">
        <v>13</v>
      </c>
      <c r="D136" s="2" t="s">
        <v>1136</v>
      </c>
      <c r="E136" s="2" t="s">
        <v>1411</v>
      </c>
      <c r="F136" s="12">
        <v>548625</v>
      </c>
      <c r="G136" s="12">
        <v>944.79</v>
      </c>
      <c r="H136" s="12">
        <v>0.05</v>
      </c>
    </row>
    <row r="137" spans="2:8">
      <c r="B137" s="2" t="s">
        <v>1412</v>
      </c>
      <c r="C137" s="9" t="s">
        <v>13</v>
      </c>
      <c r="D137" s="2" t="s">
        <v>789</v>
      </c>
      <c r="E137" s="2" t="s">
        <v>1413</v>
      </c>
      <c r="F137" s="12">
        <v>516600</v>
      </c>
      <c r="G137" s="12">
        <v>889.38</v>
      </c>
      <c r="H137" s="12">
        <v>0.04</v>
      </c>
    </row>
    <row r="138" spans="2:8">
      <c r="B138" s="2" t="s">
        <v>1145</v>
      </c>
      <c r="C138" s="9" t="s">
        <v>13</v>
      </c>
      <c r="D138" s="2" t="s">
        <v>784</v>
      </c>
      <c r="E138" s="2" t="s">
        <v>1146</v>
      </c>
      <c r="F138" s="12">
        <v>41750</v>
      </c>
      <c r="G138" s="12">
        <v>851.66</v>
      </c>
      <c r="H138" s="12">
        <v>0.04</v>
      </c>
    </row>
    <row r="139" spans="2:8">
      <c r="B139" s="2" t="s">
        <v>128</v>
      </c>
      <c r="C139" s="9" t="s">
        <v>13</v>
      </c>
      <c r="D139" s="2" t="s">
        <v>84</v>
      </c>
      <c r="E139" s="2" t="s">
        <v>129</v>
      </c>
      <c r="F139" s="12">
        <v>59000</v>
      </c>
      <c r="G139" s="12">
        <v>840.69</v>
      </c>
      <c r="H139" s="12">
        <v>0.04</v>
      </c>
    </row>
    <row r="140" spans="2:8">
      <c r="B140" s="2" t="s">
        <v>143</v>
      </c>
      <c r="C140" s="9" t="s">
        <v>13</v>
      </c>
      <c r="D140" s="2" t="s">
        <v>90</v>
      </c>
      <c r="E140" s="2" t="s">
        <v>144</v>
      </c>
      <c r="F140" s="12">
        <v>124000</v>
      </c>
      <c r="G140" s="12">
        <v>807.24</v>
      </c>
      <c r="H140" s="12">
        <v>0.04</v>
      </c>
    </row>
    <row r="141" spans="2:8">
      <c r="B141" s="2" t="s">
        <v>1414</v>
      </c>
      <c r="C141" s="9" t="s">
        <v>13</v>
      </c>
      <c r="D141" s="2" t="s">
        <v>91</v>
      </c>
      <c r="E141" s="2" t="s">
        <v>1415</v>
      </c>
      <c r="F141" s="12">
        <v>10700</v>
      </c>
      <c r="G141" s="12">
        <v>782.44</v>
      </c>
      <c r="H141" s="12">
        <v>0.04</v>
      </c>
    </row>
    <row r="142" spans="2:8">
      <c r="B142" s="2" t="s">
        <v>92</v>
      </c>
      <c r="C142" s="9" t="s">
        <v>13</v>
      </c>
      <c r="D142" s="2" t="s">
        <v>93</v>
      </c>
      <c r="E142" s="2" t="s">
        <v>94</v>
      </c>
      <c r="F142" s="12">
        <v>97900</v>
      </c>
      <c r="G142" s="12">
        <v>734.1</v>
      </c>
      <c r="H142" s="12">
        <v>0.04</v>
      </c>
    </row>
    <row r="143" spans="2:8">
      <c r="B143" s="2" t="s">
        <v>1416</v>
      </c>
      <c r="C143" s="9" t="s">
        <v>13</v>
      </c>
      <c r="D143" s="2" t="s">
        <v>1311</v>
      </c>
      <c r="E143" s="2" t="s">
        <v>1417</v>
      </c>
      <c r="F143" s="12">
        <v>105875</v>
      </c>
      <c r="G143" s="12">
        <v>724.82</v>
      </c>
      <c r="H143" s="12">
        <v>0.04</v>
      </c>
    </row>
    <row r="144" spans="2:8">
      <c r="B144" s="2" t="s">
        <v>121</v>
      </c>
      <c r="C144" s="9" t="s">
        <v>13</v>
      </c>
      <c r="D144" s="2" t="s">
        <v>85</v>
      </c>
      <c r="E144" s="2" t="s">
        <v>122</v>
      </c>
      <c r="F144" s="12">
        <v>133525</v>
      </c>
      <c r="G144" s="12">
        <v>640.12</v>
      </c>
      <c r="H144" s="12">
        <v>0.03</v>
      </c>
    </row>
    <row r="145" spans="2:8">
      <c r="B145" s="2" t="s">
        <v>1166</v>
      </c>
      <c r="C145" s="9" t="s">
        <v>13</v>
      </c>
      <c r="D145" s="2" t="s">
        <v>1167</v>
      </c>
      <c r="E145" s="2" t="s">
        <v>1168</v>
      </c>
      <c r="F145" s="12">
        <v>126250</v>
      </c>
      <c r="G145" s="12">
        <v>635.79999999999995</v>
      </c>
      <c r="H145" s="12">
        <v>0.03</v>
      </c>
    </row>
    <row r="146" spans="2:8">
      <c r="B146" s="2" t="s">
        <v>1418</v>
      </c>
      <c r="C146" s="9" t="s">
        <v>13</v>
      </c>
      <c r="D146" s="2" t="s">
        <v>1419</v>
      </c>
      <c r="E146" s="2" t="s">
        <v>1420</v>
      </c>
      <c r="F146" s="12">
        <v>44950</v>
      </c>
      <c r="G146" s="12">
        <v>583.86</v>
      </c>
      <c r="H146" s="12">
        <v>0.03</v>
      </c>
    </row>
    <row r="147" spans="2:8">
      <c r="B147" s="2" t="s">
        <v>796</v>
      </c>
      <c r="C147" s="9" t="s">
        <v>13</v>
      </c>
      <c r="D147" s="2" t="s">
        <v>797</v>
      </c>
      <c r="E147" s="2" t="s">
        <v>798</v>
      </c>
      <c r="F147" s="12">
        <v>14175</v>
      </c>
      <c r="G147" s="12">
        <v>578.84</v>
      </c>
      <c r="H147" s="12">
        <v>0.03</v>
      </c>
    </row>
    <row r="148" spans="2:8">
      <c r="B148" s="2" t="s">
        <v>783</v>
      </c>
      <c r="C148" s="9" t="s">
        <v>13</v>
      </c>
      <c r="D148" s="2" t="s">
        <v>784</v>
      </c>
      <c r="E148" s="2" t="s">
        <v>785</v>
      </c>
      <c r="F148" s="12">
        <v>13475</v>
      </c>
      <c r="G148" s="12">
        <v>513.63</v>
      </c>
      <c r="H148" s="12">
        <v>0.03</v>
      </c>
    </row>
    <row r="149" spans="2:8">
      <c r="B149" s="2" t="s">
        <v>1421</v>
      </c>
      <c r="C149" s="9" t="s">
        <v>13</v>
      </c>
      <c r="D149" s="2" t="s">
        <v>761</v>
      </c>
      <c r="E149" s="2" t="s">
        <v>1422</v>
      </c>
      <c r="F149" s="12">
        <v>378750</v>
      </c>
      <c r="G149" s="12">
        <v>508.36</v>
      </c>
      <c r="H149" s="12">
        <v>0.03</v>
      </c>
    </row>
    <row r="150" spans="2:8">
      <c r="B150" s="2" t="s">
        <v>1423</v>
      </c>
      <c r="C150" s="9" t="s">
        <v>13</v>
      </c>
      <c r="D150" s="2" t="s">
        <v>1419</v>
      </c>
      <c r="E150" s="2" t="s">
        <v>1424</v>
      </c>
      <c r="F150" s="12">
        <v>27650</v>
      </c>
      <c r="G150" s="12">
        <v>504.78</v>
      </c>
      <c r="H150" s="12">
        <v>0.03</v>
      </c>
    </row>
    <row r="151" spans="2:8">
      <c r="B151" s="2" t="s">
        <v>1425</v>
      </c>
      <c r="C151" s="9" t="s">
        <v>13</v>
      </c>
      <c r="D151" s="2" t="s">
        <v>107</v>
      </c>
      <c r="E151" s="2" t="s">
        <v>1426</v>
      </c>
      <c r="F151" s="12">
        <v>28475</v>
      </c>
      <c r="G151" s="12">
        <v>372.08</v>
      </c>
      <c r="H151" s="12">
        <v>0.02</v>
      </c>
    </row>
    <row r="152" spans="2:8">
      <c r="B152" s="2" t="s">
        <v>1427</v>
      </c>
      <c r="C152" s="9" t="s">
        <v>13</v>
      </c>
      <c r="D152" s="2" t="s">
        <v>761</v>
      </c>
      <c r="E152" s="2" t="s">
        <v>1428</v>
      </c>
      <c r="F152" s="12">
        <v>48750</v>
      </c>
      <c r="G152" s="12">
        <v>361.19</v>
      </c>
      <c r="H152" s="12">
        <v>0.02</v>
      </c>
    </row>
    <row r="153" spans="2:8">
      <c r="B153" s="2" t="s">
        <v>1429</v>
      </c>
      <c r="C153" s="9" t="s">
        <v>13</v>
      </c>
      <c r="D153" s="2" t="s">
        <v>82</v>
      </c>
      <c r="E153" s="2" t="s">
        <v>1430</v>
      </c>
      <c r="F153" s="12">
        <v>23000</v>
      </c>
      <c r="G153" s="12">
        <v>340.95</v>
      </c>
      <c r="H153" s="12">
        <v>0.02</v>
      </c>
    </row>
    <row r="154" spans="2:8">
      <c r="B154" s="2" t="s">
        <v>1431</v>
      </c>
      <c r="C154" s="9" t="s">
        <v>13</v>
      </c>
      <c r="D154" s="2" t="s">
        <v>1136</v>
      </c>
      <c r="E154" s="2" t="s">
        <v>1432</v>
      </c>
      <c r="F154" s="12">
        <v>5750</v>
      </c>
      <c r="G154" s="12">
        <v>316.62</v>
      </c>
      <c r="H154" s="12">
        <v>0.02</v>
      </c>
    </row>
    <row r="155" spans="2:8">
      <c r="B155" s="2" t="s">
        <v>1433</v>
      </c>
      <c r="C155" s="9" t="s">
        <v>13</v>
      </c>
      <c r="D155" s="2" t="s">
        <v>85</v>
      </c>
      <c r="E155" s="2" t="s">
        <v>1434</v>
      </c>
      <c r="F155" s="12">
        <v>20500</v>
      </c>
      <c r="G155" s="12">
        <v>301.43</v>
      </c>
      <c r="H155" s="12">
        <v>0.02</v>
      </c>
    </row>
    <row r="156" spans="2:8">
      <c r="B156" s="2" t="s">
        <v>1120</v>
      </c>
      <c r="C156" s="9" t="s">
        <v>13</v>
      </c>
      <c r="D156" s="2" t="s">
        <v>755</v>
      </c>
      <c r="E156" s="2" t="s">
        <v>1121</v>
      </c>
      <c r="F156" s="12">
        <v>15200</v>
      </c>
      <c r="G156" s="12">
        <v>245.54</v>
      </c>
      <c r="H156" s="12">
        <v>0.01</v>
      </c>
    </row>
    <row r="157" spans="2:8">
      <c r="B157" s="2" t="s">
        <v>1435</v>
      </c>
      <c r="C157" s="9" t="s">
        <v>13</v>
      </c>
      <c r="D157" s="2" t="s">
        <v>93</v>
      </c>
      <c r="E157" s="2" t="s">
        <v>1436</v>
      </c>
      <c r="F157" s="12">
        <v>10875</v>
      </c>
      <c r="G157" s="12">
        <v>221.3</v>
      </c>
      <c r="H157" s="12">
        <v>0.01</v>
      </c>
    </row>
    <row r="158" spans="2:8">
      <c r="B158" s="2" t="s">
        <v>1437</v>
      </c>
      <c r="C158" s="9" t="s">
        <v>13</v>
      </c>
      <c r="D158" s="2" t="s">
        <v>1167</v>
      </c>
      <c r="E158" s="2" t="s">
        <v>1438</v>
      </c>
      <c r="F158" s="12">
        <v>10575</v>
      </c>
      <c r="G158" s="12">
        <v>219.51</v>
      </c>
      <c r="H158" s="12">
        <v>0.01</v>
      </c>
    </row>
    <row r="159" spans="2:8">
      <c r="B159" s="2" t="s">
        <v>1439</v>
      </c>
      <c r="C159" s="9" t="s">
        <v>13</v>
      </c>
      <c r="D159" s="2" t="s">
        <v>1136</v>
      </c>
      <c r="E159" s="2" t="s">
        <v>1440</v>
      </c>
      <c r="F159" s="12">
        <v>10200</v>
      </c>
      <c r="G159" s="12">
        <v>215.17</v>
      </c>
      <c r="H159" s="12">
        <v>0.01</v>
      </c>
    </row>
    <row r="160" spans="2:8">
      <c r="B160" s="2" t="s">
        <v>1441</v>
      </c>
      <c r="C160" s="9" t="s">
        <v>13</v>
      </c>
      <c r="D160" s="2" t="s">
        <v>836</v>
      </c>
      <c r="E160" s="2" t="s">
        <v>1442</v>
      </c>
      <c r="F160" s="12">
        <v>33150</v>
      </c>
      <c r="G160" s="12">
        <v>214.78</v>
      </c>
      <c r="H160" s="12">
        <v>0.01</v>
      </c>
    </row>
    <row r="161" spans="2:9">
      <c r="B161" s="2" t="s">
        <v>1443</v>
      </c>
      <c r="C161" s="9" t="s">
        <v>13</v>
      </c>
      <c r="D161" s="2" t="s">
        <v>784</v>
      </c>
      <c r="E161" s="2" t="s">
        <v>1444</v>
      </c>
      <c r="F161" s="12">
        <v>12500</v>
      </c>
      <c r="G161" s="12">
        <v>212.78</v>
      </c>
      <c r="H161" s="12">
        <v>0.01</v>
      </c>
    </row>
    <row r="162" spans="2:9">
      <c r="B162" s="2" t="s">
        <v>1445</v>
      </c>
      <c r="C162" s="9" t="s">
        <v>13</v>
      </c>
      <c r="D162" s="2" t="s">
        <v>1136</v>
      </c>
      <c r="E162" s="2" t="s">
        <v>1446</v>
      </c>
      <c r="F162" s="12">
        <v>10125</v>
      </c>
      <c r="G162" s="12">
        <v>153.02000000000001</v>
      </c>
      <c r="H162" s="12">
        <v>0.01</v>
      </c>
    </row>
    <row r="163" spans="2:9">
      <c r="B163" s="2" t="s">
        <v>1447</v>
      </c>
      <c r="C163" s="9" t="s">
        <v>13</v>
      </c>
      <c r="D163" s="2" t="s">
        <v>1167</v>
      </c>
      <c r="E163" s="2" t="s">
        <v>1448</v>
      </c>
      <c r="F163" s="12">
        <v>12000</v>
      </c>
      <c r="G163" s="12">
        <v>146.66</v>
      </c>
      <c r="H163" s="12">
        <v>0.01</v>
      </c>
    </row>
    <row r="164" spans="2:9">
      <c r="B164" s="2" t="s">
        <v>777</v>
      </c>
      <c r="C164" s="9" t="s">
        <v>13</v>
      </c>
      <c r="D164" s="2" t="s">
        <v>83</v>
      </c>
      <c r="E164" s="2" t="s">
        <v>778</v>
      </c>
      <c r="F164" s="12">
        <v>10450</v>
      </c>
      <c r="G164" s="12">
        <v>124.56</v>
      </c>
      <c r="H164" s="12">
        <v>0.01</v>
      </c>
    </row>
    <row r="165" spans="2:9">
      <c r="B165" s="2" t="s">
        <v>1449</v>
      </c>
      <c r="C165" s="9" t="s">
        <v>13</v>
      </c>
      <c r="D165" s="2" t="s">
        <v>93</v>
      </c>
      <c r="E165" s="2" t="s">
        <v>1450</v>
      </c>
      <c r="F165" s="12">
        <v>5850</v>
      </c>
      <c r="G165" s="12">
        <v>114.78</v>
      </c>
      <c r="H165" s="12">
        <v>0.01</v>
      </c>
    </row>
    <row r="166" spans="2:9">
      <c r="B166" s="2" t="s">
        <v>1451</v>
      </c>
      <c r="C166" s="9" t="s">
        <v>13</v>
      </c>
      <c r="D166" s="2" t="s">
        <v>836</v>
      </c>
      <c r="E166" s="2" t="s">
        <v>1452</v>
      </c>
      <c r="F166" s="12">
        <v>2125</v>
      </c>
      <c r="G166" s="12">
        <v>109.86</v>
      </c>
      <c r="H166" s="12">
        <v>0.01</v>
      </c>
    </row>
    <row r="167" spans="2:9">
      <c r="B167" s="2" t="s">
        <v>1140</v>
      </c>
      <c r="C167" s="9" t="s">
        <v>13</v>
      </c>
      <c r="D167" s="2" t="s">
        <v>77</v>
      </c>
      <c r="E167" s="2" t="s">
        <v>1141</v>
      </c>
      <c r="F167" s="12">
        <v>3300</v>
      </c>
      <c r="G167" s="12">
        <v>76.42</v>
      </c>
      <c r="H167" s="12">
        <v>0</v>
      </c>
      <c r="I167" s="2" t="s">
        <v>1453</v>
      </c>
    </row>
    <row r="168" spans="2:9">
      <c r="B168" s="2" t="s">
        <v>1135</v>
      </c>
      <c r="C168" s="9" t="s">
        <v>13</v>
      </c>
      <c r="D168" s="2" t="s">
        <v>1136</v>
      </c>
      <c r="E168" s="2" t="s">
        <v>1137</v>
      </c>
      <c r="F168" s="12">
        <v>1750</v>
      </c>
      <c r="G168" s="12">
        <v>67.38</v>
      </c>
      <c r="H168" s="12">
        <v>0</v>
      </c>
      <c r="I168" s="2" t="s">
        <v>1453</v>
      </c>
    </row>
    <row r="169" spans="2:9">
      <c r="B169" s="2" t="s">
        <v>1160</v>
      </c>
      <c r="C169" s="9" t="s">
        <v>13</v>
      </c>
      <c r="D169" s="2" t="s">
        <v>792</v>
      </c>
      <c r="E169" s="2" t="s">
        <v>1161</v>
      </c>
      <c r="F169" s="12">
        <v>1400</v>
      </c>
      <c r="G169" s="12">
        <v>62.08</v>
      </c>
      <c r="H169" s="12">
        <v>0</v>
      </c>
      <c r="I169" s="2" t="s">
        <v>1453</v>
      </c>
    </row>
    <row r="170" spans="2:9">
      <c r="B170" s="2" t="s">
        <v>1162</v>
      </c>
      <c r="C170" s="9" t="s">
        <v>13</v>
      </c>
      <c r="D170" s="2" t="s">
        <v>91</v>
      </c>
      <c r="E170" s="2" t="s">
        <v>1163</v>
      </c>
      <c r="F170" s="12">
        <v>1050</v>
      </c>
      <c r="G170" s="12">
        <v>60.6</v>
      </c>
      <c r="H170" s="12">
        <v>0</v>
      </c>
      <c r="I170" s="2" t="s">
        <v>1453</v>
      </c>
    </row>
    <row r="171" spans="2:9">
      <c r="B171" s="2" t="s">
        <v>1454</v>
      </c>
      <c r="C171" s="9" t="s">
        <v>13</v>
      </c>
      <c r="D171" s="2" t="s">
        <v>79</v>
      </c>
      <c r="E171" s="2" t="s">
        <v>1455</v>
      </c>
      <c r="F171" s="12">
        <v>10400</v>
      </c>
      <c r="G171" s="12">
        <v>40.17</v>
      </c>
      <c r="H171" s="12">
        <v>0</v>
      </c>
      <c r="I171" s="2" t="s">
        <v>1453</v>
      </c>
    </row>
    <row r="172" spans="2:9">
      <c r="B172" s="2" t="s">
        <v>1456</v>
      </c>
      <c r="C172" s="9" t="s">
        <v>13</v>
      </c>
      <c r="D172" s="2" t="s">
        <v>1136</v>
      </c>
      <c r="E172" s="2" t="s">
        <v>1457</v>
      </c>
      <c r="F172" s="12">
        <v>1125</v>
      </c>
      <c r="G172" s="12">
        <v>24.71</v>
      </c>
      <c r="H172" s="12">
        <v>0</v>
      </c>
      <c r="I172" s="2" t="s">
        <v>1453</v>
      </c>
    </row>
    <row r="173" spans="2:9">
      <c r="B173" s="2" t="s">
        <v>1458</v>
      </c>
      <c r="C173" s="9" t="s">
        <v>13</v>
      </c>
      <c r="D173" s="2" t="s">
        <v>755</v>
      </c>
      <c r="E173" s="2" t="s">
        <v>1459</v>
      </c>
      <c r="F173" s="12">
        <v>150</v>
      </c>
      <c r="G173" s="12">
        <v>9.1</v>
      </c>
      <c r="H173" s="12">
        <v>0</v>
      </c>
      <c r="I173" s="2" t="s">
        <v>1453</v>
      </c>
    </row>
    <row r="174" spans="2:9">
      <c r="B174" s="2" t="s">
        <v>1460</v>
      </c>
      <c r="C174" s="9" t="s">
        <v>13</v>
      </c>
      <c r="D174" s="2" t="s">
        <v>1461</v>
      </c>
      <c r="E174" s="2" t="s">
        <v>1462</v>
      </c>
      <c r="F174" s="12">
        <v>1350</v>
      </c>
      <c r="G174" s="12">
        <v>5.39</v>
      </c>
      <c r="H174" s="12">
        <v>0</v>
      </c>
      <c r="I174" s="2" t="s">
        <v>1453</v>
      </c>
    </row>
    <row r="175" spans="2:9">
      <c r="B175" s="2" t="s">
        <v>130</v>
      </c>
      <c r="C175" s="9" t="s">
        <v>13</v>
      </c>
      <c r="D175" s="2" t="s">
        <v>79</v>
      </c>
      <c r="E175" s="2" t="s">
        <v>131</v>
      </c>
      <c r="F175" s="12">
        <v>375</v>
      </c>
      <c r="G175" s="12">
        <v>5</v>
      </c>
      <c r="H175" s="12">
        <v>0</v>
      </c>
      <c r="I175" s="2" t="s">
        <v>1453</v>
      </c>
    </row>
    <row r="176" spans="2:9" ht="13">
      <c r="B176" s="6" t="s">
        <v>1463</v>
      </c>
      <c r="C176" s="9" t="s">
        <v>13</v>
      </c>
      <c r="D176" s="2" t="s">
        <v>79</v>
      </c>
      <c r="E176" s="2" t="s">
        <v>131</v>
      </c>
      <c r="F176" s="12">
        <v>-375</v>
      </c>
      <c r="G176" s="12">
        <v>-5.0599999999999996</v>
      </c>
      <c r="H176" s="12">
        <v>0</v>
      </c>
    </row>
    <row r="177" spans="2:8">
      <c r="B177" s="2" t="s">
        <v>1464</v>
      </c>
      <c r="C177" s="9" t="s">
        <v>13</v>
      </c>
      <c r="D177" s="2" t="s">
        <v>1461</v>
      </c>
      <c r="E177" s="2" t="s">
        <v>1462</v>
      </c>
      <c r="F177" s="12">
        <v>-1350</v>
      </c>
      <c r="G177" s="12">
        <v>-5.41</v>
      </c>
      <c r="H177" s="12">
        <v>0</v>
      </c>
    </row>
    <row r="178" spans="2:8">
      <c r="B178" s="2" t="s">
        <v>1465</v>
      </c>
      <c r="C178" s="9" t="s">
        <v>13</v>
      </c>
      <c r="D178" s="2" t="s">
        <v>802</v>
      </c>
      <c r="E178" s="2" t="s">
        <v>803</v>
      </c>
      <c r="F178" s="12">
        <v>-475</v>
      </c>
      <c r="G178" s="12">
        <v>-7.06</v>
      </c>
      <c r="H178" s="12">
        <v>0</v>
      </c>
    </row>
    <row r="179" spans="2:8">
      <c r="B179" s="2" t="s">
        <v>1466</v>
      </c>
      <c r="C179" s="9" t="s">
        <v>13</v>
      </c>
      <c r="D179" s="2" t="s">
        <v>755</v>
      </c>
      <c r="E179" s="2" t="s">
        <v>1459</v>
      </c>
      <c r="F179" s="12">
        <v>-150</v>
      </c>
      <c r="G179" s="12">
        <v>-9.1199999999999992</v>
      </c>
      <c r="H179" s="12">
        <v>0</v>
      </c>
    </row>
    <row r="180" spans="2:8">
      <c r="B180" s="2" t="s">
        <v>1467</v>
      </c>
      <c r="C180" s="9" t="s">
        <v>13</v>
      </c>
      <c r="D180" s="2" t="s">
        <v>107</v>
      </c>
      <c r="E180" s="2" t="s">
        <v>1285</v>
      </c>
      <c r="F180" s="12">
        <v>-1200</v>
      </c>
      <c r="G180" s="12">
        <v>-12.33</v>
      </c>
      <c r="H180" s="12">
        <v>0</v>
      </c>
    </row>
    <row r="181" spans="2:8">
      <c r="B181" s="2" t="s">
        <v>1468</v>
      </c>
      <c r="C181" s="9" t="s">
        <v>13</v>
      </c>
      <c r="D181" s="2" t="s">
        <v>89</v>
      </c>
      <c r="E181" s="2" t="s">
        <v>1264</v>
      </c>
      <c r="F181" s="12">
        <v>-2475</v>
      </c>
      <c r="G181" s="12">
        <v>-17.22</v>
      </c>
      <c r="H181" s="12">
        <v>0</v>
      </c>
    </row>
    <row r="182" spans="2:8">
      <c r="B182" s="2" t="s">
        <v>1469</v>
      </c>
      <c r="C182" s="9" t="s">
        <v>13</v>
      </c>
      <c r="D182" s="2" t="s">
        <v>74</v>
      </c>
      <c r="E182" s="2" t="s">
        <v>1303</v>
      </c>
      <c r="F182" s="12">
        <v>-16000</v>
      </c>
      <c r="G182" s="12">
        <v>-20.02</v>
      </c>
      <c r="H182" s="12">
        <v>0</v>
      </c>
    </row>
    <row r="183" spans="2:8">
      <c r="B183" s="2" t="s">
        <v>1470</v>
      </c>
      <c r="C183" s="9" t="s">
        <v>13</v>
      </c>
      <c r="D183" s="2" t="s">
        <v>1136</v>
      </c>
      <c r="E183" s="2" t="s">
        <v>1457</v>
      </c>
      <c r="F183" s="12">
        <v>-1125</v>
      </c>
      <c r="G183" s="12">
        <v>-24.79</v>
      </c>
      <c r="H183" s="12">
        <v>0</v>
      </c>
    </row>
    <row r="184" spans="2:8">
      <c r="B184" s="2" t="s">
        <v>1471</v>
      </c>
      <c r="C184" s="9" t="s">
        <v>13</v>
      </c>
      <c r="D184" s="2" t="s">
        <v>1136</v>
      </c>
      <c r="E184" s="2" t="s">
        <v>1446</v>
      </c>
      <c r="F184" s="12">
        <v>-1875</v>
      </c>
      <c r="G184" s="12">
        <v>-28.6</v>
      </c>
      <c r="H184" s="12">
        <v>0</v>
      </c>
    </row>
    <row r="185" spans="2:8">
      <c r="B185" s="2" t="s">
        <v>1472</v>
      </c>
      <c r="C185" s="9" t="s">
        <v>13</v>
      </c>
      <c r="D185" s="2" t="s">
        <v>107</v>
      </c>
      <c r="E185" s="2" t="s">
        <v>1383</v>
      </c>
      <c r="F185" s="12">
        <v>-10150</v>
      </c>
      <c r="G185" s="12">
        <v>-39.020000000000003</v>
      </c>
      <c r="H185" s="12">
        <v>0</v>
      </c>
    </row>
    <row r="186" spans="2:8">
      <c r="B186" s="2" t="s">
        <v>1473</v>
      </c>
      <c r="C186" s="9" t="s">
        <v>13</v>
      </c>
      <c r="D186" s="2" t="s">
        <v>79</v>
      </c>
      <c r="E186" s="2" t="s">
        <v>1455</v>
      </c>
      <c r="F186" s="12">
        <v>-10400</v>
      </c>
      <c r="G186" s="12">
        <v>-40.39</v>
      </c>
      <c r="H186" s="12">
        <v>0</v>
      </c>
    </row>
    <row r="187" spans="2:8">
      <c r="B187" s="2" t="s">
        <v>1474</v>
      </c>
      <c r="C187" s="9" t="s">
        <v>13</v>
      </c>
      <c r="D187" s="2" t="s">
        <v>784</v>
      </c>
      <c r="E187" s="2" t="s">
        <v>1146</v>
      </c>
      <c r="F187" s="12">
        <v>-2750</v>
      </c>
      <c r="G187" s="12">
        <v>-56.62</v>
      </c>
      <c r="H187" s="12">
        <v>0</v>
      </c>
    </row>
    <row r="188" spans="2:8">
      <c r="B188" s="2" t="s">
        <v>1475</v>
      </c>
      <c r="C188" s="9" t="s">
        <v>13</v>
      </c>
      <c r="D188" s="2" t="s">
        <v>91</v>
      </c>
      <c r="E188" s="2" t="s">
        <v>1163</v>
      </c>
      <c r="F188" s="12">
        <v>-1050</v>
      </c>
      <c r="G188" s="12">
        <v>-60.83</v>
      </c>
      <c r="H188" s="12">
        <v>0</v>
      </c>
    </row>
    <row r="189" spans="2:8">
      <c r="B189" s="2" t="s">
        <v>1476</v>
      </c>
      <c r="C189" s="9" t="s">
        <v>13</v>
      </c>
      <c r="D189" s="2" t="s">
        <v>792</v>
      </c>
      <c r="E189" s="2" t="s">
        <v>1161</v>
      </c>
      <c r="F189" s="12">
        <v>-1400</v>
      </c>
      <c r="G189" s="12">
        <v>-62.22</v>
      </c>
      <c r="H189" s="12">
        <v>0</v>
      </c>
    </row>
    <row r="190" spans="2:8">
      <c r="B190" s="2" t="s">
        <v>1477</v>
      </c>
      <c r="C190" s="9" t="s">
        <v>13</v>
      </c>
      <c r="D190" s="2" t="s">
        <v>1136</v>
      </c>
      <c r="E190" s="2" t="s">
        <v>1137</v>
      </c>
      <c r="F190" s="12">
        <v>-1750</v>
      </c>
      <c r="G190" s="12">
        <v>-67.3</v>
      </c>
      <c r="H190" s="12">
        <v>0</v>
      </c>
    </row>
    <row r="191" spans="2:8">
      <c r="B191" s="2" t="s">
        <v>1478</v>
      </c>
      <c r="C191" s="9" t="s">
        <v>13</v>
      </c>
      <c r="D191" s="2" t="s">
        <v>74</v>
      </c>
      <c r="E191" s="2" t="s">
        <v>1123</v>
      </c>
      <c r="F191" s="12">
        <v>-7500</v>
      </c>
      <c r="G191" s="12">
        <v>-74.42</v>
      </c>
      <c r="H191" s="12">
        <v>0</v>
      </c>
    </row>
    <row r="192" spans="2:8">
      <c r="B192" s="2" t="s">
        <v>1479</v>
      </c>
      <c r="C192" s="9" t="s">
        <v>13</v>
      </c>
      <c r="D192" s="2" t="s">
        <v>784</v>
      </c>
      <c r="E192" s="2" t="s">
        <v>1353</v>
      </c>
      <c r="F192" s="12">
        <v>-7500</v>
      </c>
      <c r="G192" s="12">
        <v>-74.900000000000006</v>
      </c>
      <c r="H192" s="12">
        <v>0</v>
      </c>
    </row>
    <row r="193" spans="2:8">
      <c r="B193" s="2" t="s">
        <v>1480</v>
      </c>
      <c r="C193" s="9" t="s">
        <v>13</v>
      </c>
      <c r="D193" s="2" t="s">
        <v>77</v>
      </c>
      <c r="E193" s="2" t="s">
        <v>1141</v>
      </c>
      <c r="F193" s="12">
        <v>-3300</v>
      </c>
      <c r="G193" s="12">
        <v>-76.709999999999994</v>
      </c>
      <c r="H193" s="12">
        <v>0</v>
      </c>
    </row>
    <row r="194" spans="2:8">
      <c r="B194" s="2" t="s">
        <v>1481</v>
      </c>
      <c r="C194" s="9" t="s">
        <v>13</v>
      </c>
      <c r="D194" s="2" t="s">
        <v>74</v>
      </c>
      <c r="E194" s="2" t="s">
        <v>81</v>
      </c>
      <c r="F194" s="12">
        <v>-7000</v>
      </c>
      <c r="G194" s="12">
        <v>-95.08</v>
      </c>
      <c r="H194" s="12">
        <v>0</v>
      </c>
    </row>
    <row r="195" spans="2:8">
      <c r="B195" s="2" t="s">
        <v>1482</v>
      </c>
      <c r="C195" s="9" t="s">
        <v>13</v>
      </c>
      <c r="D195" s="2" t="s">
        <v>135</v>
      </c>
      <c r="E195" s="2" t="s">
        <v>1253</v>
      </c>
      <c r="F195" s="12">
        <v>-8775</v>
      </c>
      <c r="G195" s="12">
        <v>-103.43</v>
      </c>
      <c r="H195" s="12">
        <v>-0.01</v>
      </c>
    </row>
    <row r="196" spans="2:8">
      <c r="B196" s="2" t="s">
        <v>1483</v>
      </c>
      <c r="C196" s="9" t="s">
        <v>13</v>
      </c>
      <c r="D196" s="2" t="s">
        <v>74</v>
      </c>
      <c r="E196" s="2" t="s">
        <v>120</v>
      </c>
      <c r="F196" s="12">
        <v>-11900</v>
      </c>
      <c r="G196" s="12">
        <v>-103.89</v>
      </c>
      <c r="H196" s="12">
        <v>-0.01</v>
      </c>
    </row>
    <row r="197" spans="2:8">
      <c r="B197" s="2" t="s">
        <v>1484</v>
      </c>
      <c r="C197" s="9" t="s">
        <v>13</v>
      </c>
      <c r="D197" s="2" t="s">
        <v>836</v>
      </c>
      <c r="E197" s="2" t="s">
        <v>1452</v>
      </c>
      <c r="F197" s="12">
        <v>-2125</v>
      </c>
      <c r="G197" s="12">
        <v>-110.59</v>
      </c>
      <c r="H197" s="12">
        <v>-0.01</v>
      </c>
    </row>
    <row r="198" spans="2:8">
      <c r="B198" s="2" t="s">
        <v>1485</v>
      </c>
      <c r="C198" s="9" t="s">
        <v>13</v>
      </c>
      <c r="D198" s="2" t="s">
        <v>74</v>
      </c>
      <c r="E198" s="2" t="s">
        <v>819</v>
      </c>
      <c r="F198" s="12">
        <v>-129850</v>
      </c>
      <c r="G198" s="12">
        <v>-112.14</v>
      </c>
      <c r="H198" s="12">
        <v>-0.01</v>
      </c>
    </row>
    <row r="199" spans="2:8">
      <c r="B199" s="2" t="s">
        <v>1486</v>
      </c>
      <c r="C199" s="9" t="s">
        <v>13</v>
      </c>
      <c r="D199" s="2" t="s">
        <v>93</v>
      </c>
      <c r="E199" s="2" t="s">
        <v>1450</v>
      </c>
      <c r="F199" s="12">
        <v>-5850</v>
      </c>
      <c r="G199" s="12">
        <v>-115.37</v>
      </c>
      <c r="H199" s="12">
        <v>-0.01</v>
      </c>
    </row>
    <row r="200" spans="2:8">
      <c r="B200" s="2" t="s">
        <v>1471</v>
      </c>
      <c r="C200" s="9" t="s">
        <v>13</v>
      </c>
      <c r="D200" s="2" t="s">
        <v>1136</v>
      </c>
      <c r="E200" s="2" t="s">
        <v>1446</v>
      </c>
      <c r="F200" s="12">
        <v>-8250</v>
      </c>
      <c r="G200" s="12">
        <v>-125.1</v>
      </c>
      <c r="H200" s="12">
        <v>-0.01</v>
      </c>
    </row>
    <row r="201" spans="2:8">
      <c r="B201" s="2" t="s">
        <v>1487</v>
      </c>
      <c r="C201" s="9" t="s">
        <v>13</v>
      </c>
      <c r="D201" s="2" t="s">
        <v>83</v>
      </c>
      <c r="E201" s="2" t="s">
        <v>778</v>
      </c>
      <c r="F201" s="12">
        <v>-10450</v>
      </c>
      <c r="G201" s="12">
        <v>-125.24</v>
      </c>
      <c r="H201" s="12">
        <v>-0.01</v>
      </c>
    </row>
    <row r="202" spans="2:8">
      <c r="B202" s="2" t="s">
        <v>1488</v>
      </c>
      <c r="C202" s="9" t="s">
        <v>13</v>
      </c>
      <c r="D202" s="2" t="s">
        <v>74</v>
      </c>
      <c r="E202" s="2" t="s">
        <v>1129</v>
      </c>
      <c r="F202" s="12">
        <v>-10000</v>
      </c>
      <c r="G202" s="12">
        <v>-128.07</v>
      </c>
      <c r="H202" s="12">
        <v>-0.01</v>
      </c>
    </row>
    <row r="203" spans="2:8">
      <c r="B203" s="2" t="s">
        <v>1489</v>
      </c>
      <c r="C203" s="9" t="s">
        <v>13</v>
      </c>
      <c r="D203" s="2" t="s">
        <v>84</v>
      </c>
      <c r="E203" s="2" t="s">
        <v>1333</v>
      </c>
      <c r="F203" s="12">
        <v>-52200</v>
      </c>
      <c r="G203" s="12">
        <v>-133.53</v>
      </c>
      <c r="H203" s="12">
        <v>-0.01</v>
      </c>
    </row>
    <row r="204" spans="2:8">
      <c r="B204" s="2" t="s">
        <v>1490</v>
      </c>
      <c r="C204" s="9" t="s">
        <v>13</v>
      </c>
      <c r="D204" s="2" t="s">
        <v>79</v>
      </c>
      <c r="E204" s="2" t="s">
        <v>753</v>
      </c>
      <c r="F204" s="12">
        <v>-48500</v>
      </c>
      <c r="G204" s="12">
        <v>-136.53</v>
      </c>
      <c r="H204" s="12">
        <v>-0.01</v>
      </c>
    </row>
    <row r="205" spans="2:8">
      <c r="B205" s="2" t="s">
        <v>1491</v>
      </c>
      <c r="C205" s="9" t="s">
        <v>13</v>
      </c>
      <c r="D205" s="2" t="s">
        <v>1167</v>
      </c>
      <c r="E205" s="2" t="s">
        <v>1448</v>
      </c>
      <c r="F205" s="12">
        <v>-12000</v>
      </c>
      <c r="G205" s="12">
        <v>-147.22</v>
      </c>
      <c r="H205" s="12">
        <v>-0.01</v>
      </c>
    </row>
    <row r="206" spans="2:8">
      <c r="B206" s="2" t="s">
        <v>1492</v>
      </c>
      <c r="C206" s="9" t="s">
        <v>13</v>
      </c>
      <c r="D206" s="2" t="s">
        <v>90</v>
      </c>
      <c r="E206" s="2" t="s">
        <v>1287</v>
      </c>
      <c r="F206" s="12">
        <v>-15750</v>
      </c>
      <c r="G206" s="12">
        <v>-166.41</v>
      </c>
      <c r="H206" s="12">
        <v>-0.01</v>
      </c>
    </row>
    <row r="207" spans="2:8">
      <c r="B207" s="2" t="s">
        <v>1493</v>
      </c>
      <c r="C207" s="9" t="s">
        <v>13</v>
      </c>
      <c r="D207" s="2" t="s">
        <v>74</v>
      </c>
      <c r="E207" s="2" t="s">
        <v>75</v>
      </c>
      <c r="F207" s="12">
        <v>-19250</v>
      </c>
      <c r="G207" s="12">
        <v>-193.17</v>
      </c>
      <c r="H207" s="12">
        <v>-0.01</v>
      </c>
    </row>
    <row r="208" spans="2:8">
      <c r="B208" s="2" t="s">
        <v>1494</v>
      </c>
      <c r="C208" s="9" t="s">
        <v>13</v>
      </c>
      <c r="D208" s="2" t="s">
        <v>91</v>
      </c>
      <c r="E208" s="2" t="s">
        <v>113</v>
      </c>
      <c r="F208" s="12">
        <v>-5600</v>
      </c>
      <c r="G208" s="12">
        <v>-210.33</v>
      </c>
      <c r="H208" s="12">
        <v>-0.01</v>
      </c>
    </row>
    <row r="209" spans="2:8">
      <c r="B209" s="2" t="s">
        <v>1495</v>
      </c>
      <c r="C209" s="9" t="s">
        <v>13</v>
      </c>
      <c r="D209" s="2" t="s">
        <v>784</v>
      </c>
      <c r="E209" s="2" t="s">
        <v>1444</v>
      </c>
      <c r="F209" s="12">
        <v>-12500</v>
      </c>
      <c r="G209" s="12">
        <v>-214.1</v>
      </c>
      <c r="H209" s="12">
        <v>-0.01</v>
      </c>
    </row>
    <row r="210" spans="2:8">
      <c r="B210" s="2" t="s">
        <v>1496</v>
      </c>
      <c r="C210" s="9" t="s">
        <v>13</v>
      </c>
      <c r="D210" s="2" t="s">
        <v>836</v>
      </c>
      <c r="E210" s="2" t="s">
        <v>1442</v>
      </c>
      <c r="F210" s="12">
        <v>-33150</v>
      </c>
      <c r="G210" s="12">
        <v>-215.57</v>
      </c>
      <c r="H210" s="12">
        <v>-0.01</v>
      </c>
    </row>
    <row r="211" spans="2:8">
      <c r="B211" s="2" t="s">
        <v>1497</v>
      </c>
      <c r="C211" s="9" t="s">
        <v>13</v>
      </c>
      <c r="D211" s="2" t="s">
        <v>1136</v>
      </c>
      <c r="E211" s="2" t="s">
        <v>1440</v>
      </c>
      <c r="F211" s="12">
        <v>-10200</v>
      </c>
      <c r="G211" s="12">
        <v>-215.76</v>
      </c>
      <c r="H211" s="12">
        <v>-0.01</v>
      </c>
    </row>
    <row r="212" spans="2:8">
      <c r="B212" s="2" t="s">
        <v>1498</v>
      </c>
      <c r="C212" s="9" t="s">
        <v>13</v>
      </c>
      <c r="D212" s="2" t="s">
        <v>1167</v>
      </c>
      <c r="E212" s="2" t="s">
        <v>1438</v>
      </c>
      <c r="F212" s="12">
        <v>-10575</v>
      </c>
      <c r="G212" s="12">
        <v>-220.94</v>
      </c>
      <c r="H212" s="12">
        <v>-0.01</v>
      </c>
    </row>
    <row r="213" spans="2:8">
      <c r="B213" s="2" t="s">
        <v>1499</v>
      </c>
      <c r="C213" s="9" t="s">
        <v>13</v>
      </c>
      <c r="D213" s="2" t="s">
        <v>93</v>
      </c>
      <c r="E213" s="2" t="s">
        <v>1436</v>
      </c>
      <c r="F213" s="12">
        <v>-10875</v>
      </c>
      <c r="G213" s="12">
        <v>-222.69</v>
      </c>
      <c r="H213" s="12">
        <v>-0.01</v>
      </c>
    </row>
    <row r="214" spans="2:8">
      <c r="B214" s="2" t="s">
        <v>1500</v>
      </c>
      <c r="C214" s="9" t="s">
        <v>13</v>
      </c>
      <c r="D214" s="2" t="s">
        <v>755</v>
      </c>
      <c r="E214" s="2" t="s">
        <v>1121</v>
      </c>
      <c r="F214" s="12">
        <v>-15200</v>
      </c>
      <c r="G214" s="12">
        <v>-247.05</v>
      </c>
      <c r="H214" s="12">
        <v>-0.01</v>
      </c>
    </row>
    <row r="215" spans="2:8">
      <c r="B215" s="2" t="s">
        <v>1501</v>
      </c>
      <c r="C215" s="9" t="s">
        <v>13</v>
      </c>
      <c r="D215" s="2" t="s">
        <v>91</v>
      </c>
      <c r="E215" s="2" t="s">
        <v>138</v>
      </c>
      <c r="F215" s="12">
        <v>-68000</v>
      </c>
      <c r="G215" s="12">
        <v>-252.82</v>
      </c>
      <c r="H215" s="12">
        <v>-0.01</v>
      </c>
    </row>
    <row r="216" spans="2:8">
      <c r="B216" s="2" t="s">
        <v>1502</v>
      </c>
      <c r="C216" s="9" t="s">
        <v>13</v>
      </c>
      <c r="D216" s="2" t="s">
        <v>748</v>
      </c>
      <c r="E216" s="2" t="s">
        <v>749</v>
      </c>
      <c r="F216" s="12">
        <v>-18500</v>
      </c>
      <c r="G216" s="12">
        <v>-293.63</v>
      </c>
      <c r="H216" s="12">
        <v>-0.01</v>
      </c>
    </row>
    <row r="217" spans="2:8">
      <c r="B217" s="2" t="s">
        <v>1503</v>
      </c>
      <c r="C217" s="9" t="s">
        <v>13</v>
      </c>
      <c r="D217" s="2" t="s">
        <v>784</v>
      </c>
      <c r="E217" s="2" t="s">
        <v>1258</v>
      </c>
      <c r="F217" s="12">
        <v>-98700</v>
      </c>
      <c r="G217" s="12">
        <v>-294.87</v>
      </c>
      <c r="H217" s="12">
        <v>-0.01</v>
      </c>
    </row>
    <row r="218" spans="2:8">
      <c r="B218" s="2" t="s">
        <v>1504</v>
      </c>
      <c r="C218" s="9" t="s">
        <v>13</v>
      </c>
      <c r="D218" s="2" t="s">
        <v>85</v>
      </c>
      <c r="E218" s="2" t="s">
        <v>1434</v>
      </c>
      <c r="F218" s="12">
        <v>-20500</v>
      </c>
      <c r="G218" s="12">
        <v>-302.74</v>
      </c>
      <c r="H218" s="12">
        <v>-0.02</v>
      </c>
    </row>
    <row r="219" spans="2:8">
      <c r="B219" s="2" t="s">
        <v>1505</v>
      </c>
      <c r="C219" s="9" t="s">
        <v>13</v>
      </c>
      <c r="D219" s="2" t="s">
        <v>1136</v>
      </c>
      <c r="E219" s="2" t="s">
        <v>1432</v>
      </c>
      <c r="F219" s="12">
        <v>-5750</v>
      </c>
      <c r="G219" s="12">
        <v>-317.8</v>
      </c>
      <c r="H219" s="12">
        <v>-0.02</v>
      </c>
    </row>
    <row r="220" spans="2:8">
      <c r="B220" s="2" t="s">
        <v>1506</v>
      </c>
      <c r="C220" s="9" t="s">
        <v>13</v>
      </c>
      <c r="D220" s="2" t="s">
        <v>82</v>
      </c>
      <c r="E220" s="2" t="s">
        <v>1430</v>
      </c>
      <c r="F220" s="12">
        <v>-23000</v>
      </c>
      <c r="G220" s="12">
        <v>-342.7</v>
      </c>
      <c r="H220" s="12">
        <v>-0.02</v>
      </c>
    </row>
    <row r="221" spans="2:8">
      <c r="B221" s="2" t="s">
        <v>1507</v>
      </c>
      <c r="C221" s="9" t="s">
        <v>13</v>
      </c>
      <c r="D221" s="2" t="s">
        <v>761</v>
      </c>
      <c r="E221" s="2" t="s">
        <v>1428</v>
      </c>
      <c r="F221" s="12">
        <v>-48750</v>
      </c>
      <c r="G221" s="12">
        <v>-363.38</v>
      </c>
      <c r="H221" s="12">
        <v>-0.02</v>
      </c>
    </row>
    <row r="222" spans="2:8">
      <c r="B222" s="2" t="s">
        <v>1508</v>
      </c>
      <c r="C222" s="9" t="s">
        <v>13</v>
      </c>
      <c r="D222" s="2" t="s">
        <v>107</v>
      </c>
      <c r="E222" s="2" t="s">
        <v>1426</v>
      </c>
      <c r="F222" s="12">
        <v>-28475</v>
      </c>
      <c r="G222" s="12">
        <v>-374.47</v>
      </c>
      <c r="H222" s="12">
        <v>-0.02</v>
      </c>
    </row>
    <row r="223" spans="2:8">
      <c r="B223" s="2" t="s">
        <v>1509</v>
      </c>
      <c r="C223" s="9" t="s">
        <v>13</v>
      </c>
      <c r="D223" s="2" t="s">
        <v>1419</v>
      </c>
      <c r="E223" s="2" t="s">
        <v>1424</v>
      </c>
      <c r="F223" s="12">
        <v>-27650</v>
      </c>
      <c r="G223" s="12">
        <v>-507.82</v>
      </c>
      <c r="H223" s="12">
        <v>-0.03</v>
      </c>
    </row>
    <row r="224" spans="2:8">
      <c r="B224" s="2" t="s">
        <v>1510</v>
      </c>
      <c r="C224" s="9" t="s">
        <v>13</v>
      </c>
      <c r="D224" s="2" t="s">
        <v>761</v>
      </c>
      <c r="E224" s="2" t="s">
        <v>1422</v>
      </c>
      <c r="F224" s="12">
        <v>-378750</v>
      </c>
      <c r="G224" s="12">
        <v>-509.68</v>
      </c>
      <c r="H224" s="12">
        <v>-0.03</v>
      </c>
    </row>
    <row r="225" spans="2:8">
      <c r="B225" s="2" t="s">
        <v>1511</v>
      </c>
      <c r="C225" s="9" t="s">
        <v>13</v>
      </c>
      <c r="D225" s="2" t="s">
        <v>784</v>
      </c>
      <c r="E225" s="2" t="s">
        <v>785</v>
      </c>
      <c r="F225" s="12">
        <v>-13475</v>
      </c>
      <c r="G225" s="12">
        <v>-516.69000000000005</v>
      </c>
      <c r="H225" s="12">
        <v>-0.03</v>
      </c>
    </row>
    <row r="226" spans="2:8">
      <c r="B226" s="2" t="s">
        <v>1512</v>
      </c>
      <c r="C226" s="9" t="s">
        <v>13</v>
      </c>
      <c r="D226" s="2" t="s">
        <v>797</v>
      </c>
      <c r="E226" s="2" t="s">
        <v>798</v>
      </c>
      <c r="F226" s="12">
        <v>-14175</v>
      </c>
      <c r="G226" s="12">
        <v>-582.24</v>
      </c>
      <c r="H226" s="12">
        <v>-0.03</v>
      </c>
    </row>
    <row r="227" spans="2:8">
      <c r="B227" s="2" t="s">
        <v>1513</v>
      </c>
      <c r="C227" s="9" t="s">
        <v>13</v>
      </c>
      <c r="D227" s="2" t="s">
        <v>1419</v>
      </c>
      <c r="E227" s="2" t="s">
        <v>1420</v>
      </c>
      <c r="F227" s="12">
        <v>-44950</v>
      </c>
      <c r="G227" s="12">
        <v>-586.64</v>
      </c>
      <c r="H227" s="12">
        <v>-0.03</v>
      </c>
    </row>
    <row r="228" spans="2:8">
      <c r="B228" s="2" t="s">
        <v>1514</v>
      </c>
      <c r="C228" s="9" t="s">
        <v>13</v>
      </c>
      <c r="D228" s="2" t="s">
        <v>1167</v>
      </c>
      <c r="E228" s="2" t="s">
        <v>1168</v>
      </c>
      <c r="F228" s="12">
        <v>-126250</v>
      </c>
      <c r="G228" s="12">
        <v>-639.9</v>
      </c>
      <c r="H228" s="12">
        <v>-0.03</v>
      </c>
    </row>
    <row r="229" spans="2:8">
      <c r="B229" s="2" t="s">
        <v>1515</v>
      </c>
      <c r="C229" s="9" t="s">
        <v>13</v>
      </c>
      <c r="D229" s="2" t="s">
        <v>85</v>
      </c>
      <c r="E229" s="2" t="s">
        <v>122</v>
      </c>
      <c r="F229" s="12">
        <v>-133525</v>
      </c>
      <c r="G229" s="12">
        <v>-643.46</v>
      </c>
      <c r="H229" s="12">
        <v>-0.03</v>
      </c>
    </row>
    <row r="230" spans="2:8">
      <c r="B230" s="2" t="s">
        <v>1516</v>
      </c>
      <c r="C230" s="9" t="s">
        <v>13</v>
      </c>
      <c r="D230" s="2" t="s">
        <v>1311</v>
      </c>
      <c r="E230" s="2" t="s">
        <v>1417</v>
      </c>
      <c r="F230" s="12">
        <v>-105875</v>
      </c>
      <c r="G230" s="12">
        <v>-728.9</v>
      </c>
      <c r="H230" s="12">
        <v>-0.04</v>
      </c>
    </row>
    <row r="231" spans="2:8">
      <c r="B231" s="2" t="s">
        <v>1517</v>
      </c>
      <c r="C231" s="9" t="s">
        <v>13</v>
      </c>
      <c r="D231" s="2" t="s">
        <v>93</v>
      </c>
      <c r="E231" s="2" t="s">
        <v>94</v>
      </c>
      <c r="F231" s="12">
        <v>-97900</v>
      </c>
      <c r="G231" s="12">
        <v>-738.31</v>
      </c>
      <c r="H231" s="12">
        <v>-0.04</v>
      </c>
    </row>
    <row r="232" spans="2:8">
      <c r="B232" s="2" t="s">
        <v>1518</v>
      </c>
      <c r="C232" s="9" t="s">
        <v>13</v>
      </c>
      <c r="D232" s="2" t="s">
        <v>91</v>
      </c>
      <c r="E232" s="2" t="s">
        <v>1415</v>
      </c>
      <c r="F232" s="12">
        <v>-10700</v>
      </c>
      <c r="G232" s="12">
        <v>-785.49</v>
      </c>
      <c r="H232" s="12">
        <v>-0.04</v>
      </c>
    </row>
    <row r="233" spans="2:8">
      <c r="B233" s="2" t="s">
        <v>1474</v>
      </c>
      <c r="C233" s="9" t="s">
        <v>13</v>
      </c>
      <c r="D233" s="2" t="s">
        <v>784</v>
      </c>
      <c r="E233" s="2" t="s">
        <v>1146</v>
      </c>
      <c r="F233" s="12">
        <v>-39000</v>
      </c>
      <c r="G233" s="12">
        <v>-798.33</v>
      </c>
      <c r="H233" s="12">
        <v>-0.04</v>
      </c>
    </row>
    <row r="234" spans="2:8">
      <c r="B234" s="2" t="s">
        <v>1519</v>
      </c>
      <c r="C234" s="9" t="s">
        <v>13</v>
      </c>
      <c r="D234" s="2" t="s">
        <v>90</v>
      </c>
      <c r="E234" s="2" t="s">
        <v>144</v>
      </c>
      <c r="F234" s="12">
        <v>-124000</v>
      </c>
      <c r="G234" s="12">
        <v>-810.53</v>
      </c>
      <c r="H234" s="12">
        <v>-0.04</v>
      </c>
    </row>
    <row r="235" spans="2:8">
      <c r="B235" s="2" t="s">
        <v>1520</v>
      </c>
      <c r="C235" s="9" t="s">
        <v>13</v>
      </c>
      <c r="D235" s="2" t="s">
        <v>84</v>
      </c>
      <c r="E235" s="2" t="s">
        <v>129</v>
      </c>
      <c r="F235" s="12">
        <v>-59000</v>
      </c>
      <c r="G235" s="12">
        <v>-845.18</v>
      </c>
      <c r="H235" s="12">
        <v>-0.04</v>
      </c>
    </row>
    <row r="236" spans="2:8">
      <c r="B236" s="2" t="s">
        <v>1521</v>
      </c>
      <c r="C236" s="9" t="s">
        <v>13</v>
      </c>
      <c r="D236" s="2" t="s">
        <v>789</v>
      </c>
      <c r="E236" s="2" t="s">
        <v>1413</v>
      </c>
      <c r="F236" s="12">
        <v>-516600</v>
      </c>
      <c r="G236" s="12">
        <v>-894.44</v>
      </c>
      <c r="H236" s="12">
        <v>-0.04</v>
      </c>
    </row>
    <row r="237" spans="2:8">
      <c r="B237" s="2" t="s">
        <v>1522</v>
      </c>
      <c r="C237" s="9" t="s">
        <v>13</v>
      </c>
      <c r="D237" s="2" t="s">
        <v>1136</v>
      </c>
      <c r="E237" s="2" t="s">
        <v>1411</v>
      </c>
      <c r="F237" s="12">
        <v>-548625</v>
      </c>
      <c r="G237" s="12">
        <v>-951.15</v>
      </c>
      <c r="H237" s="12">
        <v>-0.05</v>
      </c>
    </row>
    <row r="238" spans="2:8">
      <c r="B238" s="2" t="s">
        <v>1523</v>
      </c>
      <c r="C238" s="9" t="s">
        <v>13</v>
      </c>
      <c r="D238" s="2" t="s">
        <v>89</v>
      </c>
      <c r="E238" s="2" t="s">
        <v>1409</v>
      </c>
      <c r="F238" s="12">
        <v>-66500</v>
      </c>
      <c r="G238" s="12">
        <v>-1240.42</v>
      </c>
      <c r="H238" s="12">
        <v>-0.06</v>
      </c>
    </row>
    <row r="239" spans="2:8">
      <c r="B239" s="2" t="s">
        <v>1524</v>
      </c>
      <c r="C239" s="9" t="s">
        <v>13</v>
      </c>
      <c r="D239" s="2" t="s">
        <v>773</v>
      </c>
      <c r="E239" s="2" t="s">
        <v>1407</v>
      </c>
      <c r="F239" s="12">
        <v>-21875</v>
      </c>
      <c r="G239" s="12">
        <v>-1327.81</v>
      </c>
      <c r="H239" s="12">
        <v>-7.0000000000000007E-2</v>
      </c>
    </row>
    <row r="240" spans="2:8">
      <c r="B240" s="2" t="s">
        <v>1525</v>
      </c>
      <c r="C240" s="9" t="s">
        <v>13</v>
      </c>
      <c r="D240" s="2" t="s">
        <v>1268</v>
      </c>
      <c r="E240" s="2" t="s">
        <v>1405</v>
      </c>
      <c r="F240" s="12">
        <v>-338225</v>
      </c>
      <c r="G240" s="12">
        <v>-1373.7</v>
      </c>
      <c r="H240" s="12">
        <v>-7.0000000000000007E-2</v>
      </c>
    </row>
    <row r="241" spans="2:8">
      <c r="B241" s="2" t="s">
        <v>1526</v>
      </c>
      <c r="C241" s="9" t="s">
        <v>13</v>
      </c>
      <c r="D241" s="2" t="s">
        <v>85</v>
      </c>
      <c r="E241" s="2" t="s">
        <v>1403</v>
      </c>
      <c r="F241" s="12">
        <v>-3975</v>
      </c>
      <c r="G241" s="12">
        <v>-1439.35</v>
      </c>
      <c r="H241" s="12">
        <v>-7.0000000000000007E-2</v>
      </c>
    </row>
    <row r="242" spans="2:8">
      <c r="B242" s="2" t="s">
        <v>1527</v>
      </c>
      <c r="C242" s="9" t="s">
        <v>13</v>
      </c>
      <c r="D242" s="2" t="s">
        <v>1136</v>
      </c>
      <c r="E242" s="2" t="s">
        <v>1401</v>
      </c>
      <c r="F242" s="12">
        <v>-22700</v>
      </c>
      <c r="G242" s="12">
        <v>-1459.16</v>
      </c>
      <c r="H242" s="12">
        <v>-7.0000000000000007E-2</v>
      </c>
    </row>
    <row r="243" spans="2:8">
      <c r="B243" s="2" t="s">
        <v>1528</v>
      </c>
      <c r="C243" s="9" t="s">
        <v>13</v>
      </c>
      <c r="D243" s="2" t="s">
        <v>93</v>
      </c>
      <c r="E243" s="2" t="s">
        <v>105</v>
      </c>
      <c r="F243" s="12">
        <v>-197400</v>
      </c>
      <c r="G243" s="12">
        <v>-1695.47</v>
      </c>
      <c r="H243" s="12">
        <v>-0.08</v>
      </c>
    </row>
    <row r="244" spans="2:8">
      <c r="B244" s="2" t="s">
        <v>1529</v>
      </c>
      <c r="C244" s="9" t="s">
        <v>13</v>
      </c>
      <c r="D244" s="2" t="s">
        <v>90</v>
      </c>
      <c r="E244" s="2" t="s">
        <v>1399</v>
      </c>
      <c r="F244" s="12">
        <v>-210025</v>
      </c>
      <c r="G244" s="12">
        <v>-1867.75</v>
      </c>
      <c r="H244" s="12">
        <v>-0.09</v>
      </c>
    </row>
    <row r="245" spans="2:8">
      <c r="B245" s="2" t="s">
        <v>1494</v>
      </c>
      <c r="C245" s="9" t="s">
        <v>13</v>
      </c>
      <c r="D245" s="2" t="s">
        <v>91</v>
      </c>
      <c r="E245" s="2" t="s">
        <v>113</v>
      </c>
      <c r="F245" s="12">
        <v>-50600</v>
      </c>
      <c r="G245" s="12">
        <v>-1889.1</v>
      </c>
      <c r="H245" s="12">
        <v>-0.09</v>
      </c>
    </row>
    <row r="246" spans="2:8">
      <c r="B246" s="2" t="s">
        <v>1530</v>
      </c>
      <c r="C246" s="9" t="s">
        <v>13</v>
      </c>
      <c r="D246" s="2" t="s">
        <v>115</v>
      </c>
      <c r="E246" s="2" t="s">
        <v>1397</v>
      </c>
      <c r="F246" s="12">
        <v>-93600</v>
      </c>
      <c r="G246" s="12">
        <v>-2009.69</v>
      </c>
      <c r="H246" s="12">
        <v>-0.1</v>
      </c>
    </row>
    <row r="247" spans="2:8">
      <c r="B247" s="2" t="s">
        <v>1531</v>
      </c>
      <c r="C247" s="9" t="s">
        <v>13</v>
      </c>
      <c r="D247" s="2" t="s">
        <v>90</v>
      </c>
      <c r="E247" s="2" t="s">
        <v>1395</v>
      </c>
      <c r="F247" s="12">
        <v>-30625</v>
      </c>
      <c r="G247" s="12">
        <v>-2170.85</v>
      </c>
      <c r="H247" s="12">
        <v>-0.11</v>
      </c>
    </row>
    <row r="248" spans="2:8">
      <c r="B248" s="2" t="s">
        <v>1532</v>
      </c>
      <c r="C248" s="9" t="s">
        <v>13</v>
      </c>
      <c r="D248" s="2" t="s">
        <v>115</v>
      </c>
      <c r="E248" s="2" t="s">
        <v>1393</v>
      </c>
      <c r="F248" s="12">
        <v>-77000</v>
      </c>
      <c r="G248" s="12">
        <v>-2189.19</v>
      </c>
      <c r="H248" s="12">
        <v>-0.11</v>
      </c>
    </row>
    <row r="249" spans="2:8">
      <c r="B249" s="2" t="s">
        <v>1533</v>
      </c>
      <c r="C249" s="9" t="s">
        <v>13</v>
      </c>
      <c r="D249" s="2" t="s">
        <v>82</v>
      </c>
      <c r="E249" s="2" t="s">
        <v>1391</v>
      </c>
      <c r="F249" s="12">
        <v>-78800</v>
      </c>
      <c r="G249" s="12">
        <v>-2436.5700000000002</v>
      </c>
      <c r="H249" s="12">
        <v>-0.12</v>
      </c>
    </row>
    <row r="250" spans="2:8">
      <c r="B250" s="2" t="s">
        <v>1534</v>
      </c>
      <c r="C250" s="9" t="s">
        <v>13</v>
      </c>
      <c r="D250" s="2" t="s">
        <v>755</v>
      </c>
      <c r="E250" s="2" t="s">
        <v>776</v>
      </c>
      <c r="F250" s="12">
        <v>-153300</v>
      </c>
      <c r="G250" s="12">
        <v>-2480.85</v>
      </c>
      <c r="H250" s="12">
        <v>-0.12</v>
      </c>
    </row>
    <row r="251" spans="2:8">
      <c r="B251" s="2" t="s">
        <v>1535</v>
      </c>
      <c r="C251" s="9" t="s">
        <v>13</v>
      </c>
      <c r="D251" s="2" t="s">
        <v>1255</v>
      </c>
      <c r="E251" s="2" t="s">
        <v>1389</v>
      </c>
      <c r="F251" s="12">
        <v>-171500</v>
      </c>
      <c r="G251" s="12">
        <v>-2529.2800000000002</v>
      </c>
      <c r="H251" s="12">
        <v>-0.13</v>
      </c>
    </row>
    <row r="252" spans="2:8">
      <c r="B252" s="2" t="s">
        <v>1536</v>
      </c>
      <c r="C252" s="9" t="s">
        <v>13</v>
      </c>
      <c r="D252" s="2" t="s">
        <v>761</v>
      </c>
      <c r="E252" s="2" t="s">
        <v>762</v>
      </c>
      <c r="F252" s="12">
        <v>-109125</v>
      </c>
      <c r="G252" s="12">
        <v>-2890.94</v>
      </c>
      <c r="H252" s="12">
        <v>-0.14000000000000001</v>
      </c>
    </row>
    <row r="253" spans="2:8">
      <c r="B253" s="2" t="s">
        <v>1537</v>
      </c>
      <c r="C253" s="9" t="s">
        <v>13</v>
      </c>
      <c r="D253" s="2" t="s">
        <v>1150</v>
      </c>
      <c r="E253" s="2" t="s">
        <v>1387</v>
      </c>
      <c r="F253" s="12">
        <v>-117400</v>
      </c>
      <c r="G253" s="12">
        <v>-2940.75</v>
      </c>
      <c r="H253" s="12">
        <v>-0.15</v>
      </c>
    </row>
    <row r="254" spans="2:8">
      <c r="B254" s="2" t="s">
        <v>1472</v>
      </c>
      <c r="C254" s="9" t="s">
        <v>13</v>
      </c>
      <c r="D254" s="2" t="s">
        <v>107</v>
      </c>
      <c r="E254" s="2" t="s">
        <v>1383</v>
      </c>
      <c r="F254" s="12">
        <v>-803300</v>
      </c>
      <c r="G254" s="12">
        <v>-3069.01</v>
      </c>
      <c r="H254" s="12">
        <v>-0.15</v>
      </c>
    </row>
    <row r="255" spans="2:8">
      <c r="B255" s="2" t="s">
        <v>1538</v>
      </c>
      <c r="C255" s="9" t="s">
        <v>13</v>
      </c>
      <c r="D255" s="2" t="s">
        <v>755</v>
      </c>
      <c r="E255" s="2" t="s">
        <v>1385</v>
      </c>
      <c r="F255" s="12">
        <v>-49100</v>
      </c>
      <c r="G255" s="12">
        <v>-3091.09</v>
      </c>
      <c r="H255" s="12">
        <v>-0.15</v>
      </c>
    </row>
    <row r="256" spans="2:8">
      <c r="B256" s="2" t="s">
        <v>1539</v>
      </c>
      <c r="C256" s="9" t="s">
        <v>13</v>
      </c>
      <c r="D256" s="2" t="s">
        <v>784</v>
      </c>
      <c r="E256" s="2" t="s">
        <v>1381</v>
      </c>
      <c r="F256" s="12">
        <v>-1395825</v>
      </c>
      <c r="G256" s="12">
        <v>-3201.6</v>
      </c>
      <c r="H256" s="12">
        <v>-0.16</v>
      </c>
    </row>
    <row r="257" spans="2:8">
      <c r="B257" s="2" t="s">
        <v>1540</v>
      </c>
      <c r="C257" s="9" t="s">
        <v>13</v>
      </c>
      <c r="D257" s="2" t="s">
        <v>115</v>
      </c>
      <c r="E257" s="2" t="s">
        <v>1125</v>
      </c>
      <c r="F257" s="12">
        <v>-28200</v>
      </c>
      <c r="G257" s="12">
        <v>-3343.67</v>
      </c>
      <c r="H257" s="12">
        <v>-0.17</v>
      </c>
    </row>
    <row r="258" spans="2:8">
      <c r="B258" s="2" t="s">
        <v>1541</v>
      </c>
      <c r="C258" s="9" t="s">
        <v>13</v>
      </c>
      <c r="D258" s="2" t="s">
        <v>91</v>
      </c>
      <c r="E258" s="2" t="s">
        <v>1148</v>
      </c>
      <c r="F258" s="12">
        <v>-20250</v>
      </c>
      <c r="G258" s="12">
        <v>-3403.62</v>
      </c>
      <c r="H258" s="12">
        <v>-0.17</v>
      </c>
    </row>
    <row r="259" spans="2:8">
      <c r="B259" s="2" t="s">
        <v>1542</v>
      </c>
      <c r="C259" s="9" t="s">
        <v>13</v>
      </c>
      <c r="D259" s="2" t="s">
        <v>836</v>
      </c>
      <c r="E259" s="2" t="s">
        <v>1379</v>
      </c>
      <c r="F259" s="12">
        <v>-2813525</v>
      </c>
      <c r="G259" s="12">
        <v>-3498.9</v>
      </c>
      <c r="H259" s="12">
        <v>-0.17</v>
      </c>
    </row>
    <row r="260" spans="2:8">
      <c r="B260" s="2" t="s">
        <v>1543</v>
      </c>
      <c r="C260" s="9" t="s">
        <v>13</v>
      </c>
      <c r="D260" s="2" t="s">
        <v>755</v>
      </c>
      <c r="E260" s="2" t="s">
        <v>1377</v>
      </c>
      <c r="F260" s="12">
        <v>-220200</v>
      </c>
      <c r="G260" s="12">
        <v>-3522.98</v>
      </c>
      <c r="H260" s="12">
        <v>-0.18</v>
      </c>
    </row>
    <row r="261" spans="2:8">
      <c r="B261" s="2" t="s">
        <v>1544</v>
      </c>
      <c r="C261" s="9" t="s">
        <v>13</v>
      </c>
      <c r="D261" s="2" t="s">
        <v>1133</v>
      </c>
      <c r="E261" s="2" t="s">
        <v>1375</v>
      </c>
      <c r="F261" s="12">
        <v>-444440</v>
      </c>
      <c r="G261" s="12">
        <v>-3553.08</v>
      </c>
      <c r="H261" s="12">
        <v>-0.18</v>
      </c>
    </row>
    <row r="262" spans="2:8">
      <c r="B262" s="2" t="s">
        <v>1545</v>
      </c>
      <c r="C262" s="9" t="s">
        <v>13</v>
      </c>
      <c r="D262" s="2" t="s">
        <v>84</v>
      </c>
      <c r="E262" s="2" t="s">
        <v>787</v>
      </c>
      <c r="F262" s="12">
        <v>-92750</v>
      </c>
      <c r="G262" s="12">
        <v>-3770.47</v>
      </c>
      <c r="H262" s="12">
        <v>-0.19</v>
      </c>
    </row>
    <row r="263" spans="2:8">
      <c r="B263" s="2" t="s">
        <v>1546</v>
      </c>
      <c r="C263" s="9" t="s">
        <v>13</v>
      </c>
      <c r="D263" s="2" t="s">
        <v>107</v>
      </c>
      <c r="E263" s="2" t="s">
        <v>1373</v>
      </c>
      <c r="F263" s="12">
        <v>-4851200</v>
      </c>
      <c r="G263" s="12">
        <v>-3855.25</v>
      </c>
      <c r="H263" s="12">
        <v>-0.19</v>
      </c>
    </row>
    <row r="264" spans="2:8">
      <c r="B264" s="2" t="s">
        <v>1547</v>
      </c>
      <c r="C264" s="9" t="s">
        <v>13</v>
      </c>
      <c r="D264" s="2" t="s">
        <v>85</v>
      </c>
      <c r="E264" s="2" t="s">
        <v>1371</v>
      </c>
      <c r="F264" s="12">
        <v>-150200</v>
      </c>
      <c r="G264" s="12">
        <v>-3952.81</v>
      </c>
      <c r="H264" s="12">
        <v>-0.2</v>
      </c>
    </row>
    <row r="265" spans="2:8">
      <c r="B265" s="2" t="s">
        <v>1548</v>
      </c>
      <c r="C265" s="9" t="s">
        <v>13</v>
      </c>
      <c r="D265" s="2" t="s">
        <v>74</v>
      </c>
      <c r="E265" s="2" t="s">
        <v>1369</v>
      </c>
      <c r="F265" s="12">
        <v>-396000</v>
      </c>
      <c r="G265" s="12">
        <v>-3960.59</v>
      </c>
      <c r="H265" s="12">
        <v>-0.2</v>
      </c>
    </row>
    <row r="266" spans="2:8">
      <c r="B266" s="2" t="s">
        <v>1549</v>
      </c>
      <c r="C266" s="9" t="s">
        <v>13</v>
      </c>
      <c r="D266" s="2" t="s">
        <v>755</v>
      </c>
      <c r="E266" s="2" t="s">
        <v>829</v>
      </c>
      <c r="F266" s="12">
        <v>-239625</v>
      </c>
      <c r="G266" s="12">
        <v>-3999.34</v>
      </c>
      <c r="H266" s="12">
        <v>-0.2</v>
      </c>
    </row>
    <row r="267" spans="2:8">
      <c r="B267" s="2" t="s">
        <v>1550</v>
      </c>
      <c r="C267" s="9" t="s">
        <v>13</v>
      </c>
      <c r="D267" s="2" t="s">
        <v>107</v>
      </c>
      <c r="E267" s="2" t="s">
        <v>1367</v>
      </c>
      <c r="F267" s="12">
        <v>-1537100</v>
      </c>
      <c r="G267" s="12">
        <v>-4082.54</v>
      </c>
      <c r="H267" s="12">
        <v>-0.2</v>
      </c>
    </row>
    <row r="268" spans="2:8">
      <c r="B268" s="2" t="s">
        <v>1551</v>
      </c>
      <c r="C268" s="9" t="s">
        <v>13</v>
      </c>
      <c r="D268" s="2" t="s">
        <v>1250</v>
      </c>
      <c r="E268" s="2" t="s">
        <v>1365</v>
      </c>
      <c r="F268" s="12">
        <v>-1327500</v>
      </c>
      <c r="G268" s="12">
        <v>-4196.8900000000003</v>
      </c>
      <c r="H268" s="12">
        <v>-0.21</v>
      </c>
    </row>
    <row r="269" spans="2:8">
      <c r="B269" s="2" t="s">
        <v>1552</v>
      </c>
      <c r="C269" s="9" t="s">
        <v>13</v>
      </c>
      <c r="D269" s="2" t="s">
        <v>1136</v>
      </c>
      <c r="E269" s="2" t="s">
        <v>1363</v>
      </c>
      <c r="F269" s="12">
        <v>-497700</v>
      </c>
      <c r="G269" s="12">
        <v>-4567.1400000000003</v>
      </c>
      <c r="H269" s="12">
        <v>-0.23</v>
      </c>
    </row>
    <row r="270" spans="2:8">
      <c r="B270" s="2" t="s">
        <v>1553</v>
      </c>
      <c r="C270" s="9" t="s">
        <v>13</v>
      </c>
      <c r="D270" s="2" t="s">
        <v>748</v>
      </c>
      <c r="E270" s="2" t="s">
        <v>1361</v>
      </c>
      <c r="F270" s="12">
        <v>-913275</v>
      </c>
      <c r="G270" s="12">
        <v>-4576.42</v>
      </c>
      <c r="H270" s="12">
        <v>-0.23</v>
      </c>
    </row>
    <row r="271" spans="2:8">
      <c r="B271" s="2" t="s">
        <v>1554</v>
      </c>
      <c r="C271" s="9" t="s">
        <v>13</v>
      </c>
      <c r="D271" s="2" t="s">
        <v>755</v>
      </c>
      <c r="E271" s="2" t="s">
        <v>1359</v>
      </c>
      <c r="F271" s="12">
        <v>-88100</v>
      </c>
      <c r="G271" s="12">
        <v>-4639.79</v>
      </c>
      <c r="H271" s="12">
        <v>-0.23</v>
      </c>
    </row>
    <row r="272" spans="2:8">
      <c r="B272" s="2" t="s">
        <v>1555</v>
      </c>
      <c r="C272" s="9" t="s">
        <v>13</v>
      </c>
      <c r="D272" s="2" t="s">
        <v>836</v>
      </c>
      <c r="E272" s="2" t="s">
        <v>1357</v>
      </c>
      <c r="F272" s="12">
        <v>-9250625</v>
      </c>
      <c r="G272" s="12">
        <v>-4902.83</v>
      </c>
      <c r="H272" s="12">
        <v>-0.24</v>
      </c>
    </row>
    <row r="273" spans="2:8">
      <c r="B273" s="2" t="s">
        <v>1556</v>
      </c>
      <c r="C273" s="9" t="s">
        <v>13</v>
      </c>
      <c r="D273" s="2" t="s">
        <v>802</v>
      </c>
      <c r="E273" s="2" t="s">
        <v>1355</v>
      </c>
      <c r="F273" s="12">
        <v>-4854600</v>
      </c>
      <c r="G273" s="12">
        <v>-5089.08</v>
      </c>
      <c r="H273" s="12">
        <v>-0.25</v>
      </c>
    </row>
    <row r="274" spans="2:8">
      <c r="B274" s="2" t="s">
        <v>1479</v>
      </c>
      <c r="C274" s="9" t="s">
        <v>13</v>
      </c>
      <c r="D274" s="2" t="s">
        <v>784</v>
      </c>
      <c r="E274" s="2" t="s">
        <v>1353</v>
      </c>
      <c r="F274" s="12">
        <v>-525000</v>
      </c>
      <c r="G274" s="12">
        <v>-5213.78</v>
      </c>
      <c r="H274" s="12">
        <v>-0.26</v>
      </c>
    </row>
    <row r="275" spans="2:8">
      <c r="B275" s="2" t="s">
        <v>1485</v>
      </c>
      <c r="C275" s="9" t="s">
        <v>13</v>
      </c>
      <c r="D275" s="2" t="s">
        <v>74</v>
      </c>
      <c r="E275" s="2" t="s">
        <v>819</v>
      </c>
      <c r="F275" s="12">
        <v>-6158600</v>
      </c>
      <c r="G275" s="12">
        <v>-5290.24</v>
      </c>
      <c r="H275" s="12">
        <v>-0.26</v>
      </c>
    </row>
    <row r="276" spans="2:8">
      <c r="B276" s="2" t="s">
        <v>1501</v>
      </c>
      <c r="C276" s="9" t="s">
        <v>13</v>
      </c>
      <c r="D276" s="2" t="s">
        <v>91</v>
      </c>
      <c r="E276" s="2" t="s">
        <v>138</v>
      </c>
      <c r="F276" s="12">
        <v>-1440800</v>
      </c>
      <c r="G276" s="12">
        <v>-5327.36</v>
      </c>
      <c r="H276" s="12">
        <v>-0.27</v>
      </c>
    </row>
    <row r="277" spans="2:8">
      <c r="B277" s="2" t="s">
        <v>1557</v>
      </c>
      <c r="C277" s="9" t="s">
        <v>13</v>
      </c>
      <c r="D277" s="2" t="s">
        <v>74</v>
      </c>
      <c r="E277" s="2" t="s">
        <v>1351</v>
      </c>
      <c r="F277" s="12">
        <v>-3597525</v>
      </c>
      <c r="G277" s="12">
        <v>-5569.33</v>
      </c>
      <c r="H277" s="12">
        <v>-0.28000000000000003</v>
      </c>
    </row>
    <row r="278" spans="2:8">
      <c r="B278" s="2" t="s">
        <v>1558</v>
      </c>
      <c r="C278" s="9" t="s">
        <v>13</v>
      </c>
      <c r="D278" s="2" t="s">
        <v>85</v>
      </c>
      <c r="E278" s="2" t="s">
        <v>795</v>
      </c>
      <c r="F278" s="12">
        <v>-1573200</v>
      </c>
      <c r="G278" s="12">
        <v>-5736.67</v>
      </c>
      <c r="H278" s="12">
        <v>-0.28999999999999998</v>
      </c>
    </row>
    <row r="279" spans="2:8">
      <c r="B279" s="2" t="s">
        <v>1559</v>
      </c>
      <c r="C279" s="9" t="s">
        <v>13</v>
      </c>
      <c r="D279" s="2" t="s">
        <v>792</v>
      </c>
      <c r="E279" s="2" t="s">
        <v>1349</v>
      </c>
      <c r="F279" s="12">
        <v>-323750</v>
      </c>
      <c r="G279" s="12">
        <v>-6234.45</v>
      </c>
      <c r="H279" s="12">
        <v>-0.31</v>
      </c>
    </row>
    <row r="280" spans="2:8">
      <c r="B280" s="2" t="s">
        <v>1560</v>
      </c>
      <c r="C280" s="9" t="s">
        <v>13</v>
      </c>
      <c r="D280" s="2" t="s">
        <v>107</v>
      </c>
      <c r="E280" s="2" t="s">
        <v>108</v>
      </c>
      <c r="F280" s="12">
        <v>-2041500</v>
      </c>
      <c r="G280" s="12">
        <v>-6768.59</v>
      </c>
      <c r="H280" s="12">
        <v>-0.34</v>
      </c>
    </row>
    <row r="281" spans="2:8">
      <c r="B281" s="2" t="s">
        <v>1561</v>
      </c>
      <c r="C281" s="9" t="s">
        <v>13</v>
      </c>
      <c r="D281" s="2" t="s">
        <v>84</v>
      </c>
      <c r="E281" s="2" t="s">
        <v>1347</v>
      </c>
      <c r="F281" s="12">
        <v>-64300</v>
      </c>
      <c r="G281" s="12">
        <v>-7812.45</v>
      </c>
      <c r="H281" s="12">
        <v>-0.39</v>
      </c>
    </row>
    <row r="282" spans="2:8">
      <c r="B282" s="2" t="s">
        <v>1562</v>
      </c>
      <c r="C282" s="9" t="s">
        <v>13</v>
      </c>
      <c r="D282" s="2" t="s">
        <v>89</v>
      </c>
      <c r="E282" s="2" t="s">
        <v>140</v>
      </c>
      <c r="F282" s="12">
        <v>-492300</v>
      </c>
      <c r="G282" s="12">
        <v>-7879.26</v>
      </c>
      <c r="H282" s="12">
        <v>-0.39</v>
      </c>
    </row>
    <row r="283" spans="2:8">
      <c r="B283" s="2" t="s">
        <v>1563</v>
      </c>
      <c r="C283" s="9" t="s">
        <v>13</v>
      </c>
      <c r="D283" s="2" t="s">
        <v>91</v>
      </c>
      <c r="E283" s="2" t="s">
        <v>1345</v>
      </c>
      <c r="F283" s="12">
        <v>-212625</v>
      </c>
      <c r="G283" s="12">
        <v>-7956.85</v>
      </c>
      <c r="H283" s="12">
        <v>-0.4</v>
      </c>
    </row>
    <row r="284" spans="2:8">
      <c r="B284" s="2" t="s">
        <v>1564</v>
      </c>
      <c r="C284" s="9" t="s">
        <v>13</v>
      </c>
      <c r="D284" s="2" t="s">
        <v>93</v>
      </c>
      <c r="E284" s="2" t="s">
        <v>1343</v>
      </c>
      <c r="F284" s="12">
        <v>-1208050</v>
      </c>
      <c r="G284" s="12">
        <v>-8107.22</v>
      </c>
      <c r="H284" s="12">
        <v>-0.41</v>
      </c>
    </row>
    <row r="285" spans="2:8">
      <c r="B285" s="2" t="s">
        <v>1565</v>
      </c>
      <c r="C285" s="9" t="s">
        <v>13</v>
      </c>
      <c r="D285" s="2" t="s">
        <v>89</v>
      </c>
      <c r="E285" s="2" t="s">
        <v>1341</v>
      </c>
      <c r="F285" s="12">
        <v>-794250</v>
      </c>
      <c r="G285" s="12">
        <v>-8482.59</v>
      </c>
      <c r="H285" s="12">
        <v>-0.42</v>
      </c>
    </row>
    <row r="286" spans="2:8">
      <c r="B286" s="2" t="s">
        <v>1566</v>
      </c>
      <c r="C286" s="9" t="s">
        <v>13</v>
      </c>
      <c r="D286" s="2" t="s">
        <v>836</v>
      </c>
      <c r="E286" s="2" t="s">
        <v>1339</v>
      </c>
      <c r="F286" s="12">
        <v>-2971500</v>
      </c>
      <c r="G286" s="12">
        <v>-8593.58</v>
      </c>
      <c r="H286" s="12">
        <v>-0.43</v>
      </c>
    </row>
    <row r="287" spans="2:8">
      <c r="B287" s="2" t="s">
        <v>1567</v>
      </c>
      <c r="C287" s="9" t="s">
        <v>13</v>
      </c>
      <c r="D287" s="2" t="s">
        <v>74</v>
      </c>
      <c r="E287" s="2" t="s">
        <v>1337</v>
      </c>
      <c r="F287" s="12">
        <v>-5958000</v>
      </c>
      <c r="G287" s="12">
        <v>-8742.17</v>
      </c>
      <c r="H287" s="12">
        <v>-0.44</v>
      </c>
    </row>
    <row r="288" spans="2:8">
      <c r="B288" s="2" t="s">
        <v>1489</v>
      </c>
      <c r="C288" s="9" t="s">
        <v>13</v>
      </c>
      <c r="D288" s="2" t="s">
        <v>84</v>
      </c>
      <c r="E288" s="2" t="s">
        <v>1333</v>
      </c>
      <c r="F288" s="12">
        <v>-3501000</v>
      </c>
      <c r="G288" s="12">
        <v>-8894.2900000000009</v>
      </c>
      <c r="H288" s="12">
        <v>-0.44</v>
      </c>
    </row>
    <row r="289" spans="2:8">
      <c r="B289" s="2" t="s">
        <v>1568</v>
      </c>
      <c r="C289" s="9" t="s">
        <v>13</v>
      </c>
      <c r="D289" s="2" t="s">
        <v>784</v>
      </c>
      <c r="E289" s="2" t="s">
        <v>1335</v>
      </c>
      <c r="F289" s="12">
        <v>-936000</v>
      </c>
      <c r="G289" s="12">
        <v>-8950.0300000000007</v>
      </c>
      <c r="H289" s="12">
        <v>-0.45</v>
      </c>
    </row>
    <row r="290" spans="2:8">
      <c r="B290" s="2" t="s">
        <v>1569</v>
      </c>
      <c r="C290" s="9" t="s">
        <v>13</v>
      </c>
      <c r="D290" s="2" t="s">
        <v>74</v>
      </c>
      <c r="E290" s="2" t="s">
        <v>1331</v>
      </c>
      <c r="F290" s="12">
        <v>-6432400</v>
      </c>
      <c r="G290" s="12">
        <v>-9301.25</v>
      </c>
      <c r="H290" s="12">
        <v>-0.46</v>
      </c>
    </row>
    <row r="291" spans="2:8">
      <c r="B291" s="2" t="s">
        <v>1570</v>
      </c>
      <c r="C291" s="9" t="s">
        <v>13</v>
      </c>
      <c r="D291" s="2" t="s">
        <v>755</v>
      </c>
      <c r="E291" s="2" t="s">
        <v>1329</v>
      </c>
      <c r="F291" s="12">
        <v>-332750</v>
      </c>
      <c r="G291" s="12">
        <v>-9325.65</v>
      </c>
      <c r="H291" s="12">
        <v>-0.47</v>
      </c>
    </row>
    <row r="292" spans="2:8">
      <c r="B292" s="2" t="s">
        <v>1571</v>
      </c>
      <c r="C292" s="9" t="s">
        <v>13</v>
      </c>
      <c r="D292" s="2" t="s">
        <v>1268</v>
      </c>
      <c r="E292" s="2" t="s">
        <v>1327</v>
      </c>
      <c r="F292" s="12">
        <v>-183750</v>
      </c>
      <c r="G292" s="12">
        <v>-9329.91</v>
      </c>
      <c r="H292" s="12">
        <v>-0.47</v>
      </c>
    </row>
    <row r="293" spans="2:8">
      <c r="B293" s="2" t="s">
        <v>1572</v>
      </c>
      <c r="C293" s="9" t="s">
        <v>13</v>
      </c>
      <c r="D293" s="2" t="s">
        <v>789</v>
      </c>
      <c r="E293" s="2" t="s">
        <v>1325</v>
      </c>
      <c r="F293" s="12">
        <v>-3277500</v>
      </c>
      <c r="G293" s="12">
        <v>-9357.26</v>
      </c>
      <c r="H293" s="12">
        <v>-0.47</v>
      </c>
    </row>
    <row r="294" spans="2:8">
      <c r="B294" s="2" t="s">
        <v>1573</v>
      </c>
      <c r="C294" s="9" t="s">
        <v>13</v>
      </c>
      <c r="D294" s="2" t="s">
        <v>784</v>
      </c>
      <c r="E294" s="2" t="s">
        <v>1323</v>
      </c>
      <c r="F294" s="12">
        <v>-1761000</v>
      </c>
      <c r="G294" s="12">
        <v>-9537.58</v>
      </c>
      <c r="H294" s="12">
        <v>-0.48</v>
      </c>
    </row>
    <row r="295" spans="2:8">
      <c r="B295" s="2" t="s">
        <v>1574</v>
      </c>
      <c r="C295" s="9" t="s">
        <v>13</v>
      </c>
      <c r="D295" s="2" t="s">
        <v>135</v>
      </c>
      <c r="E295" s="2" t="s">
        <v>136</v>
      </c>
      <c r="F295" s="12">
        <v>-923125</v>
      </c>
      <c r="G295" s="12">
        <v>-9761.1200000000008</v>
      </c>
      <c r="H295" s="12">
        <v>-0.49</v>
      </c>
    </row>
    <row r="296" spans="2:8">
      <c r="B296" s="2" t="s">
        <v>1465</v>
      </c>
      <c r="C296" s="9" t="s">
        <v>13</v>
      </c>
      <c r="D296" s="2" t="s">
        <v>802</v>
      </c>
      <c r="E296" s="2" t="s">
        <v>803</v>
      </c>
      <c r="F296" s="12">
        <v>-683050</v>
      </c>
      <c r="G296" s="12">
        <v>-10099.58</v>
      </c>
      <c r="H296" s="12">
        <v>-0.5</v>
      </c>
    </row>
    <row r="297" spans="2:8">
      <c r="B297" s="2" t="s">
        <v>1575</v>
      </c>
      <c r="C297" s="9" t="s">
        <v>13</v>
      </c>
      <c r="D297" s="2" t="s">
        <v>74</v>
      </c>
      <c r="E297" s="2" t="s">
        <v>1321</v>
      </c>
      <c r="F297" s="12">
        <v>-50195400</v>
      </c>
      <c r="G297" s="12">
        <v>-10897.42</v>
      </c>
      <c r="H297" s="12">
        <v>-0.54</v>
      </c>
    </row>
    <row r="298" spans="2:8">
      <c r="B298" s="2" t="s">
        <v>1576</v>
      </c>
      <c r="C298" s="9" t="s">
        <v>13</v>
      </c>
      <c r="D298" s="2" t="s">
        <v>1318</v>
      </c>
      <c r="E298" s="2" t="s">
        <v>1319</v>
      </c>
      <c r="F298" s="12">
        <v>-13081500</v>
      </c>
      <c r="G298" s="12">
        <v>-10923.05</v>
      </c>
      <c r="H298" s="12">
        <v>-0.55000000000000004</v>
      </c>
    </row>
    <row r="299" spans="2:8">
      <c r="B299" s="2" t="s">
        <v>1577</v>
      </c>
      <c r="C299" s="9" t="s">
        <v>13</v>
      </c>
      <c r="D299" s="2" t="s">
        <v>797</v>
      </c>
      <c r="E299" s="2" t="s">
        <v>1316</v>
      </c>
      <c r="F299" s="12">
        <v>-9262500</v>
      </c>
      <c r="G299" s="12">
        <v>-11323.41</v>
      </c>
      <c r="H299" s="12">
        <v>-0.56999999999999995</v>
      </c>
    </row>
    <row r="300" spans="2:8">
      <c r="B300" s="2" t="s">
        <v>1578</v>
      </c>
      <c r="C300" s="9" t="s">
        <v>13</v>
      </c>
      <c r="D300" s="2" t="s">
        <v>1250</v>
      </c>
      <c r="E300" s="2" t="s">
        <v>1314</v>
      </c>
      <c r="F300" s="12">
        <v>-1879150</v>
      </c>
      <c r="G300" s="12">
        <v>-11581.2</v>
      </c>
      <c r="H300" s="12">
        <v>-0.57999999999999996</v>
      </c>
    </row>
    <row r="301" spans="2:8">
      <c r="B301" s="2" t="s">
        <v>1579</v>
      </c>
      <c r="C301" s="9" t="s">
        <v>13</v>
      </c>
      <c r="D301" s="2" t="s">
        <v>83</v>
      </c>
      <c r="E301" s="2" t="s">
        <v>1131</v>
      </c>
      <c r="F301" s="12">
        <v>-2116800</v>
      </c>
      <c r="G301" s="12">
        <v>-11621.23</v>
      </c>
      <c r="H301" s="12">
        <v>-0.57999999999999996</v>
      </c>
    </row>
    <row r="302" spans="2:8">
      <c r="B302" s="2" t="s">
        <v>1580</v>
      </c>
      <c r="C302" s="9" t="s">
        <v>13</v>
      </c>
      <c r="D302" s="2" t="s">
        <v>87</v>
      </c>
      <c r="E302" s="2" t="s">
        <v>124</v>
      </c>
      <c r="F302" s="12">
        <v>-4833000</v>
      </c>
      <c r="G302" s="12">
        <v>-11699.73</v>
      </c>
      <c r="H302" s="12">
        <v>-0.57999999999999996</v>
      </c>
    </row>
    <row r="303" spans="2:8">
      <c r="B303" s="2" t="s">
        <v>1581</v>
      </c>
      <c r="C303" s="9" t="s">
        <v>13</v>
      </c>
      <c r="D303" s="2" t="s">
        <v>1311</v>
      </c>
      <c r="E303" s="2" t="s">
        <v>1312</v>
      </c>
      <c r="F303" s="12">
        <v>-1583000</v>
      </c>
      <c r="G303" s="12">
        <v>-11735.57</v>
      </c>
      <c r="H303" s="12">
        <v>-0.59</v>
      </c>
    </row>
    <row r="304" spans="2:8">
      <c r="B304" s="2" t="s">
        <v>1582</v>
      </c>
      <c r="C304" s="9" t="s">
        <v>13</v>
      </c>
      <c r="D304" s="2" t="s">
        <v>107</v>
      </c>
      <c r="E304" s="2" t="s">
        <v>1309</v>
      </c>
      <c r="F304" s="12">
        <v>-2425000</v>
      </c>
      <c r="G304" s="12">
        <v>-11744.28</v>
      </c>
      <c r="H304" s="12">
        <v>-0.59</v>
      </c>
    </row>
    <row r="305" spans="2:8">
      <c r="B305" s="2" t="s">
        <v>1583</v>
      </c>
      <c r="C305" s="9" t="s">
        <v>13</v>
      </c>
      <c r="D305" s="2" t="s">
        <v>85</v>
      </c>
      <c r="E305" s="2" t="s">
        <v>1165</v>
      </c>
      <c r="F305" s="12">
        <v>-9766200</v>
      </c>
      <c r="G305" s="12">
        <v>-11776.08</v>
      </c>
      <c r="H305" s="12">
        <v>-0.59</v>
      </c>
    </row>
    <row r="306" spans="2:8">
      <c r="B306" s="2" t="s">
        <v>1584</v>
      </c>
      <c r="C306" s="9" t="s">
        <v>13</v>
      </c>
      <c r="D306" s="2" t="s">
        <v>84</v>
      </c>
      <c r="E306" s="2" t="s">
        <v>1307</v>
      </c>
      <c r="F306" s="12">
        <v>-2442825</v>
      </c>
      <c r="G306" s="12">
        <v>-11930.76</v>
      </c>
      <c r="H306" s="12">
        <v>-0.6</v>
      </c>
    </row>
    <row r="307" spans="2:8">
      <c r="B307" s="2" t="s">
        <v>1585</v>
      </c>
      <c r="C307" s="9" t="s">
        <v>13</v>
      </c>
      <c r="D307" s="2" t="s">
        <v>784</v>
      </c>
      <c r="E307" s="2" t="s">
        <v>1305</v>
      </c>
      <c r="F307" s="12">
        <v>-8221600</v>
      </c>
      <c r="G307" s="12">
        <v>-12060.27</v>
      </c>
      <c r="H307" s="12">
        <v>-0.6</v>
      </c>
    </row>
    <row r="308" spans="2:8">
      <c r="B308" s="2" t="s">
        <v>1469</v>
      </c>
      <c r="C308" s="9" t="s">
        <v>13</v>
      </c>
      <c r="D308" s="2" t="s">
        <v>74</v>
      </c>
      <c r="E308" s="2" t="s">
        <v>1303</v>
      </c>
      <c r="F308" s="12">
        <v>-9752000</v>
      </c>
      <c r="G308" s="12">
        <v>-12132.46</v>
      </c>
      <c r="H308" s="12">
        <v>-0.61</v>
      </c>
    </row>
    <row r="309" spans="2:8">
      <c r="B309" s="2" t="s">
        <v>1586</v>
      </c>
      <c r="C309" s="9" t="s">
        <v>13</v>
      </c>
      <c r="D309" s="2" t="s">
        <v>1136</v>
      </c>
      <c r="E309" s="2" t="s">
        <v>1301</v>
      </c>
      <c r="F309" s="12">
        <v>-1132200</v>
      </c>
      <c r="G309" s="12">
        <v>-12622.9</v>
      </c>
      <c r="H309" s="12">
        <v>-0.63</v>
      </c>
    </row>
    <row r="310" spans="2:8">
      <c r="B310" s="2" t="s">
        <v>1587</v>
      </c>
      <c r="C310" s="9" t="s">
        <v>13</v>
      </c>
      <c r="D310" s="2" t="s">
        <v>107</v>
      </c>
      <c r="E310" s="2" t="s">
        <v>1159</v>
      </c>
      <c r="F310" s="12">
        <v>-1232550</v>
      </c>
      <c r="G310" s="12">
        <v>-12706.97</v>
      </c>
      <c r="H310" s="12">
        <v>-0.63</v>
      </c>
    </row>
    <row r="311" spans="2:8">
      <c r="B311" s="2" t="s">
        <v>1588</v>
      </c>
      <c r="C311" s="9" t="s">
        <v>13</v>
      </c>
      <c r="D311" s="2" t="s">
        <v>82</v>
      </c>
      <c r="E311" s="2" t="s">
        <v>751</v>
      </c>
      <c r="F311" s="12">
        <v>-104750</v>
      </c>
      <c r="G311" s="12">
        <v>-12882.16</v>
      </c>
      <c r="H311" s="12">
        <v>-0.64</v>
      </c>
    </row>
    <row r="312" spans="2:8">
      <c r="B312" s="2" t="s">
        <v>1589</v>
      </c>
      <c r="C312" s="9" t="s">
        <v>13</v>
      </c>
      <c r="D312" s="2" t="s">
        <v>126</v>
      </c>
      <c r="E312" s="2" t="s">
        <v>1299</v>
      </c>
      <c r="F312" s="12">
        <v>-3066800</v>
      </c>
      <c r="G312" s="12">
        <v>-12917.36</v>
      </c>
      <c r="H312" s="12">
        <v>-0.65</v>
      </c>
    </row>
    <row r="313" spans="2:8">
      <c r="B313" s="2" t="s">
        <v>1590</v>
      </c>
      <c r="C313" s="9" t="s">
        <v>13</v>
      </c>
      <c r="D313" s="2" t="s">
        <v>115</v>
      </c>
      <c r="E313" s="2" t="s">
        <v>116</v>
      </c>
      <c r="F313" s="12">
        <v>-2312100</v>
      </c>
      <c r="G313" s="12">
        <v>-12924.64</v>
      </c>
      <c r="H313" s="12">
        <v>-0.65</v>
      </c>
    </row>
    <row r="314" spans="2:8">
      <c r="B314" s="2" t="s">
        <v>1591</v>
      </c>
      <c r="C314" s="9" t="s">
        <v>13</v>
      </c>
      <c r="D314" s="2" t="s">
        <v>748</v>
      </c>
      <c r="E314" s="2" t="s">
        <v>1297</v>
      </c>
      <c r="F314" s="12">
        <v>-7819500</v>
      </c>
      <c r="G314" s="12">
        <v>-13103.92</v>
      </c>
      <c r="H314" s="12">
        <v>-0.65</v>
      </c>
    </row>
    <row r="315" spans="2:8">
      <c r="B315" s="2" t="s">
        <v>1592</v>
      </c>
      <c r="C315" s="9" t="s">
        <v>13</v>
      </c>
      <c r="D315" s="2" t="s">
        <v>784</v>
      </c>
      <c r="E315" s="2" t="s">
        <v>811</v>
      </c>
      <c r="F315" s="12">
        <v>-4323000</v>
      </c>
      <c r="G315" s="12">
        <v>-13414.27</v>
      </c>
      <c r="H315" s="12">
        <v>-0.67</v>
      </c>
    </row>
    <row r="316" spans="2:8">
      <c r="B316" s="2" t="s">
        <v>1593</v>
      </c>
      <c r="C316" s="9" t="s">
        <v>13</v>
      </c>
      <c r="D316" s="2" t="s">
        <v>135</v>
      </c>
      <c r="E316" s="2" t="s">
        <v>1295</v>
      </c>
      <c r="F316" s="12">
        <v>-7540500</v>
      </c>
      <c r="G316" s="12">
        <v>-13652.83</v>
      </c>
      <c r="H316" s="12">
        <v>-0.68</v>
      </c>
    </row>
    <row r="317" spans="2:8">
      <c r="B317" s="2" t="s">
        <v>1594</v>
      </c>
      <c r="C317" s="9" t="s">
        <v>13</v>
      </c>
      <c r="D317" s="2" t="s">
        <v>1136</v>
      </c>
      <c r="E317" s="2" t="s">
        <v>1293</v>
      </c>
      <c r="F317" s="12">
        <v>-1152800</v>
      </c>
      <c r="G317" s="12">
        <v>-13712.56</v>
      </c>
      <c r="H317" s="12">
        <v>-0.69</v>
      </c>
    </row>
    <row r="318" spans="2:8">
      <c r="B318" s="2" t="s">
        <v>1595</v>
      </c>
      <c r="C318" s="9" t="s">
        <v>13</v>
      </c>
      <c r="D318" s="2" t="s">
        <v>89</v>
      </c>
      <c r="E318" s="2" t="s">
        <v>805</v>
      </c>
      <c r="F318" s="12">
        <v>-682550</v>
      </c>
      <c r="G318" s="12">
        <v>-13769.76</v>
      </c>
      <c r="H318" s="12">
        <v>-0.69</v>
      </c>
    </row>
    <row r="319" spans="2:8">
      <c r="B319" s="2" t="s">
        <v>1596</v>
      </c>
      <c r="C319" s="9" t="s">
        <v>13</v>
      </c>
      <c r="D319" s="2" t="s">
        <v>74</v>
      </c>
      <c r="E319" s="2" t="s">
        <v>1119</v>
      </c>
      <c r="F319" s="12">
        <v>-4359275</v>
      </c>
      <c r="G319" s="12">
        <v>-13814.54</v>
      </c>
      <c r="H319" s="12">
        <v>-0.69</v>
      </c>
    </row>
    <row r="320" spans="2:8">
      <c r="B320" s="2" t="s">
        <v>1492</v>
      </c>
      <c r="C320" s="9" t="s">
        <v>13</v>
      </c>
      <c r="D320" s="2" t="s">
        <v>90</v>
      </c>
      <c r="E320" s="2" t="s">
        <v>1287</v>
      </c>
      <c r="F320" s="12">
        <v>-1343475</v>
      </c>
      <c r="G320" s="12">
        <v>-14115.89</v>
      </c>
      <c r="H320" s="12">
        <v>-0.71</v>
      </c>
    </row>
    <row r="321" spans="2:8">
      <c r="B321" s="2" t="s">
        <v>1597</v>
      </c>
      <c r="C321" s="9" t="s">
        <v>13</v>
      </c>
      <c r="D321" s="2" t="s">
        <v>784</v>
      </c>
      <c r="E321" s="2" t="s">
        <v>1291</v>
      </c>
      <c r="F321" s="12">
        <v>-3941000</v>
      </c>
      <c r="G321" s="12">
        <v>-14144.25</v>
      </c>
      <c r="H321" s="12">
        <v>-0.71</v>
      </c>
    </row>
    <row r="322" spans="2:8">
      <c r="B322" s="2" t="s">
        <v>1598</v>
      </c>
      <c r="C322" s="9" t="s">
        <v>13</v>
      </c>
      <c r="D322" s="2" t="s">
        <v>1136</v>
      </c>
      <c r="E322" s="2" t="s">
        <v>1289</v>
      </c>
      <c r="F322" s="12">
        <v>-3602500</v>
      </c>
      <c r="G322" s="12">
        <v>-14262.3</v>
      </c>
      <c r="H322" s="12">
        <v>-0.71</v>
      </c>
    </row>
    <row r="323" spans="2:8">
      <c r="B323" s="2" t="s">
        <v>1599</v>
      </c>
      <c r="C323" s="9" t="s">
        <v>13</v>
      </c>
      <c r="D323" s="2" t="s">
        <v>758</v>
      </c>
      <c r="E323" s="2" t="s">
        <v>813</v>
      </c>
      <c r="F323" s="12">
        <v>-991200</v>
      </c>
      <c r="G323" s="12">
        <v>-14362.49</v>
      </c>
      <c r="H323" s="12">
        <v>-0.72</v>
      </c>
    </row>
    <row r="324" spans="2:8">
      <c r="B324" s="2" t="s">
        <v>1467</v>
      </c>
      <c r="C324" s="9" t="s">
        <v>13</v>
      </c>
      <c r="D324" s="2" t="s">
        <v>107</v>
      </c>
      <c r="E324" s="2" t="s">
        <v>1285</v>
      </c>
      <c r="F324" s="12">
        <v>-1443600</v>
      </c>
      <c r="G324" s="12">
        <v>-14747.82</v>
      </c>
      <c r="H324" s="12">
        <v>-0.74</v>
      </c>
    </row>
    <row r="325" spans="2:8">
      <c r="B325" s="2" t="s">
        <v>1600</v>
      </c>
      <c r="C325" s="9" t="s">
        <v>13</v>
      </c>
      <c r="D325" s="2" t="s">
        <v>784</v>
      </c>
      <c r="E325" s="2" t="s">
        <v>1283</v>
      </c>
      <c r="F325" s="12">
        <v>-4152200</v>
      </c>
      <c r="G325" s="12">
        <v>-14827.51</v>
      </c>
      <c r="H325" s="12">
        <v>-0.74</v>
      </c>
    </row>
    <row r="326" spans="2:8">
      <c r="B326" s="2" t="s">
        <v>1601</v>
      </c>
      <c r="C326" s="9" t="s">
        <v>13</v>
      </c>
      <c r="D326" s="2" t="s">
        <v>79</v>
      </c>
      <c r="E326" s="2" t="s">
        <v>1279</v>
      </c>
      <c r="F326" s="12">
        <v>-348400</v>
      </c>
      <c r="G326" s="12">
        <v>-14961.69</v>
      </c>
      <c r="H326" s="12">
        <v>-0.75</v>
      </c>
    </row>
    <row r="327" spans="2:8">
      <c r="B327" s="2" t="s">
        <v>1602</v>
      </c>
      <c r="C327" s="9" t="s">
        <v>13</v>
      </c>
      <c r="D327" s="2" t="s">
        <v>784</v>
      </c>
      <c r="E327" s="2" t="s">
        <v>1281</v>
      </c>
      <c r="F327" s="12">
        <v>-4163300</v>
      </c>
      <c r="G327" s="12">
        <v>-14987.88</v>
      </c>
      <c r="H327" s="12">
        <v>-0.75</v>
      </c>
    </row>
    <row r="328" spans="2:8">
      <c r="B328" s="2" t="s">
        <v>1603</v>
      </c>
      <c r="C328" s="9" t="s">
        <v>13</v>
      </c>
      <c r="D328" s="2" t="s">
        <v>135</v>
      </c>
      <c r="E328" s="2" t="s">
        <v>1277</v>
      </c>
      <c r="F328" s="12">
        <v>-10396400</v>
      </c>
      <c r="G328" s="12">
        <v>-15372.12</v>
      </c>
      <c r="H328" s="12">
        <v>-0.77</v>
      </c>
    </row>
    <row r="329" spans="2:8">
      <c r="B329" s="2" t="s">
        <v>1604</v>
      </c>
      <c r="C329" s="9" t="s">
        <v>13</v>
      </c>
      <c r="D329" s="2" t="s">
        <v>792</v>
      </c>
      <c r="E329" s="2" t="s">
        <v>793</v>
      </c>
      <c r="F329" s="12">
        <v>-206750</v>
      </c>
      <c r="G329" s="12">
        <v>-15853.59</v>
      </c>
      <c r="H329" s="12">
        <v>-0.79</v>
      </c>
    </row>
    <row r="330" spans="2:8">
      <c r="B330" s="2" t="s">
        <v>1605</v>
      </c>
      <c r="C330" s="9" t="s">
        <v>13</v>
      </c>
      <c r="D330" s="2" t="s">
        <v>1136</v>
      </c>
      <c r="E330" s="2" t="s">
        <v>1275</v>
      </c>
      <c r="F330" s="12">
        <v>-790125</v>
      </c>
      <c r="G330" s="12">
        <v>-16140.67</v>
      </c>
      <c r="H330" s="12">
        <v>-0.81</v>
      </c>
    </row>
    <row r="331" spans="2:8">
      <c r="B331" s="2" t="s">
        <v>1606</v>
      </c>
      <c r="C331" s="9" t="s">
        <v>13</v>
      </c>
      <c r="D331" s="2" t="s">
        <v>773</v>
      </c>
      <c r="E331" s="2" t="s">
        <v>815</v>
      </c>
      <c r="F331" s="12">
        <v>-1393500</v>
      </c>
      <c r="G331" s="12">
        <v>-18027.71</v>
      </c>
      <c r="H331" s="12">
        <v>-0.9</v>
      </c>
    </row>
    <row r="332" spans="2:8">
      <c r="B332" s="2" t="s">
        <v>1607</v>
      </c>
      <c r="C332" s="9" t="s">
        <v>13</v>
      </c>
      <c r="D332" s="2" t="s">
        <v>74</v>
      </c>
      <c r="E332" s="2" t="s">
        <v>807</v>
      </c>
      <c r="F332" s="12">
        <v>-6309225</v>
      </c>
      <c r="G332" s="12">
        <v>-18792.03</v>
      </c>
      <c r="H332" s="12">
        <v>-0.94</v>
      </c>
    </row>
    <row r="333" spans="2:8">
      <c r="B333" s="2" t="s">
        <v>1608</v>
      </c>
      <c r="C333" s="9" t="s">
        <v>13</v>
      </c>
      <c r="D333" s="2" t="s">
        <v>761</v>
      </c>
      <c r="E333" s="2" t="s">
        <v>1273</v>
      </c>
      <c r="F333" s="12">
        <v>-702300</v>
      </c>
      <c r="G333" s="12">
        <v>-18872.21</v>
      </c>
      <c r="H333" s="12">
        <v>-0.94</v>
      </c>
    </row>
    <row r="334" spans="2:8">
      <c r="B334" s="2" t="s">
        <v>1609</v>
      </c>
      <c r="C334" s="9" t="s">
        <v>13</v>
      </c>
      <c r="D334" s="2" t="s">
        <v>93</v>
      </c>
      <c r="E334" s="2" t="s">
        <v>1271</v>
      </c>
      <c r="F334" s="12">
        <v>-1136000</v>
      </c>
      <c r="G334" s="12">
        <v>-19120.02</v>
      </c>
      <c r="H334" s="12">
        <v>-0.96</v>
      </c>
    </row>
    <row r="335" spans="2:8">
      <c r="B335" s="2" t="s">
        <v>1610</v>
      </c>
      <c r="C335" s="9" t="s">
        <v>13</v>
      </c>
      <c r="D335" s="2" t="s">
        <v>1268</v>
      </c>
      <c r="E335" s="2" t="s">
        <v>1269</v>
      </c>
      <c r="F335" s="12">
        <v>-3648750</v>
      </c>
      <c r="G335" s="12">
        <v>-19223.439999999999</v>
      </c>
      <c r="H335" s="12">
        <v>-0.96</v>
      </c>
    </row>
    <row r="336" spans="2:8">
      <c r="B336" s="2" t="s">
        <v>1611</v>
      </c>
      <c r="C336" s="9" t="s">
        <v>13</v>
      </c>
      <c r="D336" s="2" t="s">
        <v>761</v>
      </c>
      <c r="E336" s="2" t="s">
        <v>767</v>
      </c>
      <c r="F336" s="12">
        <v>-181750</v>
      </c>
      <c r="G336" s="12">
        <v>-20346.91</v>
      </c>
      <c r="H336" s="12">
        <v>-1.02</v>
      </c>
    </row>
    <row r="337" spans="2:8">
      <c r="B337" s="2" t="s">
        <v>1612</v>
      </c>
      <c r="C337" s="9" t="s">
        <v>13</v>
      </c>
      <c r="D337" s="2" t="s">
        <v>758</v>
      </c>
      <c r="E337" s="2" t="s">
        <v>1127</v>
      </c>
      <c r="F337" s="12">
        <v>-4321125</v>
      </c>
      <c r="G337" s="12">
        <v>-21242.65</v>
      </c>
      <c r="H337" s="12">
        <v>-1.06</v>
      </c>
    </row>
    <row r="338" spans="2:8">
      <c r="B338" s="2" t="s">
        <v>1613</v>
      </c>
      <c r="C338" s="9" t="s">
        <v>13</v>
      </c>
      <c r="D338" s="2" t="s">
        <v>83</v>
      </c>
      <c r="E338" s="2" t="s">
        <v>103</v>
      </c>
      <c r="F338" s="12">
        <v>-2944800</v>
      </c>
      <c r="G338" s="12">
        <v>-22189.07</v>
      </c>
      <c r="H338" s="12">
        <v>-1.1100000000000001</v>
      </c>
    </row>
    <row r="339" spans="2:8">
      <c r="B339" s="2" t="s">
        <v>1478</v>
      </c>
      <c r="C339" s="9" t="s">
        <v>13</v>
      </c>
      <c r="D339" s="2" t="s">
        <v>74</v>
      </c>
      <c r="E339" s="2" t="s">
        <v>1123</v>
      </c>
      <c r="F339" s="12">
        <v>-2348250</v>
      </c>
      <c r="G339" s="12">
        <v>-23161.96</v>
      </c>
      <c r="H339" s="12">
        <v>-1.1599999999999999</v>
      </c>
    </row>
    <row r="340" spans="2:8">
      <c r="B340" s="2" t="s">
        <v>1468</v>
      </c>
      <c r="C340" s="9" t="s">
        <v>13</v>
      </c>
      <c r="D340" s="2" t="s">
        <v>89</v>
      </c>
      <c r="E340" s="2" t="s">
        <v>1264</v>
      </c>
      <c r="F340" s="12">
        <v>-3483975</v>
      </c>
      <c r="G340" s="12">
        <v>-24102.14</v>
      </c>
      <c r="H340" s="12">
        <v>-1.2</v>
      </c>
    </row>
    <row r="341" spans="2:8">
      <c r="B341" s="2" t="s">
        <v>1614</v>
      </c>
      <c r="C341" s="9" t="s">
        <v>13</v>
      </c>
      <c r="D341" s="2" t="s">
        <v>126</v>
      </c>
      <c r="E341" s="2" t="s">
        <v>1262</v>
      </c>
      <c r="F341" s="12">
        <v>-228005250</v>
      </c>
      <c r="G341" s="12">
        <v>-24692.97</v>
      </c>
      <c r="H341" s="12">
        <v>-1.23</v>
      </c>
    </row>
    <row r="342" spans="2:8">
      <c r="B342" s="2" t="s">
        <v>1615</v>
      </c>
      <c r="C342" s="9" t="s">
        <v>13</v>
      </c>
      <c r="D342" s="2" t="s">
        <v>74</v>
      </c>
      <c r="E342" s="2" t="s">
        <v>780</v>
      </c>
      <c r="F342" s="12">
        <v>-1122000</v>
      </c>
      <c r="G342" s="12">
        <v>-24787.22</v>
      </c>
      <c r="H342" s="12">
        <v>-1.24</v>
      </c>
    </row>
    <row r="343" spans="2:8">
      <c r="B343" s="2" t="s">
        <v>1616</v>
      </c>
      <c r="C343" s="9" t="s">
        <v>13</v>
      </c>
      <c r="D343" s="2" t="s">
        <v>1255</v>
      </c>
      <c r="E343" s="2" t="s">
        <v>1260</v>
      </c>
      <c r="F343" s="12">
        <v>-579000</v>
      </c>
      <c r="G343" s="12">
        <v>-25543.74</v>
      </c>
      <c r="H343" s="12">
        <v>-1.28</v>
      </c>
    </row>
    <row r="344" spans="2:8">
      <c r="B344" s="2" t="s">
        <v>1483</v>
      </c>
      <c r="C344" s="9" t="s">
        <v>13</v>
      </c>
      <c r="D344" s="2" t="s">
        <v>74</v>
      </c>
      <c r="E344" s="2" t="s">
        <v>120</v>
      </c>
      <c r="F344" s="12">
        <v>-2965900</v>
      </c>
      <c r="G344" s="12">
        <v>-25727.7</v>
      </c>
      <c r="H344" s="12">
        <v>-1.29</v>
      </c>
    </row>
    <row r="345" spans="2:8">
      <c r="B345" s="2" t="s">
        <v>1503</v>
      </c>
      <c r="C345" s="9" t="s">
        <v>13</v>
      </c>
      <c r="D345" s="2" t="s">
        <v>784</v>
      </c>
      <c r="E345" s="2" t="s">
        <v>1258</v>
      </c>
      <c r="F345" s="12">
        <v>-9096850</v>
      </c>
      <c r="G345" s="12">
        <v>-27008.55</v>
      </c>
      <c r="H345" s="12">
        <v>-1.35</v>
      </c>
    </row>
    <row r="346" spans="2:8">
      <c r="B346" s="2" t="s">
        <v>1617</v>
      </c>
      <c r="C346" s="9" t="s">
        <v>13</v>
      </c>
      <c r="D346" s="2" t="s">
        <v>1255</v>
      </c>
      <c r="E346" s="2" t="s">
        <v>1256</v>
      </c>
      <c r="F346" s="12">
        <v>-6904125</v>
      </c>
      <c r="G346" s="12">
        <v>-27768.39</v>
      </c>
      <c r="H346" s="12">
        <v>-1.39</v>
      </c>
    </row>
    <row r="347" spans="2:8">
      <c r="B347" s="2" t="s">
        <v>1181</v>
      </c>
      <c r="C347" s="9" t="s">
        <v>13</v>
      </c>
      <c r="D347" s="2" t="s">
        <v>1143</v>
      </c>
      <c r="E347" s="2" t="s">
        <v>1144</v>
      </c>
      <c r="F347" s="12">
        <v>-4744900</v>
      </c>
      <c r="G347" s="12">
        <v>-28749.35</v>
      </c>
      <c r="H347" s="12">
        <v>-1.44</v>
      </c>
    </row>
    <row r="348" spans="2:8">
      <c r="B348" s="2" t="s">
        <v>1502</v>
      </c>
      <c r="C348" s="9" t="s">
        <v>13</v>
      </c>
      <c r="D348" s="2" t="s">
        <v>748</v>
      </c>
      <c r="E348" s="2" t="s">
        <v>749</v>
      </c>
      <c r="F348" s="12">
        <v>-1899500</v>
      </c>
      <c r="G348" s="12">
        <v>-29974.11</v>
      </c>
      <c r="H348" s="12">
        <v>-1.5</v>
      </c>
    </row>
    <row r="349" spans="2:8">
      <c r="B349" s="2" t="s">
        <v>1482</v>
      </c>
      <c r="C349" s="9" t="s">
        <v>13</v>
      </c>
      <c r="D349" s="2" t="s">
        <v>135</v>
      </c>
      <c r="E349" s="2" t="s">
        <v>1253</v>
      </c>
      <c r="F349" s="12">
        <v>-2699325</v>
      </c>
      <c r="G349" s="12">
        <v>-31644.19</v>
      </c>
      <c r="H349" s="12">
        <v>-1.58</v>
      </c>
    </row>
    <row r="350" spans="2:8">
      <c r="B350" s="2" t="s">
        <v>1488</v>
      </c>
      <c r="C350" s="9" t="s">
        <v>13</v>
      </c>
      <c r="D350" s="2" t="s">
        <v>74</v>
      </c>
      <c r="E350" s="2" t="s">
        <v>1129</v>
      </c>
      <c r="F350" s="12">
        <v>-2645625</v>
      </c>
      <c r="G350" s="12">
        <v>-33710.550000000003</v>
      </c>
      <c r="H350" s="12">
        <v>-1.68</v>
      </c>
    </row>
    <row r="351" spans="2:8">
      <c r="B351" s="2" t="s">
        <v>1618</v>
      </c>
      <c r="C351" s="9" t="s">
        <v>13</v>
      </c>
      <c r="D351" s="2" t="s">
        <v>1250</v>
      </c>
      <c r="E351" s="2" t="s">
        <v>1251</v>
      </c>
      <c r="F351" s="12">
        <v>-3839500</v>
      </c>
      <c r="G351" s="12">
        <v>-34179.230000000003</v>
      </c>
      <c r="H351" s="12">
        <v>-1.71</v>
      </c>
    </row>
    <row r="352" spans="2:8">
      <c r="B352" s="2" t="s">
        <v>1619</v>
      </c>
      <c r="C352" s="9" t="s">
        <v>13</v>
      </c>
      <c r="D352" s="2" t="s">
        <v>126</v>
      </c>
      <c r="E352" s="2" t="s">
        <v>133</v>
      </c>
      <c r="F352" s="12">
        <v>-1622125</v>
      </c>
      <c r="G352" s="12">
        <v>-34371.21</v>
      </c>
      <c r="H352" s="12">
        <v>-1.72</v>
      </c>
    </row>
    <row r="353" spans="2:8">
      <c r="B353" s="2" t="s">
        <v>1180</v>
      </c>
      <c r="C353" s="9" t="s">
        <v>13</v>
      </c>
      <c r="D353" s="2" t="s">
        <v>784</v>
      </c>
      <c r="E353" s="2" t="s">
        <v>821</v>
      </c>
      <c r="F353" s="12">
        <v>-3758700</v>
      </c>
      <c r="G353" s="12">
        <v>-37541.9</v>
      </c>
      <c r="H353" s="12">
        <v>-1.88</v>
      </c>
    </row>
    <row r="354" spans="2:8">
      <c r="B354" s="2" t="s">
        <v>1620</v>
      </c>
      <c r="C354" s="9" t="s">
        <v>13</v>
      </c>
      <c r="D354" s="2" t="s">
        <v>77</v>
      </c>
      <c r="E354" s="2" t="s">
        <v>78</v>
      </c>
      <c r="F354" s="12">
        <v>-11289600</v>
      </c>
      <c r="G354" s="12">
        <v>-45768.04</v>
      </c>
      <c r="H354" s="12">
        <v>-2.29</v>
      </c>
    </row>
    <row r="355" spans="2:8">
      <c r="B355" s="2" t="s">
        <v>1490</v>
      </c>
      <c r="C355" s="9" t="s">
        <v>13</v>
      </c>
      <c r="D355" s="2" t="s">
        <v>79</v>
      </c>
      <c r="E355" s="2" t="s">
        <v>753</v>
      </c>
      <c r="F355" s="12">
        <v>-18316025</v>
      </c>
      <c r="G355" s="12">
        <v>-51248.24</v>
      </c>
      <c r="H355" s="12">
        <v>-2.56</v>
      </c>
    </row>
    <row r="356" spans="2:8">
      <c r="B356" s="2" t="s">
        <v>1481</v>
      </c>
      <c r="C356" s="9" t="s">
        <v>13</v>
      </c>
      <c r="D356" s="2" t="s">
        <v>74</v>
      </c>
      <c r="E356" s="2" t="s">
        <v>81</v>
      </c>
      <c r="F356" s="12">
        <v>-4886700</v>
      </c>
      <c r="G356" s="12">
        <v>-65999.77</v>
      </c>
      <c r="H356" s="12">
        <v>-3.3</v>
      </c>
    </row>
    <row r="357" spans="2:8">
      <c r="B357" s="2" t="s">
        <v>1493</v>
      </c>
      <c r="C357" s="9" t="s">
        <v>13</v>
      </c>
      <c r="D357" s="2" t="s">
        <v>74</v>
      </c>
      <c r="E357" s="2" t="s">
        <v>75</v>
      </c>
      <c r="F357" s="12">
        <v>-9198200</v>
      </c>
      <c r="G357" s="12">
        <v>-91742.85</v>
      </c>
      <c r="H357" s="12">
        <v>-4.58</v>
      </c>
    </row>
    <row r="358" spans="2:8" ht="13">
      <c r="B358" s="6" t="s">
        <v>95</v>
      </c>
      <c r="C358" s="11"/>
      <c r="D358" s="6"/>
      <c r="E358" s="6"/>
      <c r="F358" s="14"/>
      <c r="G358" s="14">
        <f>SUM(G12:G194)</f>
        <v>1589281.0700000008</v>
      </c>
      <c r="H358" s="14">
        <f>SUM(H12:H194)</f>
        <v>79.470000000000113</v>
      </c>
    </row>
    <row r="359" spans="2:8" ht="13">
      <c r="B359" s="6" t="s">
        <v>861</v>
      </c>
    </row>
    <row r="360" spans="2:8">
      <c r="B360" s="2" t="s">
        <v>468</v>
      </c>
      <c r="C360" s="9" t="s">
        <v>13</v>
      </c>
      <c r="D360" s="2" t="s">
        <v>862</v>
      </c>
      <c r="E360" s="2" t="s">
        <v>1621</v>
      </c>
      <c r="F360" s="12">
        <v>4308949.6519999998</v>
      </c>
      <c r="G360" s="12">
        <v>214293.75</v>
      </c>
      <c r="H360" s="12">
        <v>10.71</v>
      </c>
    </row>
    <row r="361" spans="2:8" ht="13">
      <c r="B361" s="6" t="s">
        <v>3476</v>
      </c>
      <c r="C361" s="11"/>
      <c r="D361" s="6"/>
      <c r="E361" s="6"/>
      <c r="F361" s="14"/>
      <c r="G361" s="14">
        <f>SUM(G359:G360)</f>
        <v>214293.75</v>
      </c>
      <c r="H361" s="14">
        <f>SUM(H359:H360)</f>
        <v>10.71</v>
      </c>
    </row>
    <row r="362" spans="2:8" ht="13">
      <c r="B362" s="6" t="s">
        <v>8</v>
      </c>
    </row>
    <row r="363" spans="2:8" ht="13">
      <c r="B363" s="6" t="s">
        <v>9</v>
      </c>
    </row>
    <row r="364" spans="2:8" ht="13">
      <c r="B364" s="6" t="s">
        <v>1622</v>
      </c>
    </row>
    <row r="365" spans="2:8">
      <c r="B365" s="2" t="s">
        <v>1061</v>
      </c>
      <c r="C365" s="9">
        <v>7.27</v>
      </c>
      <c r="D365" s="2" t="s">
        <v>245</v>
      </c>
      <c r="E365" s="2" t="s">
        <v>1062</v>
      </c>
      <c r="F365" s="12">
        <v>34500</v>
      </c>
      <c r="G365" s="12">
        <v>34697.69</v>
      </c>
      <c r="H365" s="12">
        <v>1.73</v>
      </c>
    </row>
    <row r="366" spans="2:8">
      <c r="B366" s="2" t="s">
        <v>1623</v>
      </c>
      <c r="C366" s="9">
        <v>6.78</v>
      </c>
      <c r="D366" s="2" t="s">
        <v>227</v>
      </c>
      <c r="E366" s="2" t="s">
        <v>1624</v>
      </c>
      <c r="F366" s="12">
        <v>20000</v>
      </c>
      <c r="G366" s="12">
        <v>19848.919999999998</v>
      </c>
      <c r="H366" s="12">
        <v>0.99</v>
      </c>
    </row>
    <row r="367" spans="2:8">
      <c r="B367" s="2" t="s">
        <v>1625</v>
      </c>
      <c r="C367" s="9">
        <v>6.43</v>
      </c>
      <c r="D367" s="2" t="s">
        <v>227</v>
      </c>
      <c r="E367" s="2" t="s">
        <v>1626</v>
      </c>
      <c r="F367" s="12">
        <v>14500</v>
      </c>
      <c r="G367" s="12">
        <v>14540.17</v>
      </c>
      <c r="H367" s="12">
        <v>0.73</v>
      </c>
    </row>
    <row r="368" spans="2:8">
      <c r="B368" s="2" t="s">
        <v>1627</v>
      </c>
      <c r="C368" s="9">
        <v>7.06</v>
      </c>
      <c r="D368" s="2" t="s">
        <v>227</v>
      </c>
      <c r="E368" s="2" t="s">
        <v>1628</v>
      </c>
      <c r="F368" s="12">
        <v>1000</v>
      </c>
      <c r="G368" s="12">
        <v>12807.33</v>
      </c>
      <c r="H368" s="12">
        <v>0.64</v>
      </c>
    </row>
    <row r="369" spans="2:8">
      <c r="B369" s="2" t="s">
        <v>1073</v>
      </c>
      <c r="C369" s="9">
        <v>7.27</v>
      </c>
      <c r="D369" s="2" t="s">
        <v>245</v>
      </c>
      <c r="E369" s="2" t="s">
        <v>1074</v>
      </c>
      <c r="F369" s="12">
        <v>12500</v>
      </c>
      <c r="G369" s="12">
        <v>12580.51</v>
      </c>
      <c r="H369" s="12">
        <v>0.63</v>
      </c>
    </row>
    <row r="370" spans="2:8">
      <c r="B370" s="2" t="s">
        <v>1629</v>
      </c>
      <c r="C370" s="9">
        <v>6.75</v>
      </c>
      <c r="D370" s="2" t="s">
        <v>227</v>
      </c>
      <c r="E370" s="2" t="s">
        <v>1630</v>
      </c>
      <c r="F370" s="12">
        <v>10000</v>
      </c>
      <c r="G370" s="12">
        <v>10038.52</v>
      </c>
      <c r="H370" s="12">
        <v>0.5</v>
      </c>
    </row>
    <row r="371" spans="2:8">
      <c r="B371" s="2" t="s">
        <v>1631</v>
      </c>
      <c r="C371" s="9">
        <v>6.45</v>
      </c>
      <c r="D371" s="2" t="s">
        <v>227</v>
      </c>
      <c r="E371" s="2" t="s">
        <v>1632</v>
      </c>
      <c r="F371" s="12">
        <v>10000</v>
      </c>
      <c r="G371" s="12">
        <v>10031.629999999999</v>
      </c>
      <c r="H371" s="12">
        <v>0.5</v>
      </c>
    </row>
    <row r="372" spans="2:8">
      <c r="B372" s="2" t="s">
        <v>1633</v>
      </c>
      <c r="C372" s="9">
        <v>7.28</v>
      </c>
      <c r="D372" s="2" t="s">
        <v>248</v>
      </c>
      <c r="E372" s="2" t="s">
        <v>1634</v>
      </c>
      <c r="F372" s="12">
        <v>7500</v>
      </c>
      <c r="G372" s="12">
        <v>7574.01</v>
      </c>
      <c r="H372" s="12">
        <v>0.38</v>
      </c>
    </row>
    <row r="373" spans="2:8">
      <c r="B373" s="2" t="s">
        <v>1635</v>
      </c>
      <c r="C373" s="9">
        <v>6.84</v>
      </c>
      <c r="D373" s="2" t="s">
        <v>227</v>
      </c>
      <c r="E373" s="2" t="s">
        <v>1636</v>
      </c>
      <c r="F373" s="12">
        <v>7500</v>
      </c>
      <c r="G373" s="12">
        <v>7537.65</v>
      </c>
      <c r="H373" s="12">
        <v>0.38</v>
      </c>
    </row>
    <row r="374" spans="2:8">
      <c r="B374" s="2" t="s">
        <v>1637</v>
      </c>
      <c r="C374" s="9">
        <v>6.44</v>
      </c>
      <c r="D374" s="2" t="s">
        <v>227</v>
      </c>
      <c r="E374" s="2" t="s">
        <v>1638</v>
      </c>
      <c r="F374" s="12">
        <v>7000</v>
      </c>
      <c r="G374" s="12">
        <v>7003.37</v>
      </c>
      <c r="H374" s="12">
        <v>0.35</v>
      </c>
    </row>
    <row r="375" spans="2:8">
      <c r="B375" s="2" t="s">
        <v>1639</v>
      </c>
      <c r="C375" s="9">
        <v>7.17</v>
      </c>
      <c r="D375" s="2" t="s">
        <v>227</v>
      </c>
      <c r="E375" s="2" t="s">
        <v>1640</v>
      </c>
      <c r="F375" s="12">
        <v>5000</v>
      </c>
      <c r="G375" s="12">
        <v>5046.21</v>
      </c>
      <c r="H375" s="12">
        <v>0.25</v>
      </c>
    </row>
    <row r="376" spans="2:8">
      <c r="B376" s="2" t="s">
        <v>1641</v>
      </c>
      <c r="C376" s="9">
        <v>7.09</v>
      </c>
      <c r="D376" s="2" t="s">
        <v>227</v>
      </c>
      <c r="E376" s="2" t="s">
        <v>1642</v>
      </c>
      <c r="F376" s="12">
        <v>5000</v>
      </c>
      <c r="G376" s="12">
        <v>5032.82</v>
      </c>
      <c r="H376" s="12">
        <v>0.25</v>
      </c>
    </row>
    <row r="377" spans="2:8">
      <c r="B377" s="2" t="s">
        <v>1643</v>
      </c>
      <c r="C377" s="9">
        <v>6.91</v>
      </c>
      <c r="D377" s="2" t="s">
        <v>227</v>
      </c>
      <c r="E377" s="2" t="s">
        <v>1644</v>
      </c>
      <c r="F377" s="12">
        <v>5000</v>
      </c>
      <c r="G377" s="12">
        <v>5023.93</v>
      </c>
      <c r="H377" s="12">
        <v>0.25</v>
      </c>
    </row>
    <row r="378" spans="2:8">
      <c r="B378" s="2" t="s">
        <v>1645</v>
      </c>
      <c r="C378" s="9">
        <v>6.98</v>
      </c>
      <c r="D378" s="2" t="s">
        <v>227</v>
      </c>
      <c r="E378" s="2" t="s">
        <v>1646</v>
      </c>
      <c r="F378" s="12">
        <v>5000</v>
      </c>
      <c r="G378" s="12">
        <v>5014.6400000000003</v>
      </c>
      <c r="H378" s="12">
        <v>0.25</v>
      </c>
    </row>
    <row r="379" spans="2:8">
      <c r="B379" s="2" t="s">
        <v>1647</v>
      </c>
      <c r="C379" s="9">
        <v>6.75</v>
      </c>
      <c r="D379" s="2" t="s">
        <v>227</v>
      </c>
      <c r="E379" s="2" t="s">
        <v>1648</v>
      </c>
      <c r="F379" s="12">
        <v>500</v>
      </c>
      <c r="G379" s="12">
        <v>5005.51</v>
      </c>
      <c r="H379" s="12">
        <v>0.25</v>
      </c>
    </row>
    <row r="380" spans="2:8">
      <c r="B380" s="2" t="s">
        <v>1649</v>
      </c>
      <c r="C380" s="9">
        <v>6.96</v>
      </c>
      <c r="D380" s="2" t="s">
        <v>248</v>
      </c>
      <c r="E380" s="2" t="s">
        <v>1650</v>
      </c>
      <c r="F380" s="12">
        <v>500000</v>
      </c>
      <c r="G380" s="12">
        <v>5003.88</v>
      </c>
      <c r="H380" s="12">
        <v>0.25</v>
      </c>
    </row>
    <row r="381" spans="2:8">
      <c r="B381" s="2" t="s">
        <v>1651</v>
      </c>
      <c r="C381" s="9">
        <v>7.14</v>
      </c>
      <c r="D381" s="2" t="s">
        <v>248</v>
      </c>
      <c r="E381" s="2" t="s">
        <v>1652</v>
      </c>
      <c r="F381" s="12">
        <v>400</v>
      </c>
      <c r="G381" s="12">
        <v>3997.84</v>
      </c>
      <c r="H381" s="12">
        <v>0.2</v>
      </c>
    </row>
    <row r="382" spans="2:8">
      <c r="B382" s="2" t="s">
        <v>1653</v>
      </c>
      <c r="C382" s="9">
        <v>7.09</v>
      </c>
      <c r="D382" s="2" t="s">
        <v>248</v>
      </c>
      <c r="E382" s="2" t="s">
        <v>1654</v>
      </c>
      <c r="F382" s="12">
        <v>200</v>
      </c>
      <c r="G382" s="12">
        <v>2000.21</v>
      </c>
      <c r="H382" s="12">
        <v>0.1</v>
      </c>
    </row>
    <row r="383" spans="2:8">
      <c r="B383" s="2" t="s">
        <v>1655</v>
      </c>
      <c r="C383" s="9">
        <v>7.14</v>
      </c>
      <c r="D383" s="2" t="s">
        <v>248</v>
      </c>
      <c r="E383" s="2" t="s">
        <v>1656</v>
      </c>
      <c r="F383" s="12">
        <v>1000</v>
      </c>
      <c r="G383" s="12">
        <v>1002.65</v>
      </c>
      <c r="H383" s="12">
        <v>0.05</v>
      </c>
    </row>
    <row r="384" spans="2:8" ht="13">
      <c r="B384" s="6" t="s">
        <v>338</v>
      </c>
      <c r="C384" s="11"/>
      <c r="D384" s="6"/>
      <c r="E384" s="6"/>
      <c r="F384" s="14"/>
      <c r="G384" s="14">
        <f>SUM(G362:G383)</f>
        <v>173787.49</v>
      </c>
      <c r="H384" s="14">
        <f>SUM(H362:H383)</f>
        <v>8.6799999999999979</v>
      </c>
    </row>
    <row r="385" spans="2:8" ht="13">
      <c r="B385" s="6" t="s">
        <v>68</v>
      </c>
    </row>
    <row r="386" spans="2:8">
      <c r="B386" s="2" t="s">
        <v>1657</v>
      </c>
      <c r="C386" s="9">
        <v>6.77</v>
      </c>
      <c r="D386" s="2" t="s">
        <v>477</v>
      </c>
      <c r="E386" s="2" t="s">
        <v>1658</v>
      </c>
      <c r="F386" s="12">
        <v>1000</v>
      </c>
      <c r="G386" s="12">
        <v>4856</v>
      </c>
      <c r="H386" s="12">
        <v>0.24</v>
      </c>
    </row>
    <row r="387" spans="2:8" ht="13">
      <c r="B387" s="6" t="s">
        <v>69</v>
      </c>
      <c r="C387" s="11"/>
      <c r="D387" s="6"/>
      <c r="E387" s="6"/>
      <c r="F387" s="14"/>
      <c r="G387" s="14">
        <f>SUM(G385:G386)</f>
        <v>4856</v>
      </c>
      <c r="H387" s="14">
        <f>SUM(H385:H386)</f>
        <v>0.24</v>
      </c>
    </row>
    <row r="388" spans="2:8" ht="13">
      <c r="B388" s="6" t="s">
        <v>1659</v>
      </c>
      <c r="C388" s="11"/>
      <c r="D388" s="6"/>
      <c r="E388" s="6"/>
      <c r="F388" s="14"/>
      <c r="G388" s="14">
        <v>5500</v>
      </c>
      <c r="H388" s="14">
        <v>0.27</v>
      </c>
    </row>
    <row r="389" spans="2:8" ht="13">
      <c r="B389" s="6" t="s">
        <v>920</v>
      </c>
      <c r="C389" s="11"/>
      <c r="D389" s="6"/>
      <c r="E389" s="6"/>
      <c r="F389" s="14"/>
      <c r="G389" s="14">
        <v>25626.34</v>
      </c>
      <c r="H389" s="14">
        <v>1.28</v>
      </c>
    </row>
    <row r="390" spans="2:8" ht="13">
      <c r="B390" s="6" t="s">
        <v>15</v>
      </c>
      <c r="C390" s="11"/>
      <c r="D390" s="6"/>
      <c r="E390" s="6"/>
      <c r="F390" s="14"/>
      <c r="G390" s="14">
        <f>G389+G388+G387+G384+G361+G358</f>
        <v>2013344.6500000008</v>
      </c>
      <c r="H390" s="14">
        <f>H389+H388+H387+H384+H361+H358</f>
        <v>100.65000000000012</v>
      </c>
    </row>
    <row r="391" spans="2:8" ht="13">
      <c r="B391" s="6" t="s">
        <v>432</v>
      </c>
      <c r="C391" s="11"/>
      <c r="D391" s="6"/>
      <c r="E391" s="6"/>
      <c r="F391" s="14"/>
      <c r="G391" s="14">
        <f>G392-G390</f>
        <v>-12001.402674910845</v>
      </c>
      <c r="H391" s="14">
        <f>H392-H390</f>
        <v>-0.65000000000011937</v>
      </c>
    </row>
    <row r="392" spans="2:8" ht="13">
      <c r="B392" s="6" t="s">
        <v>17</v>
      </c>
      <c r="C392" s="11"/>
      <c r="D392" s="6"/>
      <c r="E392" s="6"/>
      <c r="F392" s="14"/>
      <c r="G392" s="14">
        <v>2001343.24732509</v>
      </c>
      <c r="H392" s="14">
        <v>100</v>
      </c>
    </row>
    <row r="393" spans="2:8">
      <c r="B393" s="2" t="s">
        <v>18</v>
      </c>
    </row>
    <row r="394" spans="2:8" ht="13">
      <c r="B394" s="6" t="s">
        <v>19</v>
      </c>
    </row>
    <row r="395" spans="2:8" ht="13">
      <c r="B395" s="6" t="s">
        <v>20</v>
      </c>
      <c r="C395" s="9" t="s">
        <v>355</v>
      </c>
    </row>
    <row r="396" spans="2:8" ht="13">
      <c r="B396" s="6" t="s">
        <v>23</v>
      </c>
      <c r="C396" s="9" t="s">
        <v>22</v>
      </c>
    </row>
    <row r="397" spans="2:8" ht="13">
      <c r="B397" s="6" t="s">
        <v>147</v>
      </c>
      <c r="C397" s="9" t="s">
        <v>22</v>
      </c>
    </row>
    <row r="398" spans="2:8" ht="13">
      <c r="B398" s="6" t="s">
        <v>24</v>
      </c>
      <c r="C398" s="9" t="s">
        <v>25</v>
      </c>
    </row>
    <row r="399" spans="2:8" ht="13">
      <c r="B399" s="6" t="s">
        <v>1660</v>
      </c>
      <c r="C399" s="11"/>
    </row>
    <row r="400" spans="2:8" ht="13">
      <c r="B400" s="6" t="s">
        <v>1661</v>
      </c>
      <c r="C400" s="11"/>
    </row>
    <row r="401" spans="2:3" ht="13">
      <c r="B401" s="6" t="s">
        <v>1662</v>
      </c>
      <c r="C401" s="11"/>
    </row>
    <row r="402" spans="2:3" ht="13">
      <c r="B402" s="6" t="s">
        <v>1663</v>
      </c>
      <c r="C402" s="11"/>
    </row>
    <row r="403" spans="2:3" ht="13">
      <c r="B403" s="6" t="s">
        <v>1664</v>
      </c>
      <c r="C403" s="11"/>
    </row>
    <row r="404" spans="2:3" ht="13">
      <c r="B404" s="6" t="s">
        <v>1665</v>
      </c>
      <c r="C404" s="11"/>
    </row>
    <row r="405" spans="2:3" ht="13">
      <c r="B405" s="6" t="s">
        <v>1666</v>
      </c>
      <c r="C405" s="11"/>
    </row>
    <row r="406" spans="2:3" ht="13">
      <c r="B406" s="6" t="s">
        <v>1667</v>
      </c>
      <c r="C406" s="11"/>
    </row>
    <row r="407" spans="2:3" ht="13">
      <c r="B407" s="6" t="s">
        <v>1668</v>
      </c>
      <c r="C407" s="11"/>
    </row>
    <row r="408" spans="2:3">
      <c r="B408" s="2" t="s">
        <v>4104</v>
      </c>
    </row>
    <row r="409" spans="2:3">
      <c r="B409" s="2" t="s">
        <v>26</v>
      </c>
    </row>
    <row r="410" spans="2:3">
      <c r="B410" s="2" t="s">
        <v>1230</v>
      </c>
    </row>
    <row r="413" spans="2:3" ht="14.5">
      <c r="B413" s="44" t="s">
        <v>1231</v>
      </c>
      <c r="C413" s="62"/>
    </row>
    <row r="414" spans="2:3" ht="14.5">
      <c r="B414" s="44" t="s">
        <v>4074</v>
      </c>
      <c r="C414" s="63" t="s">
        <v>1232</v>
      </c>
    </row>
    <row r="415" spans="2:3" ht="14.5">
      <c r="B415" s="4" t="s">
        <v>1233</v>
      </c>
      <c r="C415" s="5">
        <v>0</v>
      </c>
    </row>
    <row r="416" spans="2:3" ht="14.5">
      <c r="B416" s="4" t="s">
        <v>1235</v>
      </c>
      <c r="C416" s="5">
        <v>0</v>
      </c>
    </row>
    <row r="417" spans="2:7" ht="14.5">
      <c r="B417" s="4" t="s">
        <v>1236</v>
      </c>
      <c r="C417" s="5">
        <v>0</v>
      </c>
    </row>
    <row r="418" spans="2:7" ht="14.5">
      <c r="B418" s="4" t="s">
        <v>1237</v>
      </c>
      <c r="C418" s="5">
        <v>0</v>
      </c>
    </row>
    <row r="419" spans="2:7" ht="14.5">
      <c r="B419" s="4" t="s">
        <v>1238</v>
      </c>
      <c r="C419" s="5">
        <v>214156.27367</v>
      </c>
    </row>
    <row r="420" spans="2:7" ht="14.5">
      <c r="B420" s="4" t="s">
        <v>1239</v>
      </c>
      <c r="C420" s="5">
        <v>368301.61405999999</v>
      </c>
    </row>
    <row r="421" spans="2:7" ht="14.5">
      <c r="B421" s="44" t="s">
        <v>1240</v>
      </c>
      <c r="C421" s="62">
        <v>582457.88772999996</v>
      </c>
    </row>
    <row r="423" spans="2:7" ht="14.5">
      <c r="B423" s="4" t="s">
        <v>35</v>
      </c>
      <c r="C423" s="5"/>
      <c r="D423" s="4"/>
    </row>
    <row r="424" spans="2:7" ht="29">
      <c r="B424" s="20" t="s">
        <v>36</v>
      </c>
      <c r="C424" s="18" t="s">
        <v>37</v>
      </c>
      <c r="D424" s="20" t="s">
        <v>38</v>
      </c>
    </row>
    <row r="425" spans="2:7" ht="14.5">
      <c r="B425" s="4" t="s">
        <v>22</v>
      </c>
      <c r="C425" s="5" t="s">
        <v>22</v>
      </c>
      <c r="D425" s="4" t="s">
        <v>22</v>
      </c>
    </row>
    <row r="427" spans="2:7" ht="13">
      <c r="B427" s="6" t="s">
        <v>39</v>
      </c>
      <c r="C427" s="46">
        <v>46022</v>
      </c>
    </row>
    <row r="428" spans="2:7" ht="13">
      <c r="B428" s="24" t="s">
        <v>40</v>
      </c>
      <c r="C428" s="26" t="s">
        <v>41</v>
      </c>
      <c r="D428" s="24" t="s">
        <v>42</v>
      </c>
      <c r="E428" s="27" t="s">
        <v>43</v>
      </c>
      <c r="F428" s="47" t="s">
        <v>44</v>
      </c>
      <c r="G428" s="14"/>
    </row>
    <row r="429" spans="2:7">
      <c r="B429" s="16" t="s">
        <v>1669</v>
      </c>
      <c r="C429" s="17">
        <v>-2125</v>
      </c>
      <c r="D429" s="16">
        <v>5154</v>
      </c>
      <c r="E429" s="15">
        <v>5204</v>
      </c>
      <c r="F429" s="30">
        <f>C421</f>
        <v>582457.88772999996</v>
      </c>
    </row>
    <row r="430" spans="2:7">
      <c r="B430" s="16" t="s">
        <v>1670</v>
      </c>
      <c r="C430" s="17">
        <v>-1232550</v>
      </c>
      <c r="D430" s="16">
        <v>1011.45</v>
      </c>
      <c r="E430" s="15">
        <v>1030.95</v>
      </c>
      <c r="F430" s="65"/>
    </row>
    <row r="431" spans="2:7">
      <c r="B431" s="16" t="s">
        <v>1671</v>
      </c>
      <c r="C431" s="17">
        <v>-1200</v>
      </c>
      <c r="D431" s="16">
        <v>1022</v>
      </c>
      <c r="E431" s="15">
        <v>1027.8</v>
      </c>
      <c r="F431" s="65"/>
    </row>
    <row r="432" spans="2:7">
      <c r="B432" s="16" t="s">
        <v>1672</v>
      </c>
      <c r="C432" s="17">
        <v>-1443600</v>
      </c>
      <c r="D432" s="16">
        <v>1023.74</v>
      </c>
      <c r="E432" s="15">
        <v>1021.6</v>
      </c>
      <c r="F432" s="65"/>
    </row>
    <row r="433" spans="2:6">
      <c r="B433" s="16" t="s">
        <v>1673</v>
      </c>
      <c r="C433" s="17">
        <v>-475</v>
      </c>
      <c r="D433" s="16">
        <v>1507</v>
      </c>
      <c r="E433" s="15">
        <v>1487.3</v>
      </c>
      <c r="F433" s="65"/>
    </row>
    <row r="434" spans="2:6">
      <c r="B434" s="16" t="s">
        <v>1674</v>
      </c>
      <c r="C434" s="17">
        <v>-683050</v>
      </c>
      <c r="D434" s="16">
        <v>1504.84</v>
      </c>
      <c r="E434" s="15">
        <v>1478.6</v>
      </c>
      <c r="F434" s="65"/>
    </row>
    <row r="435" spans="2:6">
      <c r="B435" s="16" t="s">
        <v>1675</v>
      </c>
      <c r="C435" s="17">
        <v>-4163300</v>
      </c>
      <c r="D435" s="16">
        <v>351.1</v>
      </c>
      <c r="E435" s="15">
        <v>360</v>
      </c>
      <c r="F435" s="65"/>
    </row>
    <row r="436" spans="2:6">
      <c r="B436" s="16" t="s">
        <v>1676</v>
      </c>
      <c r="C436" s="17">
        <v>-5750</v>
      </c>
      <c r="D436" s="16">
        <v>5660.15</v>
      </c>
      <c r="E436" s="15">
        <v>5527</v>
      </c>
      <c r="F436" s="65"/>
    </row>
    <row r="437" spans="2:6">
      <c r="B437" s="16" t="s">
        <v>1677</v>
      </c>
      <c r="C437" s="17">
        <v>-2312100</v>
      </c>
      <c r="D437" s="16">
        <v>554.96</v>
      </c>
      <c r="E437" s="15">
        <v>559</v>
      </c>
      <c r="F437" s="65"/>
    </row>
    <row r="438" spans="2:6">
      <c r="B438" s="16" t="s">
        <v>1678</v>
      </c>
      <c r="C438" s="17">
        <v>-323750</v>
      </c>
      <c r="D438" s="16">
        <v>1888.36</v>
      </c>
      <c r="E438" s="15">
        <v>1925.7</v>
      </c>
      <c r="F438" s="65"/>
    </row>
    <row r="439" spans="2:6">
      <c r="B439" s="16" t="s">
        <v>1679</v>
      </c>
      <c r="C439" s="17">
        <v>-30625</v>
      </c>
      <c r="D439" s="16">
        <v>7153.54</v>
      </c>
      <c r="E439" s="15">
        <v>7088.5</v>
      </c>
      <c r="F439" s="65"/>
    </row>
    <row r="440" spans="2:6">
      <c r="B440" s="16" t="s">
        <v>1680</v>
      </c>
      <c r="C440" s="17">
        <v>-396000</v>
      </c>
      <c r="D440" s="16">
        <v>981.89</v>
      </c>
      <c r="E440" s="15">
        <v>1000.15</v>
      </c>
      <c r="F440" s="65"/>
    </row>
    <row r="441" spans="2:6">
      <c r="B441" s="16" t="s">
        <v>1681</v>
      </c>
      <c r="C441" s="17">
        <v>-1152800</v>
      </c>
      <c r="D441" s="16">
        <v>1227.44</v>
      </c>
      <c r="E441" s="15">
        <v>1189.5</v>
      </c>
      <c r="F441" s="65"/>
    </row>
    <row r="442" spans="2:6">
      <c r="B442" s="16" t="s">
        <v>1682</v>
      </c>
      <c r="C442" s="17">
        <v>-10000</v>
      </c>
      <c r="D442" s="16">
        <v>1245.58</v>
      </c>
      <c r="E442" s="15">
        <v>1280.7</v>
      </c>
      <c r="F442" s="65"/>
    </row>
    <row r="443" spans="2:6">
      <c r="B443" s="16" t="s">
        <v>1683</v>
      </c>
      <c r="C443" s="17">
        <v>-2645625</v>
      </c>
      <c r="D443" s="16">
        <v>1241.1300000000001</v>
      </c>
      <c r="E443" s="15">
        <v>1274.2</v>
      </c>
      <c r="F443" s="65"/>
    </row>
    <row r="444" spans="2:6">
      <c r="B444" s="16" t="s">
        <v>1684</v>
      </c>
      <c r="C444" s="17">
        <v>-7500</v>
      </c>
      <c r="D444" s="16">
        <v>1011.1</v>
      </c>
      <c r="E444" s="15">
        <v>998.7</v>
      </c>
      <c r="F444" s="65"/>
    </row>
    <row r="445" spans="2:6">
      <c r="B445" s="16" t="s">
        <v>1685</v>
      </c>
      <c r="C445" s="17">
        <v>-525000</v>
      </c>
      <c r="D445" s="16">
        <v>1011.18</v>
      </c>
      <c r="E445" s="15">
        <v>993.1</v>
      </c>
      <c r="F445" s="65"/>
    </row>
    <row r="446" spans="2:6">
      <c r="B446" s="16" t="s">
        <v>1686</v>
      </c>
      <c r="C446" s="17">
        <v>-2750</v>
      </c>
      <c r="D446" s="16">
        <v>2061.96</v>
      </c>
      <c r="E446" s="15">
        <v>2058.9</v>
      </c>
      <c r="F446" s="65"/>
    </row>
    <row r="447" spans="2:6">
      <c r="B447" s="16" t="s">
        <v>1687</v>
      </c>
      <c r="C447" s="17">
        <v>-39000</v>
      </c>
      <c r="D447" s="16">
        <v>2054.69</v>
      </c>
      <c r="E447" s="15">
        <v>2047</v>
      </c>
      <c r="F447" s="65"/>
    </row>
    <row r="448" spans="2:6">
      <c r="B448" s="16" t="s">
        <v>1688</v>
      </c>
      <c r="C448" s="17">
        <v>-5958000</v>
      </c>
      <c r="D448" s="16">
        <v>148.41</v>
      </c>
      <c r="E448" s="15">
        <v>146.72999999999999</v>
      </c>
      <c r="F448" s="65"/>
    </row>
    <row r="449" spans="2:6">
      <c r="B449" s="16" t="s">
        <v>1689</v>
      </c>
      <c r="C449" s="17">
        <v>-6309225</v>
      </c>
      <c r="D449" s="16">
        <v>292.92</v>
      </c>
      <c r="E449" s="15">
        <v>297.85000000000002</v>
      </c>
      <c r="F449" s="65"/>
    </row>
    <row r="450" spans="2:6">
      <c r="B450" s="16" t="s">
        <v>1690</v>
      </c>
      <c r="C450" s="17">
        <v>-6432400</v>
      </c>
      <c r="D450" s="16">
        <v>141.27000000000001</v>
      </c>
      <c r="E450" s="15">
        <v>144.6</v>
      </c>
      <c r="F450" s="65"/>
    </row>
    <row r="451" spans="2:6">
      <c r="B451" s="16" t="s">
        <v>1691</v>
      </c>
      <c r="C451" s="17">
        <v>-171500</v>
      </c>
      <c r="D451" s="16">
        <v>1450.74</v>
      </c>
      <c r="E451" s="15">
        <v>1474.8</v>
      </c>
      <c r="F451" s="65"/>
    </row>
    <row r="452" spans="2:6">
      <c r="B452" s="16" t="s">
        <v>1692</v>
      </c>
      <c r="C452" s="17">
        <v>-6904125</v>
      </c>
      <c r="D452" s="16">
        <v>401.34</v>
      </c>
      <c r="E452" s="15">
        <v>402.2</v>
      </c>
      <c r="F452" s="65"/>
    </row>
    <row r="453" spans="2:6">
      <c r="B453" s="16" t="s">
        <v>1693</v>
      </c>
      <c r="C453" s="17">
        <v>-20500</v>
      </c>
      <c r="D453" s="16">
        <v>1465.39</v>
      </c>
      <c r="E453" s="15">
        <v>1476.8</v>
      </c>
      <c r="F453" s="65"/>
    </row>
    <row r="454" spans="2:6">
      <c r="B454" s="16" t="s">
        <v>1694</v>
      </c>
      <c r="C454" s="17">
        <v>-2971500</v>
      </c>
      <c r="D454" s="16">
        <v>284.14999999999998</v>
      </c>
      <c r="E454" s="15">
        <v>289.2</v>
      </c>
      <c r="F454" s="65"/>
    </row>
    <row r="455" spans="2:6">
      <c r="B455" s="16" t="s">
        <v>1695</v>
      </c>
      <c r="C455" s="17">
        <v>-1622125</v>
      </c>
      <c r="D455" s="16">
        <v>2130.5700000000002</v>
      </c>
      <c r="E455" s="15">
        <v>2118.9</v>
      </c>
      <c r="F455" s="65"/>
    </row>
    <row r="456" spans="2:6">
      <c r="B456" s="16" t="s">
        <v>1696</v>
      </c>
      <c r="C456" s="17">
        <v>-3602500</v>
      </c>
      <c r="D456" s="16">
        <v>399.65</v>
      </c>
      <c r="E456" s="15">
        <v>395.9</v>
      </c>
      <c r="F456" s="65"/>
    </row>
    <row r="457" spans="2:6">
      <c r="B457" s="16" t="s">
        <v>1697</v>
      </c>
      <c r="C457" s="17">
        <v>-3975</v>
      </c>
      <c r="D457" s="16">
        <v>35887.449999999997</v>
      </c>
      <c r="E457" s="15">
        <v>36210</v>
      </c>
      <c r="F457" s="65"/>
    </row>
    <row r="458" spans="2:6">
      <c r="B458" s="16" t="s">
        <v>1698</v>
      </c>
      <c r="C458" s="17">
        <v>-21875</v>
      </c>
      <c r="D458" s="16">
        <v>6085.9</v>
      </c>
      <c r="E458" s="15">
        <v>6070</v>
      </c>
      <c r="F458" s="65"/>
    </row>
    <row r="459" spans="2:6">
      <c r="B459" s="16" t="s">
        <v>1699</v>
      </c>
      <c r="C459" s="17">
        <v>-109125</v>
      </c>
      <c r="D459" s="16">
        <v>2716.83</v>
      </c>
      <c r="E459" s="15">
        <v>2649.2</v>
      </c>
      <c r="F459" s="65"/>
    </row>
    <row r="460" spans="2:6">
      <c r="B460" s="16" t="s">
        <v>1700</v>
      </c>
      <c r="C460" s="17">
        <v>-33150</v>
      </c>
      <c r="D460" s="16">
        <v>665.72</v>
      </c>
      <c r="E460" s="15">
        <v>650.29999999999995</v>
      </c>
      <c r="F460" s="65"/>
    </row>
    <row r="461" spans="2:6">
      <c r="B461" s="16" t="s">
        <v>1701</v>
      </c>
      <c r="C461" s="17">
        <v>-12500</v>
      </c>
      <c r="D461" s="16">
        <v>1706.55</v>
      </c>
      <c r="E461" s="15">
        <v>1712.8</v>
      </c>
      <c r="F461" s="65"/>
    </row>
    <row r="462" spans="2:6">
      <c r="B462" s="16" t="s">
        <v>1702</v>
      </c>
      <c r="C462" s="17">
        <v>-1875</v>
      </c>
      <c r="D462" s="16">
        <v>1516.92</v>
      </c>
      <c r="E462" s="15">
        <v>1525.4</v>
      </c>
      <c r="F462" s="65"/>
    </row>
    <row r="463" spans="2:6">
      <c r="B463" s="16" t="s">
        <v>1703</v>
      </c>
      <c r="C463" s="17">
        <v>-8250</v>
      </c>
      <c r="D463" s="16">
        <v>1520.39</v>
      </c>
      <c r="E463" s="15">
        <v>1516.4</v>
      </c>
      <c r="F463" s="65"/>
    </row>
    <row r="464" spans="2:6">
      <c r="B464" s="16" t="s">
        <v>1704</v>
      </c>
      <c r="C464" s="17">
        <v>-1350</v>
      </c>
      <c r="D464" s="16">
        <v>389.35</v>
      </c>
      <c r="E464" s="15">
        <v>400.45</v>
      </c>
      <c r="F464" s="65"/>
    </row>
    <row r="465" spans="2:6">
      <c r="B465" s="16" t="s">
        <v>1705</v>
      </c>
      <c r="C465" s="17">
        <v>-239625</v>
      </c>
      <c r="D465" s="16">
        <v>1663.73</v>
      </c>
      <c r="E465" s="15">
        <v>1669</v>
      </c>
      <c r="F465" s="65"/>
    </row>
    <row r="466" spans="2:6">
      <c r="B466" s="16" t="s">
        <v>1706</v>
      </c>
      <c r="C466" s="17">
        <v>-10575</v>
      </c>
      <c r="D466" s="16">
        <v>2117.34</v>
      </c>
      <c r="E466" s="15">
        <v>2089.3000000000002</v>
      </c>
      <c r="F466" s="65"/>
    </row>
    <row r="467" spans="2:6">
      <c r="B467" s="16" t="s">
        <v>1707</v>
      </c>
      <c r="C467" s="17">
        <v>-48750</v>
      </c>
      <c r="D467" s="16">
        <v>774.69</v>
      </c>
      <c r="E467" s="15">
        <v>745.4</v>
      </c>
      <c r="F467" s="65"/>
    </row>
    <row r="468" spans="2:6">
      <c r="B468" s="16" t="s">
        <v>1708</v>
      </c>
      <c r="C468" s="17">
        <v>-3648750</v>
      </c>
      <c r="D468" s="16">
        <v>517.51</v>
      </c>
      <c r="E468" s="15">
        <v>526.85</v>
      </c>
      <c r="F468" s="65"/>
    </row>
    <row r="469" spans="2:6">
      <c r="B469" s="16" t="s">
        <v>1709</v>
      </c>
      <c r="C469" s="17">
        <v>-52200</v>
      </c>
      <c r="D469" s="16">
        <v>254.24</v>
      </c>
      <c r="E469" s="15">
        <v>255.8</v>
      </c>
      <c r="F469" s="65"/>
    </row>
    <row r="470" spans="2:6">
      <c r="B470" s="16" t="s">
        <v>1710</v>
      </c>
      <c r="C470" s="17">
        <v>-3501000</v>
      </c>
      <c r="D470" s="16">
        <v>260.61</v>
      </c>
      <c r="E470" s="15">
        <v>254.05</v>
      </c>
      <c r="F470" s="65"/>
    </row>
    <row r="471" spans="2:6">
      <c r="B471" s="16" t="s">
        <v>1711</v>
      </c>
      <c r="C471" s="17">
        <v>-1400</v>
      </c>
      <c r="D471" s="16">
        <v>4408.55</v>
      </c>
      <c r="E471" s="15">
        <v>4444.6000000000004</v>
      </c>
      <c r="F471" s="65"/>
    </row>
    <row r="472" spans="2:6">
      <c r="B472" s="16" t="s">
        <v>1712</v>
      </c>
      <c r="C472" s="17">
        <v>-126250</v>
      </c>
      <c r="D472" s="16">
        <v>505.85</v>
      </c>
      <c r="E472" s="15">
        <v>506.85</v>
      </c>
      <c r="F472" s="65"/>
    </row>
    <row r="473" spans="2:6">
      <c r="B473" s="16" t="s">
        <v>1713</v>
      </c>
      <c r="C473" s="17">
        <v>-93600</v>
      </c>
      <c r="D473" s="16">
        <v>2125.61</v>
      </c>
      <c r="E473" s="15">
        <v>2147.1</v>
      </c>
      <c r="F473" s="65"/>
    </row>
    <row r="474" spans="2:6">
      <c r="B474" s="16" t="s">
        <v>1714</v>
      </c>
      <c r="C474" s="17">
        <v>-338225</v>
      </c>
      <c r="D474" s="16">
        <v>409.98</v>
      </c>
      <c r="E474" s="15">
        <v>406.15</v>
      </c>
      <c r="F474" s="65"/>
    </row>
    <row r="475" spans="2:6">
      <c r="B475" s="16" t="s">
        <v>1715</v>
      </c>
      <c r="C475" s="17">
        <v>-22700</v>
      </c>
      <c r="D475" s="16">
        <v>6438.58</v>
      </c>
      <c r="E475" s="15">
        <v>6428</v>
      </c>
      <c r="F475" s="65"/>
    </row>
    <row r="476" spans="2:6">
      <c r="B476" s="16" t="s">
        <v>1716</v>
      </c>
      <c r="C476" s="17">
        <v>-64300</v>
      </c>
      <c r="D476" s="16">
        <v>12086.48</v>
      </c>
      <c r="E476" s="15">
        <v>12150</v>
      </c>
      <c r="F476" s="65"/>
    </row>
    <row r="477" spans="2:6">
      <c r="B477" s="16" t="s">
        <v>1717</v>
      </c>
      <c r="C477" s="17">
        <v>-2475</v>
      </c>
      <c r="D477" s="16">
        <v>685.85</v>
      </c>
      <c r="E477" s="15">
        <v>695.6</v>
      </c>
      <c r="F477" s="65"/>
    </row>
    <row r="478" spans="2:6">
      <c r="B478" s="16" t="s">
        <v>1718</v>
      </c>
      <c r="C478" s="17">
        <v>-3483975</v>
      </c>
      <c r="D478" s="16">
        <v>697.77</v>
      </c>
      <c r="E478" s="15">
        <v>691.8</v>
      </c>
      <c r="F478" s="65"/>
    </row>
    <row r="479" spans="2:6">
      <c r="B479" s="16" t="s">
        <v>1719</v>
      </c>
      <c r="C479" s="17">
        <v>-10700</v>
      </c>
      <c r="D479" s="16">
        <v>7380.54</v>
      </c>
      <c r="E479" s="15">
        <v>7341</v>
      </c>
      <c r="F479" s="65"/>
    </row>
    <row r="480" spans="2:6">
      <c r="B480" s="16" t="s">
        <v>1720</v>
      </c>
      <c r="C480" s="17">
        <v>-48500</v>
      </c>
      <c r="D480" s="16">
        <v>289.04000000000002</v>
      </c>
      <c r="E480" s="15">
        <v>281.5</v>
      </c>
      <c r="F480" s="65"/>
    </row>
    <row r="481" spans="2:6">
      <c r="B481" s="16" t="s">
        <v>1721</v>
      </c>
      <c r="C481" s="17">
        <v>-18316025</v>
      </c>
      <c r="D481" s="16">
        <v>285.88</v>
      </c>
      <c r="E481" s="15">
        <v>279.8</v>
      </c>
      <c r="F481" s="65"/>
    </row>
    <row r="482" spans="2:6">
      <c r="B482" s="16" t="s">
        <v>1722</v>
      </c>
      <c r="C482" s="17">
        <v>-1573200</v>
      </c>
      <c r="D482" s="16">
        <v>369.92</v>
      </c>
      <c r="E482" s="15">
        <v>364.65</v>
      </c>
      <c r="F482" s="65"/>
    </row>
    <row r="483" spans="2:6">
      <c r="B483" s="16" t="s">
        <v>1723</v>
      </c>
      <c r="C483" s="17">
        <v>-210025</v>
      </c>
      <c r="D483" s="16">
        <v>901.11</v>
      </c>
      <c r="E483" s="15">
        <v>889.3</v>
      </c>
      <c r="F483" s="65"/>
    </row>
    <row r="484" spans="2:6">
      <c r="B484" s="16" t="s">
        <v>1724</v>
      </c>
      <c r="C484" s="17">
        <v>-516600</v>
      </c>
      <c r="D484" s="16">
        <v>172.53</v>
      </c>
      <c r="E484" s="15">
        <v>173.14</v>
      </c>
      <c r="F484" s="65"/>
    </row>
    <row r="485" spans="2:6">
      <c r="B485" s="16" t="s">
        <v>1725</v>
      </c>
      <c r="C485" s="17">
        <v>-790125</v>
      </c>
      <c r="D485" s="16">
        <v>2036.82</v>
      </c>
      <c r="E485" s="15">
        <v>2042.8</v>
      </c>
      <c r="F485" s="65"/>
    </row>
    <row r="486" spans="2:6">
      <c r="B486" s="16" t="s">
        <v>1726</v>
      </c>
      <c r="C486" s="17">
        <v>-4854600</v>
      </c>
      <c r="D486" s="16">
        <v>103.37</v>
      </c>
      <c r="E486" s="15">
        <v>104.83</v>
      </c>
      <c r="F486" s="65"/>
    </row>
    <row r="487" spans="2:6">
      <c r="B487" s="16" t="s">
        <v>1727</v>
      </c>
      <c r="C487" s="17">
        <v>-12000</v>
      </c>
      <c r="D487" s="16">
        <v>1207.1600000000001</v>
      </c>
      <c r="E487" s="15">
        <v>1226.8</v>
      </c>
      <c r="F487" s="65"/>
    </row>
    <row r="488" spans="2:6">
      <c r="B488" s="16" t="s">
        <v>1728</v>
      </c>
      <c r="C488" s="17">
        <v>-682550</v>
      </c>
      <c r="D488" s="16">
        <v>2026.99</v>
      </c>
      <c r="E488" s="15">
        <v>2017.4</v>
      </c>
      <c r="F488" s="65"/>
    </row>
    <row r="489" spans="2:6">
      <c r="B489" s="16" t="s">
        <v>1729</v>
      </c>
      <c r="C489" s="17">
        <v>-77000</v>
      </c>
      <c r="D489" s="16">
        <v>2850.11</v>
      </c>
      <c r="E489" s="15">
        <v>2843.1</v>
      </c>
      <c r="F489" s="65"/>
    </row>
    <row r="490" spans="2:6">
      <c r="B490" s="16" t="s">
        <v>1730</v>
      </c>
      <c r="C490" s="17">
        <v>-59000</v>
      </c>
      <c r="D490" s="16">
        <v>1414.58</v>
      </c>
      <c r="E490" s="15">
        <v>1432.5</v>
      </c>
      <c r="F490" s="65"/>
    </row>
    <row r="491" spans="2:6">
      <c r="B491" s="16" t="s">
        <v>1731</v>
      </c>
      <c r="C491" s="17">
        <v>-153300</v>
      </c>
      <c r="D491" s="16">
        <v>1648.98</v>
      </c>
      <c r="E491" s="15">
        <v>1618.3</v>
      </c>
      <c r="F491" s="65"/>
    </row>
    <row r="492" spans="2:6">
      <c r="B492" s="16" t="s">
        <v>1732</v>
      </c>
      <c r="C492" s="17">
        <v>-702300</v>
      </c>
      <c r="D492" s="16">
        <v>2667.43</v>
      </c>
      <c r="E492" s="15">
        <v>2687.2</v>
      </c>
      <c r="F492" s="65"/>
    </row>
    <row r="493" spans="2:6">
      <c r="B493" s="16" t="s">
        <v>1733</v>
      </c>
      <c r="C493" s="17">
        <v>-19250</v>
      </c>
      <c r="D493" s="16">
        <v>998.81</v>
      </c>
      <c r="E493" s="15">
        <v>1003.5</v>
      </c>
      <c r="F493" s="65"/>
    </row>
    <row r="494" spans="2:6">
      <c r="B494" s="16" t="s">
        <v>1734</v>
      </c>
      <c r="C494" s="17">
        <v>-9198200</v>
      </c>
      <c r="D494" s="16">
        <v>1001.03</v>
      </c>
      <c r="E494" s="15">
        <v>997.4</v>
      </c>
      <c r="F494" s="65"/>
    </row>
    <row r="495" spans="2:6">
      <c r="B495" s="16" t="s">
        <v>1735</v>
      </c>
      <c r="C495" s="17">
        <v>-97900</v>
      </c>
      <c r="D495" s="16">
        <v>755.87</v>
      </c>
      <c r="E495" s="15">
        <v>754.15</v>
      </c>
      <c r="F495" s="65"/>
    </row>
    <row r="496" spans="2:6">
      <c r="B496" s="16" t="s">
        <v>1736</v>
      </c>
      <c r="C496" s="17">
        <v>-1050</v>
      </c>
      <c r="D496" s="16">
        <v>5683.3</v>
      </c>
      <c r="E496" s="15">
        <v>5793</v>
      </c>
      <c r="F496" s="65"/>
    </row>
    <row r="497" spans="2:6">
      <c r="B497" s="16" t="s">
        <v>1737</v>
      </c>
      <c r="C497" s="17">
        <v>-3839500</v>
      </c>
      <c r="D497" s="16">
        <v>872.42</v>
      </c>
      <c r="E497" s="15">
        <v>890.2</v>
      </c>
      <c r="F497" s="65"/>
    </row>
    <row r="498" spans="2:6">
      <c r="B498" s="16" t="s">
        <v>1738</v>
      </c>
      <c r="C498" s="17">
        <v>-579000</v>
      </c>
      <c r="D498" s="16">
        <v>4448.75</v>
      </c>
      <c r="E498" s="15">
        <v>4411.7</v>
      </c>
      <c r="F498" s="65"/>
    </row>
    <row r="499" spans="2:6">
      <c r="B499" s="16" t="s">
        <v>1739</v>
      </c>
      <c r="C499" s="17">
        <v>-913275</v>
      </c>
      <c r="D499" s="16">
        <v>475.23</v>
      </c>
      <c r="E499" s="15">
        <v>501.1</v>
      </c>
      <c r="F499" s="65"/>
    </row>
    <row r="500" spans="2:6">
      <c r="B500" s="16" t="s">
        <v>1740</v>
      </c>
      <c r="C500" s="17">
        <v>-3300</v>
      </c>
      <c r="D500" s="16">
        <v>2339.9899999999998</v>
      </c>
      <c r="E500" s="15">
        <v>2324.4</v>
      </c>
      <c r="F500" s="65"/>
    </row>
    <row r="501" spans="2:6">
      <c r="B501" s="16" t="s">
        <v>1741</v>
      </c>
      <c r="C501" s="17">
        <v>-1879150</v>
      </c>
      <c r="D501" s="16">
        <v>626.95000000000005</v>
      </c>
      <c r="E501" s="15">
        <v>616.29999999999995</v>
      </c>
      <c r="F501" s="65"/>
    </row>
    <row r="502" spans="2:6">
      <c r="B502" s="16" t="s">
        <v>1742</v>
      </c>
      <c r="C502" s="17">
        <v>-1395825</v>
      </c>
      <c r="D502" s="16">
        <v>221.98</v>
      </c>
      <c r="E502" s="15">
        <v>229.37</v>
      </c>
      <c r="F502" s="65"/>
    </row>
    <row r="503" spans="2:6">
      <c r="B503" s="16" t="s">
        <v>1743</v>
      </c>
      <c r="C503" s="17">
        <v>-7000</v>
      </c>
      <c r="D503" s="16">
        <v>1372.36</v>
      </c>
      <c r="E503" s="15">
        <v>1358.3</v>
      </c>
      <c r="F503" s="65"/>
    </row>
    <row r="504" spans="2:6">
      <c r="B504" s="16" t="s">
        <v>1744</v>
      </c>
      <c r="C504" s="17">
        <v>-4886700</v>
      </c>
      <c r="D504" s="16">
        <v>1367.79</v>
      </c>
      <c r="E504" s="15">
        <v>1350.6</v>
      </c>
      <c r="F504" s="65"/>
    </row>
    <row r="505" spans="2:6">
      <c r="B505" s="16" t="s">
        <v>1745</v>
      </c>
      <c r="C505" s="17">
        <v>-5850</v>
      </c>
      <c r="D505" s="16">
        <v>1967.82</v>
      </c>
      <c r="E505" s="15">
        <v>1972.1</v>
      </c>
      <c r="F505" s="65"/>
    </row>
    <row r="506" spans="2:6">
      <c r="B506" s="16" t="s">
        <v>1746</v>
      </c>
      <c r="C506" s="17">
        <v>-1208050</v>
      </c>
      <c r="D506" s="16">
        <v>655.67</v>
      </c>
      <c r="E506" s="15">
        <v>671.1</v>
      </c>
      <c r="F506" s="65"/>
    </row>
    <row r="507" spans="2:6">
      <c r="B507" s="16" t="s">
        <v>1747</v>
      </c>
      <c r="C507" s="17">
        <v>-129850</v>
      </c>
      <c r="D507" s="16">
        <v>84.36</v>
      </c>
      <c r="E507" s="15">
        <v>86.36</v>
      </c>
      <c r="F507" s="65"/>
    </row>
    <row r="508" spans="2:6">
      <c r="B508" s="16" t="s">
        <v>1748</v>
      </c>
      <c r="C508" s="17">
        <v>-6158600</v>
      </c>
      <c r="D508" s="16">
        <v>84.95</v>
      </c>
      <c r="E508" s="15">
        <v>85.9</v>
      </c>
      <c r="F508" s="65"/>
    </row>
    <row r="509" spans="2:6">
      <c r="B509" s="16" t="s">
        <v>1749</v>
      </c>
      <c r="C509" s="17">
        <v>-378750</v>
      </c>
      <c r="D509" s="16">
        <v>146.15</v>
      </c>
      <c r="E509" s="15">
        <v>134.57</v>
      </c>
      <c r="F509" s="65"/>
    </row>
    <row r="510" spans="2:6">
      <c r="B510" s="16" t="s">
        <v>1750</v>
      </c>
      <c r="C510" s="17">
        <v>-1583000</v>
      </c>
      <c r="D510" s="16">
        <v>742.9</v>
      </c>
      <c r="E510" s="15">
        <v>741.35</v>
      </c>
      <c r="F510" s="65"/>
    </row>
    <row r="511" spans="2:6">
      <c r="B511" s="16" t="s">
        <v>1751</v>
      </c>
      <c r="C511" s="17">
        <v>-7819500</v>
      </c>
      <c r="D511" s="16">
        <v>163.78</v>
      </c>
      <c r="E511" s="15">
        <v>167.58</v>
      </c>
      <c r="F511" s="65"/>
    </row>
    <row r="512" spans="2:6">
      <c r="B512" s="16" t="s">
        <v>1752</v>
      </c>
      <c r="C512" s="17">
        <v>-105875</v>
      </c>
      <c r="D512" s="16">
        <v>701.72</v>
      </c>
      <c r="E512" s="15">
        <v>688.45</v>
      </c>
      <c r="F512" s="65"/>
    </row>
    <row r="513" spans="2:6">
      <c r="B513" s="16" t="s">
        <v>1753</v>
      </c>
      <c r="C513" s="17">
        <v>-3066800</v>
      </c>
      <c r="D513" s="16">
        <v>423.78</v>
      </c>
      <c r="E513" s="15">
        <v>421.2</v>
      </c>
      <c r="F513" s="65"/>
    </row>
    <row r="514" spans="2:6">
      <c r="B514" s="16" t="s">
        <v>1754</v>
      </c>
      <c r="C514" s="17">
        <v>-11900</v>
      </c>
      <c r="D514" s="16">
        <v>845.31</v>
      </c>
      <c r="E514" s="15">
        <v>873.05</v>
      </c>
      <c r="F514" s="65"/>
    </row>
    <row r="515" spans="2:6">
      <c r="B515" s="16" t="s">
        <v>1755</v>
      </c>
      <c r="C515" s="17">
        <v>-2965900</v>
      </c>
      <c r="D515" s="16">
        <v>855.48</v>
      </c>
      <c r="E515" s="15">
        <v>867.45</v>
      </c>
      <c r="F515" s="65"/>
    </row>
    <row r="516" spans="2:6">
      <c r="B516" s="16" t="s">
        <v>1756</v>
      </c>
      <c r="C516" s="17">
        <v>-375</v>
      </c>
      <c r="D516" s="16">
        <v>1345</v>
      </c>
      <c r="E516" s="15">
        <v>1349.7</v>
      </c>
      <c r="F516" s="65"/>
    </row>
    <row r="517" spans="2:6">
      <c r="B517" s="16" t="s">
        <v>1757</v>
      </c>
      <c r="C517" s="17">
        <v>-15200</v>
      </c>
      <c r="D517" s="16">
        <v>1623.6</v>
      </c>
      <c r="E517" s="15">
        <v>1625.3</v>
      </c>
      <c r="F517" s="65"/>
    </row>
    <row r="518" spans="2:6">
      <c r="B518" s="16" t="s">
        <v>1758</v>
      </c>
      <c r="C518" s="17">
        <v>-2813525</v>
      </c>
      <c r="D518" s="16">
        <v>126.3</v>
      </c>
      <c r="E518" s="15">
        <v>124.36</v>
      </c>
      <c r="F518" s="65"/>
    </row>
    <row r="519" spans="2:6">
      <c r="B519" s="16" t="s">
        <v>1759</v>
      </c>
      <c r="C519" s="17">
        <v>-183750</v>
      </c>
      <c r="D519" s="16">
        <v>5042.1400000000003</v>
      </c>
      <c r="E519" s="15">
        <v>5077.5</v>
      </c>
      <c r="F519" s="65"/>
    </row>
    <row r="520" spans="2:6">
      <c r="B520" s="16" t="s">
        <v>1760</v>
      </c>
      <c r="C520" s="17">
        <v>-11289600</v>
      </c>
      <c r="D520" s="16">
        <v>407.33</v>
      </c>
      <c r="E520" s="15">
        <v>405.4</v>
      </c>
      <c r="F520" s="65"/>
    </row>
    <row r="521" spans="2:6">
      <c r="B521" s="16" t="s">
        <v>1761</v>
      </c>
      <c r="C521" s="17">
        <v>-923125</v>
      </c>
      <c r="D521" s="16">
        <v>1010.42</v>
      </c>
      <c r="E521" s="15">
        <v>1057.4000000000001</v>
      </c>
      <c r="F521" s="65"/>
    </row>
    <row r="522" spans="2:6">
      <c r="B522" s="16" t="s">
        <v>1762</v>
      </c>
      <c r="C522" s="17">
        <v>-98700</v>
      </c>
      <c r="D522" s="16">
        <v>296.72000000000003</v>
      </c>
      <c r="E522" s="15">
        <v>298.75</v>
      </c>
      <c r="F522" s="65"/>
    </row>
    <row r="523" spans="2:6">
      <c r="B523" s="16" t="s">
        <v>1763</v>
      </c>
      <c r="C523" s="17">
        <v>-9096850</v>
      </c>
      <c r="D523" s="16">
        <v>299.87</v>
      </c>
      <c r="E523" s="15">
        <v>296.89999999999998</v>
      </c>
      <c r="F523" s="65"/>
    </row>
    <row r="524" spans="2:6">
      <c r="B524" s="16" t="s">
        <v>1764</v>
      </c>
      <c r="C524" s="17">
        <v>-2425000</v>
      </c>
      <c r="D524" s="16">
        <v>481.31</v>
      </c>
      <c r="E524" s="15">
        <v>484.3</v>
      </c>
      <c r="F524" s="65"/>
    </row>
    <row r="525" spans="2:6">
      <c r="B525" s="16" t="s">
        <v>1765</v>
      </c>
      <c r="C525" s="17">
        <v>-8775</v>
      </c>
      <c r="D525" s="16">
        <v>1098.6500000000001</v>
      </c>
      <c r="E525" s="15">
        <v>1178.7</v>
      </c>
      <c r="F525" s="65"/>
    </row>
    <row r="526" spans="2:6">
      <c r="B526" s="16" t="s">
        <v>1766</v>
      </c>
      <c r="C526" s="17">
        <v>-2699325</v>
      </c>
      <c r="D526" s="16">
        <v>1101.18</v>
      </c>
      <c r="E526" s="15">
        <v>1172.3</v>
      </c>
      <c r="F526" s="65"/>
    </row>
    <row r="527" spans="2:6">
      <c r="B527" s="16" t="s">
        <v>1767</v>
      </c>
      <c r="C527" s="17">
        <v>-2442825</v>
      </c>
      <c r="D527" s="16">
        <v>493.75</v>
      </c>
      <c r="E527" s="15">
        <v>488.4</v>
      </c>
      <c r="F527" s="65"/>
    </row>
    <row r="528" spans="2:6">
      <c r="B528" s="16" t="s">
        <v>1768</v>
      </c>
      <c r="C528" s="17">
        <v>-1122000</v>
      </c>
      <c r="D528" s="16">
        <v>2181</v>
      </c>
      <c r="E528" s="15">
        <v>2209.1999999999998</v>
      </c>
      <c r="F528" s="65"/>
    </row>
    <row r="529" spans="2:6">
      <c r="B529" s="16" t="s">
        <v>1769</v>
      </c>
      <c r="C529" s="17">
        <v>-14175</v>
      </c>
      <c r="D529" s="16">
        <v>4075.73</v>
      </c>
      <c r="E529" s="15">
        <v>4107.5</v>
      </c>
      <c r="F529" s="65"/>
    </row>
    <row r="530" spans="2:6">
      <c r="B530" s="16" t="s">
        <v>1770</v>
      </c>
      <c r="C530" s="17">
        <v>-1132200</v>
      </c>
      <c r="D530" s="16">
        <v>1087.25</v>
      </c>
      <c r="E530" s="15">
        <v>1114.9000000000001</v>
      </c>
      <c r="F530" s="65"/>
    </row>
    <row r="531" spans="2:6">
      <c r="B531" s="16" t="s">
        <v>1771</v>
      </c>
      <c r="C531" s="17">
        <v>-1761000</v>
      </c>
      <c r="D531" s="16">
        <v>540.99</v>
      </c>
      <c r="E531" s="15">
        <v>541.6</v>
      </c>
      <c r="F531" s="65"/>
    </row>
    <row r="532" spans="2:6">
      <c r="B532" s="16" t="s">
        <v>1772</v>
      </c>
      <c r="C532" s="17">
        <v>-197400</v>
      </c>
      <c r="D532" s="16">
        <v>847.92</v>
      </c>
      <c r="E532" s="15">
        <v>858.9</v>
      </c>
      <c r="F532" s="65"/>
    </row>
    <row r="533" spans="2:6">
      <c r="B533" s="16" t="s">
        <v>1773</v>
      </c>
      <c r="C533" s="17">
        <v>-794250</v>
      </c>
      <c r="D533" s="16">
        <v>1087.8599999999999</v>
      </c>
      <c r="E533" s="15">
        <v>1068</v>
      </c>
      <c r="F533" s="65"/>
    </row>
    <row r="534" spans="2:6">
      <c r="B534" s="16" t="s">
        <v>1774</v>
      </c>
      <c r="C534" s="17">
        <v>-150</v>
      </c>
      <c r="D534" s="16">
        <v>6288</v>
      </c>
      <c r="E534" s="15">
        <v>6081</v>
      </c>
      <c r="F534" s="65"/>
    </row>
    <row r="535" spans="2:6">
      <c r="B535" s="16" t="s">
        <v>1775</v>
      </c>
      <c r="C535" s="17">
        <v>-10200</v>
      </c>
      <c r="D535" s="16">
        <v>2096.04</v>
      </c>
      <c r="E535" s="15">
        <v>2115.3000000000002</v>
      </c>
      <c r="F535" s="65"/>
    </row>
    <row r="536" spans="2:6">
      <c r="B536" s="16" t="s">
        <v>1776</v>
      </c>
      <c r="C536" s="17">
        <v>-5600</v>
      </c>
      <c r="D536" s="16">
        <v>3620.19</v>
      </c>
      <c r="E536" s="15">
        <v>3755.9</v>
      </c>
      <c r="F536" s="65"/>
    </row>
    <row r="537" spans="2:6">
      <c r="B537" s="16" t="s">
        <v>1777</v>
      </c>
      <c r="C537" s="17">
        <v>-50600</v>
      </c>
      <c r="D537" s="16">
        <v>3664.84</v>
      </c>
      <c r="E537" s="15">
        <v>3733.4</v>
      </c>
      <c r="F537" s="65"/>
    </row>
    <row r="538" spans="2:6">
      <c r="B538" s="16" t="s">
        <v>1778</v>
      </c>
      <c r="C538" s="17">
        <v>-4323000</v>
      </c>
      <c r="D538" s="16">
        <v>310.61</v>
      </c>
      <c r="E538" s="15">
        <v>310.3</v>
      </c>
      <c r="F538" s="65"/>
    </row>
    <row r="539" spans="2:6">
      <c r="B539" s="16" t="s">
        <v>1779</v>
      </c>
      <c r="C539" s="17">
        <v>-1125</v>
      </c>
      <c r="D539" s="16">
        <v>2194.29</v>
      </c>
      <c r="E539" s="15">
        <v>2203.3000000000002</v>
      </c>
      <c r="F539" s="65"/>
    </row>
    <row r="540" spans="2:6">
      <c r="B540" s="16" t="s">
        <v>1780</v>
      </c>
      <c r="C540" s="17">
        <v>-2944800</v>
      </c>
      <c r="D540" s="16">
        <v>742.25</v>
      </c>
      <c r="E540" s="15">
        <v>753.5</v>
      </c>
      <c r="F540" s="65"/>
    </row>
    <row r="541" spans="2:6">
      <c r="B541" s="16" t="s">
        <v>1781</v>
      </c>
      <c r="C541" s="17">
        <v>-20250</v>
      </c>
      <c r="D541" s="16">
        <v>16659.39</v>
      </c>
      <c r="E541" s="15">
        <v>16808</v>
      </c>
      <c r="F541" s="65"/>
    </row>
    <row r="542" spans="2:6">
      <c r="B542" s="16" t="s">
        <v>1782</v>
      </c>
      <c r="C542" s="17">
        <v>-1136000</v>
      </c>
      <c r="D542" s="16">
        <v>1686.35</v>
      </c>
      <c r="E542" s="15">
        <v>1683.1</v>
      </c>
      <c r="F542" s="65"/>
    </row>
    <row r="543" spans="2:6">
      <c r="B543" s="16" t="s">
        <v>1783</v>
      </c>
      <c r="C543" s="17">
        <v>-15750</v>
      </c>
      <c r="D543" s="16">
        <v>1059.25</v>
      </c>
      <c r="E543" s="15">
        <v>1056.5999999999999</v>
      </c>
      <c r="F543" s="65"/>
    </row>
    <row r="544" spans="2:6">
      <c r="B544" s="16" t="s">
        <v>1784</v>
      </c>
      <c r="C544" s="17">
        <v>-1343475</v>
      </c>
      <c r="D544" s="16">
        <v>1064.8699999999999</v>
      </c>
      <c r="E544" s="15">
        <v>1050.7</v>
      </c>
      <c r="F544" s="65"/>
    </row>
    <row r="545" spans="2:6">
      <c r="B545" s="16" t="s">
        <v>1785</v>
      </c>
      <c r="C545" s="17">
        <v>-117400</v>
      </c>
      <c r="D545" s="16">
        <v>2490.08</v>
      </c>
      <c r="E545" s="15">
        <v>2504.9</v>
      </c>
      <c r="F545" s="65"/>
    </row>
    <row r="546" spans="2:6">
      <c r="B546" s="16" t="s">
        <v>1786</v>
      </c>
      <c r="C546" s="17">
        <v>-332750</v>
      </c>
      <c r="D546" s="16">
        <v>2906.06</v>
      </c>
      <c r="E546" s="15">
        <v>2802.6</v>
      </c>
      <c r="F546" s="65"/>
    </row>
    <row r="547" spans="2:6">
      <c r="B547" s="16" t="s">
        <v>1787</v>
      </c>
      <c r="C547" s="17">
        <v>-181750</v>
      </c>
      <c r="D547" s="16">
        <v>10925.67</v>
      </c>
      <c r="E547" s="15">
        <v>11195</v>
      </c>
      <c r="F547" s="65"/>
    </row>
    <row r="548" spans="2:6">
      <c r="B548" s="16" t="s">
        <v>1788</v>
      </c>
      <c r="C548" s="17">
        <v>-13475</v>
      </c>
      <c r="D548" s="16">
        <v>3791.84</v>
      </c>
      <c r="E548" s="15">
        <v>3834.4</v>
      </c>
      <c r="F548" s="65"/>
    </row>
    <row r="549" spans="2:6">
      <c r="B549" s="16" t="s">
        <v>1789</v>
      </c>
      <c r="C549" s="17">
        <v>-1327500</v>
      </c>
      <c r="D549" s="16">
        <v>300.83999999999997</v>
      </c>
      <c r="E549" s="15">
        <v>316.14999999999998</v>
      </c>
      <c r="F549" s="65"/>
    </row>
    <row r="550" spans="2:6">
      <c r="B550" s="16" t="s">
        <v>1790</v>
      </c>
      <c r="C550" s="17">
        <v>-9262500</v>
      </c>
      <c r="D550" s="16">
        <v>121.03</v>
      </c>
      <c r="E550" s="15">
        <v>122.25</v>
      </c>
      <c r="F550" s="65"/>
    </row>
    <row r="551" spans="2:6">
      <c r="B551" s="16" t="s">
        <v>1791</v>
      </c>
      <c r="C551" s="17">
        <v>-1393500</v>
      </c>
      <c r="D551" s="16">
        <v>1272.3399999999999</v>
      </c>
      <c r="E551" s="15">
        <v>1293.7</v>
      </c>
      <c r="F551" s="65"/>
    </row>
    <row r="552" spans="2:6">
      <c r="B552" s="16" t="s">
        <v>1792</v>
      </c>
      <c r="C552" s="17">
        <v>-4851200</v>
      </c>
      <c r="D552" s="16">
        <v>77.88</v>
      </c>
      <c r="E552" s="15">
        <v>79.47</v>
      </c>
      <c r="F552" s="65"/>
    </row>
    <row r="553" spans="2:6">
      <c r="B553" s="16" t="s">
        <v>1793</v>
      </c>
      <c r="C553" s="17">
        <v>-13081500</v>
      </c>
      <c r="D553" s="16">
        <v>81.75</v>
      </c>
      <c r="E553" s="15">
        <v>83.5</v>
      </c>
      <c r="F553" s="65"/>
    </row>
    <row r="554" spans="2:6">
      <c r="B554" s="16" t="s">
        <v>1794</v>
      </c>
      <c r="C554" s="17">
        <v>-2041500</v>
      </c>
      <c r="D554" s="16">
        <v>326.49</v>
      </c>
      <c r="E554" s="15">
        <v>331.55</v>
      </c>
      <c r="F554" s="65"/>
    </row>
    <row r="555" spans="2:6">
      <c r="B555" s="16" t="s">
        <v>1795</v>
      </c>
      <c r="C555" s="17">
        <v>-4833000</v>
      </c>
      <c r="D555" s="16">
        <v>236.85</v>
      </c>
      <c r="E555" s="15">
        <v>242.08</v>
      </c>
      <c r="F555" s="65"/>
    </row>
    <row r="556" spans="2:6">
      <c r="B556" s="16" t="s">
        <v>1796</v>
      </c>
      <c r="C556" s="17">
        <v>-44950</v>
      </c>
      <c r="D556" s="16">
        <v>1306.97</v>
      </c>
      <c r="E556" s="15">
        <v>1305.0999999999999</v>
      </c>
      <c r="F556" s="65"/>
    </row>
    <row r="557" spans="2:6">
      <c r="B557" s="16" t="s">
        <v>1797</v>
      </c>
      <c r="C557" s="17">
        <v>-2116800</v>
      </c>
      <c r="D557" s="16">
        <v>551.9</v>
      </c>
      <c r="E557" s="15">
        <v>549</v>
      </c>
      <c r="F557" s="65"/>
    </row>
    <row r="558" spans="2:6">
      <c r="B558" s="16" t="s">
        <v>1798</v>
      </c>
      <c r="C558" s="17">
        <v>-27650</v>
      </c>
      <c r="D558" s="16">
        <v>1924.08</v>
      </c>
      <c r="E558" s="15">
        <v>1836.6</v>
      </c>
      <c r="F558" s="65"/>
    </row>
    <row r="559" spans="2:6">
      <c r="B559" s="16" t="s">
        <v>1799</v>
      </c>
      <c r="C559" s="17">
        <v>-49100</v>
      </c>
      <c r="D559" s="16">
        <v>6234.9</v>
      </c>
      <c r="E559" s="15">
        <v>6295.5</v>
      </c>
      <c r="F559" s="65"/>
    </row>
    <row r="560" spans="2:6">
      <c r="B560" s="16" t="s">
        <v>1800</v>
      </c>
      <c r="C560" s="17">
        <v>-3277500</v>
      </c>
      <c r="D560" s="16">
        <v>281.77</v>
      </c>
      <c r="E560" s="15">
        <v>285.5</v>
      </c>
      <c r="F560" s="65"/>
    </row>
    <row r="561" spans="2:6">
      <c r="B561" s="16" t="s">
        <v>1801</v>
      </c>
      <c r="C561" s="17">
        <v>-23000</v>
      </c>
      <c r="D561" s="16">
        <v>1464.29</v>
      </c>
      <c r="E561" s="15">
        <v>1490</v>
      </c>
      <c r="F561" s="65"/>
    </row>
    <row r="562" spans="2:6">
      <c r="B562" s="16" t="s">
        <v>1802</v>
      </c>
      <c r="C562" s="17">
        <v>-548625</v>
      </c>
      <c r="D562" s="16">
        <v>173.15</v>
      </c>
      <c r="E562" s="15">
        <v>173.37</v>
      </c>
      <c r="F562" s="65"/>
    </row>
    <row r="563" spans="2:6">
      <c r="B563" s="16" t="s">
        <v>1803</v>
      </c>
      <c r="C563" s="17">
        <v>-936000</v>
      </c>
      <c r="D563" s="16">
        <v>953.66</v>
      </c>
      <c r="E563" s="15">
        <v>956.2</v>
      </c>
      <c r="F563" s="65"/>
    </row>
    <row r="564" spans="2:6">
      <c r="B564" s="16" t="s">
        <v>1804</v>
      </c>
      <c r="C564" s="17">
        <v>-206750</v>
      </c>
      <c r="D564" s="16">
        <v>7642.16</v>
      </c>
      <c r="E564" s="15">
        <v>7668</v>
      </c>
      <c r="F564" s="65"/>
    </row>
    <row r="565" spans="2:6">
      <c r="B565" s="16" t="s">
        <v>1805</v>
      </c>
      <c r="C565" s="17">
        <v>-4152200</v>
      </c>
      <c r="D565" s="16">
        <v>352.14</v>
      </c>
      <c r="E565" s="15">
        <v>357.1</v>
      </c>
      <c r="F565" s="65"/>
    </row>
    <row r="566" spans="2:6">
      <c r="B566" s="16" t="s">
        <v>1806</v>
      </c>
      <c r="C566" s="17">
        <v>-1537100</v>
      </c>
      <c r="D566" s="16">
        <v>266.72000000000003</v>
      </c>
      <c r="E566" s="15">
        <v>265.60000000000002</v>
      </c>
      <c r="F566" s="65"/>
    </row>
    <row r="567" spans="2:6">
      <c r="B567" s="16" t="s">
        <v>1807</v>
      </c>
      <c r="C567" s="17">
        <v>-492300</v>
      </c>
      <c r="D567" s="16">
        <v>1610.92</v>
      </c>
      <c r="E567" s="15">
        <v>1600.5</v>
      </c>
      <c r="F567" s="65"/>
    </row>
    <row r="568" spans="2:6">
      <c r="B568" s="16" t="s">
        <v>1808</v>
      </c>
      <c r="C568" s="17">
        <v>-16000</v>
      </c>
      <c r="D568" s="16">
        <v>118.8</v>
      </c>
      <c r="E568" s="15">
        <v>125.15</v>
      </c>
      <c r="F568" s="65"/>
    </row>
    <row r="569" spans="2:6">
      <c r="B569" s="16" t="s">
        <v>1809</v>
      </c>
      <c r="C569" s="17">
        <v>-9752000</v>
      </c>
      <c r="D569" s="16">
        <v>121.37</v>
      </c>
      <c r="E569" s="15">
        <v>124.41</v>
      </c>
      <c r="F569" s="65"/>
    </row>
    <row r="570" spans="2:6">
      <c r="B570" s="16" t="s">
        <v>1810</v>
      </c>
      <c r="C570" s="17">
        <v>-4359275</v>
      </c>
      <c r="D570" s="16">
        <v>307.33</v>
      </c>
      <c r="E570" s="15">
        <v>316.89999999999998</v>
      </c>
      <c r="F570" s="65"/>
    </row>
    <row r="571" spans="2:6">
      <c r="B571" s="16" t="s">
        <v>1811</v>
      </c>
      <c r="C571" s="17">
        <v>-3941000</v>
      </c>
      <c r="D571" s="16">
        <v>354.16</v>
      </c>
      <c r="E571" s="15">
        <v>358.9</v>
      </c>
      <c r="F571" s="65"/>
    </row>
    <row r="572" spans="2:6">
      <c r="B572" s="16" t="s">
        <v>1812</v>
      </c>
      <c r="C572" s="17">
        <v>-18500</v>
      </c>
      <c r="D572" s="16">
        <v>1564.92</v>
      </c>
      <c r="E572" s="15">
        <v>1587.2</v>
      </c>
      <c r="F572" s="65"/>
    </row>
    <row r="573" spans="2:6">
      <c r="B573" s="16" t="s">
        <v>1813</v>
      </c>
      <c r="C573" s="17">
        <v>-1899500</v>
      </c>
      <c r="D573" s="16">
        <v>1579.75</v>
      </c>
      <c r="E573" s="15">
        <v>1578</v>
      </c>
      <c r="F573" s="65"/>
    </row>
    <row r="574" spans="2:6">
      <c r="B574" s="16" t="s">
        <v>1814</v>
      </c>
      <c r="C574" s="17">
        <v>-8221600</v>
      </c>
      <c r="D574" s="16">
        <v>144.25</v>
      </c>
      <c r="E574" s="15">
        <v>146.69</v>
      </c>
      <c r="F574" s="65"/>
    </row>
    <row r="575" spans="2:6">
      <c r="B575" s="16" t="s">
        <v>1815</v>
      </c>
      <c r="C575" s="17">
        <v>-9766200</v>
      </c>
      <c r="D575" s="16">
        <v>120.76</v>
      </c>
      <c r="E575" s="15">
        <v>120.58</v>
      </c>
      <c r="F575" s="65"/>
    </row>
    <row r="576" spans="2:6">
      <c r="B576" s="16" t="s">
        <v>1816</v>
      </c>
      <c r="C576" s="17">
        <v>-10875</v>
      </c>
      <c r="D576" s="16">
        <v>2027.07</v>
      </c>
      <c r="E576" s="15">
        <v>2047.7</v>
      </c>
      <c r="F576" s="65"/>
    </row>
    <row r="577" spans="2:6">
      <c r="B577" s="16" t="s">
        <v>1241</v>
      </c>
      <c r="C577" s="17">
        <v>-3758700</v>
      </c>
      <c r="D577" s="16">
        <v>964.51</v>
      </c>
      <c r="E577" s="15">
        <v>998.8</v>
      </c>
      <c r="F577" s="65"/>
    </row>
    <row r="578" spans="2:6">
      <c r="B578" s="16" t="s">
        <v>1817</v>
      </c>
      <c r="C578" s="17">
        <v>-104750</v>
      </c>
      <c r="D578" s="16">
        <v>12573.05</v>
      </c>
      <c r="E578" s="15">
        <v>12298</v>
      </c>
      <c r="F578" s="65"/>
    </row>
    <row r="579" spans="2:6">
      <c r="B579" s="16" t="s">
        <v>1818</v>
      </c>
      <c r="C579" s="17">
        <v>-133525</v>
      </c>
      <c r="D579" s="16">
        <v>481.54</v>
      </c>
      <c r="E579" s="15">
        <v>481.9</v>
      </c>
      <c r="F579" s="65"/>
    </row>
    <row r="580" spans="2:6">
      <c r="B580" s="16" t="s">
        <v>1819</v>
      </c>
      <c r="C580" s="17">
        <v>-78800</v>
      </c>
      <c r="D580" s="16">
        <v>3067.01</v>
      </c>
      <c r="E580" s="15">
        <v>3092.1</v>
      </c>
      <c r="F580" s="65"/>
    </row>
    <row r="581" spans="2:6">
      <c r="B581" s="16" t="s">
        <v>1820</v>
      </c>
      <c r="C581" s="17">
        <v>-7500</v>
      </c>
      <c r="D581" s="16">
        <v>975.29</v>
      </c>
      <c r="E581" s="15">
        <v>992.25</v>
      </c>
      <c r="F581" s="65"/>
    </row>
    <row r="582" spans="2:6">
      <c r="B582" s="16" t="s">
        <v>1821</v>
      </c>
      <c r="C582" s="17">
        <v>-2348250</v>
      </c>
      <c r="D582" s="16">
        <v>976.75</v>
      </c>
      <c r="E582" s="15">
        <v>986.35</v>
      </c>
      <c r="F582" s="65"/>
    </row>
    <row r="583" spans="2:6">
      <c r="B583" s="16" t="s">
        <v>1822</v>
      </c>
      <c r="C583" s="17">
        <v>-10396400</v>
      </c>
      <c r="D583" s="16">
        <v>135.44</v>
      </c>
      <c r="E583" s="15">
        <v>147.86000000000001</v>
      </c>
      <c r="F583" s="65"/>
    </row>
    <row r="584" spans="2:6">
      <c r="B584" s="16" t="s">
        <v>1823</v>
      </c>
      <c r="C584" s="17">
        <v>-9250625</v>
      </c>
      <c r="D584" s="16">
        <v>53.35</v>
      </c>
      <c r="E584" s="15">
        <v>53</v>
      </c>
      <c r="F584" s="65"/>
    </row>
    <row r="585" spans="2:6">
      <c r="B585" s="16" t="s">
        <v>1824</v>
      </c>
      <c r="C585" s="17">
        <v>-10400</v>
      </c>
      <c r="D585" s="16">
        <v>395.22</v>
      </c>
      <c r="E585" s="15">
        <v>388.4</v>
      </c>
      <c r="F585" s="65"/>
    </row>
    <row r="586" spans="2:6">
      <c r="B586" s="16" t="s">
        <v>1825</v>
      </c>
      <c r="C586" s="17">
        <v>-124000</v>
      </c>
      <c r="D586" s="16">
        <v>658.24</v>
      </c>
      <c r="E586" s="15">
        <v>653.65</v>
      </c>
      <c r="F586" s="65"/>
    </row>
    <row r="587" spans="2:6">
      <c r="B587" s="16" t="s">
        <v>1826</v>
      </c>
      <c r="C587" s="17">
        <v>-10450</v>
      </c>
      <c r="D587" s="16">
        <v>1174.1400000000001</v>
      </c>
      <c r="E587" s="15">
        <v>1198.5</v>
      </c>
      <c r="F587" s="65"/>
    </row>
    <row r="588" spans="2:6">
      <c r="B588" s="16" t="s">
        <v>1827</v>
      </c>
      <c r="C588" s="17">
        <v>-88100</v>
      </c>
      <c r="D588" s="16">
        <v>5371.56</v>
      </c>
      <c r="E588" s="15">
        <v>5266.5</v>
      </c>
      <c r="F588" s="65"/>
    </row>
    <row r="589" spans="2:6">
      <c r="B589" s="16" t="s">
        <v>1828</v>
      </c>
      <c r="C589" s="17">
        <v>-68000</v>
      </c>
      <c r="D589" s="16">
        <v>347.98</v>
      </c>
      <c r="E589" s="15">
        <v>371.8</v>
      </c>
      <c r="F589" s="65"/>
    </row>
    <row r="590" spans="2:6">
      <c r="B590" s="16" t="s">
        <v>1829</v>
      </c>
      <c r="C590" s="17">
        <v>-1440800</v>
      </c>
      <c r="D590" s="16">
        <v>358.86</v>
      </c>
      <c r="E590" s="15">
        <v>369.75</v>
      </c>
      <c r="F590" s="65"/>
    </row>
    <row r="591" spans="2:6">
      <c r="B591" s="16" t="s">
        <v>1830</v>
      </c>
      <c r="C591" s="17">
        <v>-10150</v>
      </c>
      <c r="D591" s="16">
        <v>381.07</v>
      </c>
      <c r="E591" s="15">
        <v>384.4</v>
      </c>
      <c r="F591" s="65"/>
    </row>
    <row r="592" spans="2:6">
      <c r="B592" s="16" t="s">
        <v>1831</v>
      </c>
      <c r="C592" s="17">
        <v>-803300</v>
      </c>
      <c r="D592" s="16">
        <v>381.92</v>
      </c>
      <c r="E592" s="15">
        <v>382.05</v>
      </c>
      <c r="F592" s="65"/>
    </row>
    <row r="593" spans="2:6">
      <c r="B593" s="16" t="s">
        <v>1832</v>
      </c>
      <c r="C593" s="17">
        <v>-7540500</v>
      </c>
      <c r="D593" s="16">
        <v>171.73</v>
      </c>
      <c r="E593" s="15">
        <v>181.06</v>
      </c>
      <c r="F593" s="65"/>
    </row>
    <row r="594" spans="2:6">
      <c r="B594" s="16" t="s">
        <v>1833</v>
      </c>
      <c r="C594" s="17">
        <v>-220200</v>
      </c>
      <c r="D594" s="16">
        <v>1635.13</v>
      </c>
      <c r="E594" s="15">
        <v>1599.9</v>
      </c>
      <c r="F594" s="65"/>
    </row>
    <row r="595" spans="2:6">
      <c r="B595" s="16" t="s">
        <v>1834</v>
      </c>
      <c r="C595" s="17">
        <v>-66500</v>
      </c>
      <c r="D595" s="16">
        <v>1858.38</v>
      </c>
      <c r="E595" s="15">
        <v>1865.3</v>
      </c>
      <c r="F595" s="65"/>
    </row>
    <row r="596" spans="2:6">
      <c r="B596" s="16" t="s">
        <v>1835</v>
      </c>
      <c r="C596" s="17">
        <v>-92750</v>
      </c>
      <c r="D596" s="16">
        <v>3962.91</v>
      </c>
      <c r="E596" s="15">
        <v>4065.2</v>
      </c>
      <c r="F596" s="65"/>
    </row>
    <row r="597" spans="2:6">
      <c r="B597" s="16" t="s">
        <v>1836</v>
      </c>
      <c r="C597" s="17">
        <v>-1750</v>
      </c>
      <c r="D597" s="16">
        <v>3831.76</v>
      </c>
      <c r="E597" s="15">
        <v>3845.6</v>
      </c>
      <c r="F597" s="65"/>
    </row>
    <row r="598" spans="2:6">
      <c r="B598" s="16" t="s">
        <v>1837</v>
      </c>
      <c r="C598" s="17">
        <v>-28475</v>
      </c>
      <c r="D598" s="16">
        <v>1308.46</v>
      </c>
      <c r="E598" s="15">
        <v>1315.1</v>
      </c>
      <c r="F598" s="65"/>
    </row>
    <row r="599" spans="2:6">
      <c r="B599" s="16" t="s">
        <v>1838</v>
      </c>
      <c r="C599" s="17">
        <v>-348400</v>
      </c>
      <c r="D599" s="16">
        <v>4260.4799999999996</v>
      </c>
      <c r="E599" s="15">
        <v>4294.3999999999996</v>
      </c>
      <c r="F599" s="65"/>
    </row>
    <row r="600" spans="2:6">
      <c r="B600" s="16" t="s">
        <v>1839</v>
      </c>
      <c r="C600" s="17">
        <v>-150200</v>
      </c>
      <c r="D600" s="16">
        <v>2619.96</v>
      </c>
      <c r="E600" s="15">
        <v>2631.7</v>
      </c>
      <c r="F600" s="65"/>
    </row>
    <row r="601" spans="2:6">
      <c r="B601" s="16" t="s">
        <v>1840</v>
      </c>
      <c r="C601" s="17">
        <v>-212625</v>
      </c>
      <c r="D601" s="16">
        <v>3697.11</v>
      </c>
      <c r="E601" s="15">
        <v>3742.2</v>
      </c>
      <c r="F601" s="65"/>
    </row>
    <row r="602" spans="2:6">
      <c r="B602" s="16" t="s">
        <v>1841</v>
      </c>
      <c r="C602" s="17">
        <v>-28200</v>
      </c>
      <c r="D602" s="16">
        <v>11806.17</v>
      </c>
      <c r="E602" s="15">
        <v>11857</v>
      </c>
      <c r="F602" s="65"/>
    </row>
    <row r="603" spans="2:6">
      <c r="B603" s="16" t="s">
        <v>1842</v>
      </c>
      <c r="C603" s="17">
        <v>-3597525</v>
      </c>
      <c r="D603" s="16">
        <v>151.84</v>
      </c>
      <c r="E603" s="15">
        <v>154.81</v>
      </c>
      <c r="F603" s="65"/>
    </row>
    <row r="604" spans="2:6">
      <c r="B604" s="16" t="s">
        <v>1843</v>
      </c>
      <c r="C604" s="17">
        <v>-991200</v>
      </c>
      <c r="D604" s="16">
        <v>1436.41</v>
      </c>
      <c r="E604" s="15">
        <v>1449</v>
      </c>
      <c r="F604" s="65"/>
    </row>
    <row r="605" spans="2:6">
      <c r="B605" s="16" t="s">
        <v>1844</v>
      </c>
      <c r="C605" s="17">
        <v>-444440</v>
      </c>
      <c r="D605" s="16">
        <v>783.7</v>
      </c>
      <c r="E605" s="15">
        <v>799.45</v>
      </c>
      <c r="F605" s="65"/>
    </row>
    <row r="606" spans="2:6">
      <c r="B606" s="16" t="s">
        <v>1845</v>
      </c>
      <c r="C606" s="17">
        <v>-4321125</v>
      </c>
      <c r="D606" s="16">
        <v>485.75</v>
      </c>
      <c r="E606" s="15">
        <v>491.6</v>
      </c>
      <c r="F606" s="65"/>
    </row>
    <row r="607" spans="2:6">
      <c r="B607" s="16" t="s">
        <v>1242</v>
      </c>
      <c r="C607" s="17">
        <v>-4744900</v>
      </c>
      <c r="D607" s="16">
        <v>601.29</v>
      </c>
      <c r="E607" s="15">
        <v>605.9</v>
      </c>
      <c r="F607" s="65"/>
    </row>
    <row r="608" spans="2:6">
      <c r="B608" s="16" t="s">
        <v>1846</v>
      </c>
      <c r="C608" s="17">
        <v>-228005250</v>
      </c>
      <c r="D608" s="16">
        <v>12.09</v>
      </c>
      <c r="E608" s="15">
        <v>10.83</v>
      </c>
      <c r="F608" s="65"/>
    </row>
    <row r="609" spans="2:6">
      <c r="B609" s="16" t="s">
        <v>1847</v>
      </c>
      <c r="C609" s="17">
        <v>-50195400</v>
      </c>
      <c r="D609" s="16">
        <v>21.83</v>
      </c>
      <c r="E609" s="15">
        <v>21.71</v>
      </c>
      <c r="F609" s="65"/>
    </row>
    <row r="610" spans="2:6">
      <c r="B610" s="16" t="s">
        <v>1848</v>
      </c>
      <c r="C610" s="17">
        <v>-497700</v>
      </c>
      <c r="D610" s="16">
        <v>908.62</v>
      </c>
      <c r="E610" s="15">
        <v>917.65</v>
      </c>
      <c r="F610" s="28"/>
    </row>
    <row r="613" spans="2:6" ht="13">
      <c r="B613" s="6" t="s">
        <v>45</v>
      </c>
    </row>
    <row r="614" spans="2:6" ht="13">
      <c r="B614" s="6"/>
    </row>
    <row r="615" spans="2:6" ht="13">
      <c r="B615" s="6" t="s">
        <v>372</v>
      </c>
    </row>
    <row r="616" spans="2:6" ht="13">
      <c r="B616" s="27" t="s">
        <v>46</v>
      </c>
      <c r="C616" s="26" t="s">
        <v>47</v>
      </c>
      <c r="D616" s="6"/>
    </row>
    <row r="617" spans="2:6">
      <c r="B617" s="15" t="s">
        <v>1670</v>
      </c>
      <c r="C617" s="17">
        <v>1</v>
      </c>
    </row>
    <row r="618" spans="2:6">
      <c r="B618" s="15" t="s">
        <v>1679</v>
      </c>
      <c r="C618" s="17">
        <v>1</v>
      </c>
    </row>
    <row r="619" spans="2:6">
      <c r="B619" s="15" t="s">
        <v>1680</v>
      </c>
      <c r="C619" s="17">
        <v>43</v>
      </c>
    </row>
    <row r="620" spans="2:6">
      <c r="B620" s="15" t="s">
        <v>1683</v>
      </c>
      <c r="C620" s="17">
        <v>49</v>
      </c>
    </row>
    <row r="621" spans="2:6">
      <c r="B621" s="15" t="s">
        <v>1687</v>
      </c>
      <c r="C621" s="17">
        <v>13</v>
      </c>
    </row>
    <row r="622" spans="2:6">
      <c r="B622" s="15" t="s">
        <v>1690</v>
      </c>
      <c r="C622" s="17">
        <v>56</v>
      </c>
    </row>
    <row r="623" spans="2:6">
      <c r="B623" s="15" t="s">
        <v>1849</v>
      </c>
      <c r="C623" s="17">
        <v>116</v>
      </c>
    </row>
    <row r="624" spans="2:6">
      <c r="B624" s="15" t="s">
        <v>1703</v>
      </c>
      <c r="C624" s="17">
        <v>16</v>
      </c>
    </row>
    <row r="625" spans="2:3">
      <c r="B625" s="15" t="s">
        <v>1705</v>
      </c>
      <c r="C625" s="17">
        <v>15</v>
      </c>
    </row>
    <row r="626" spans="2:3">
      <c r="B626" s="15" t="s">
        <v>1707</v>
      </c>
      <c r="C626" s="17">
        <v>20</v>
      </c>
    </row>
    <row r="627" spans="2:3">
      <c r="B627" s="15" t="s">
        <v>1710</v>
      </c>
      <c r="C627" s="17">
        <v>1</v>
      </c>
    </row>
    <row r="628" spans="2:3">
      <c r="B628" s="15" t="s">
        <v>1711</v>
      </c>
      <c r="C628" s="17">
        <v>21</v>
      </c>
    </row>
    <row r="629" spans="2:3">
      <c r="B629" s="15" t="s">
        <v>1716</v>
      </c>
      <c r="C629" s="17">
        <v>10</v>
      </c>
    </row>
    <row r="630" spans="2:3">
      <c r="B630" s="15" t="s">
        <v>1718</v>
      </c>
      <c r="C630" s="17">
        <v>2</v>
      </c>
    </row>
    <row r="631" spans="2:3">
      <c r="B631" s="15" t="s">
        <v>1719</v>
      </c>
      <c r="C631" s="17">
        <v>5</v>
      </c>
    </row>
    <row r="632" spans="2:3">
      <c r="B632" s="15" t="s">
        <v>1721</v>
      </c>
      <c r="C632" s="17">
        <v>36</v>
      </c>
    </row>
    <row r="633" spans="2:3">
      <c r="B633" s="15" t="s">
        <v>1722</v>
      </c>
      <c r="C633" s="17">
        <v>1</v>
      </c>
    </row>
    <row r="634" spans="2:3">
      <c r="B634" s="15" t="s">
        <v>1850</v>
      </c>
      <c r="C634" s="17">
        <v>29</v>
      </c>
    </row>
    <row r="635" spans="2:3">
      <c r="B635" s="15" t="s">
        <v>1723</v>
      </c>
      <c r="C635" s="17">
        <v>4</v>
      </c>
    </row>
    <row r="636" spans="2:3">
      <c r="B636" s="15" t="s">
        <v>1724</v>
      </c>
      <c r="C636" s="17">
        <v>1</v>
      </c>
    </row>
    <row r="637" spans="2:3">
      <c r="B637" s="15" t="s">
        <v>1725</v>
      </c>
      <c r="C637" s="17">
        <v>170</v>
      </c>
    </row>
    <row r="638" spans="2:3">
      <c r="B638" s="15" t="s">
        <v>1726</v>
      </c>
      <c r="C638" s="17">
        <v>453</v>
      </c>
    </row>
    <row r="639" spans="2:3">
      <c r="B639" s="15" t="s">
        <v>1727</v>
      </c>
      <c r="C639" s="17">
        <v>287</v>
      </c>
    </row>
    <row r="640" spans="2:3">
      <c r="B640" s="15" t="s">
        <v>1736</v>
      </c>
      <c r="C640" s="17">
        <v>82</v>
      </c>
    </row>
    <row r="641" spans="2:3">
      <c r="B641" s="15" t="s">
        <v>1737</v>
      </c>
      <c r="C641" s="17">
        <v>587</v>
      </c>
    </row>
    <row r="642" spans="2:3">
      <c r="B642" s="15" t="s">
        <v>1739</v>
      </c>
      <c r="C642" s="17">
        <v>113</v>
      </c>
    </row>
    <row r="643" spans="2:3">
      <c r="B643" s="15" t="s">
        <v>1740</v>
      </c>
      <c r="C643" s="17">
        <v>263</v>
      </c>
    </row>
    <row r="644" spans="2:3">
      <c r="B644" s="15" t="s">
        <v>1746</v>
      </c>
      <c r="C644" s="17">
        <v>44</v>
      </c>
    </row>
    <row r="645" spans="2:3">
      <c r="B645" s="15" t="s">
        <v>1748</v>
      </c>
      <c r="C645" s="17">
        <v>185</v>
      </c>
    </row>
    <row r="646" spans="2:3">
      <c r="B646" s="15" t="s">
        <v>1753</v>
      </c>
      <c r="C646" s="17">
        <v>8</v>
      </c>
    </row>
    <row r="647" spans="2:3">
      <c r="B647" s="15" t="s">
        <v>1755</v>
      </c>
      <c r="C647" s="17">
        <v>32</v>
      </c>
    </row>
    <row r="648" spans="2:3">
      <c r="B648" s="15" t="s">
        <v>1851</v>
      </c>
      <c r="C648" s="17">
        <v>57</v>
      </c>
    </row>
    <row r="649" spans="2:3">
      <c r="B649" s="15" t="s">
        <v>1757</v>
      </c>
      <c r="C649" s="17">
        <v>6</v>
      </c>
    </row>
    <row r="650" spans="2:3">
      <c r="B650" s="15" t="s">
        <v>1759</v>
      </c>
      <c r="C650" s="17">
        <v>37</v>
      </c>
    </row>
    <row r="651" spans="2:3">
      <c r="B651" s="15" t="s">
        <v>1761</v>
      </c>
      <c r="C651" s="17">
        <v>289</v>
      </c>
    </row>
    <row r="652" spans="2:3">
      <c r="B652" s="15" t="s">
        <v>1764</v>
      </c>
      <c r="C652" s="17">
        <v>20</v>
      </c>
    </row>
    <row r="653" spans="2:3">
      <c r="B653" s="15" t="s">
        <v>1766</v>
      </c>
      <c r="C653" s="17">
        <v>1</v>
      </c>
    </row>
    <row r="654" spans="2:3">
      <c r="B654" s="15" t="s">
        <v>1768</v>
      </c>
      <c r="C654" s="17">
        <v>427</v>
      </c>
    </row>
    <row r="655" spans="2:3">
      <c r="B655" s="15" t="s">
        <v>1770</v>
      </c>
      <c r="C655" s="17">
        <v>23</v>
      </c>
    </row>
    <row r="656" spans="2:3">
      <c r="B656" s="15" t="s">
        <v>1772</v>
      </c>
      <c r="C656" s="17">
        <v>5</v>
      </c>
    </row>
    <row r="657" spans="2:3">
      <c r="B657" s="15" t="s">
        <v>1775</v>
      </c>
      <c r="C657" s="17">
        <v>1</v>
      </c>
    </row>
    <row r="658" spans="2:3">
      <c r="B658" s="15" t="s">
        <v>1778</v>
      </c>
      <c r="C658" s="17">
        <v>1</v>
      </c>
    </row>
    <row r="659" spans="2:3">
      <c r="B659" s="15" t="s">
        <v>1779</v>
      </c>
      <c r="C659" s="17">
        <v>3</v>
      </c>
    </row>
    <row r="660" spans="2:3">
      <c r="B660" s="15" t="s">
        <v>1781</v>
      </c>
      <c r="C660" s="17">
        <v>44</v>
      </c>
    </row>
    <row r="661" spans="2:3">
      <c r="B661" s="15" t="s">
        <v>1786</v>
      </c>
      <c r="C661" s="17">
        <v>26</v>
      </c>
    </row>
    <row r="662" spans="2:3">
      <c r="B662" s="15" t="s">
        <v>1788</v>
      </c>
      <c r="C662" s="17">
        <v>10</v>
      </c>
    </row>
    <row r="663" spans="2:3">
      <c r="B663" s="15" t="s">
        <v>1791</v>
      </c>
      <c r="C663" s="17">
        <v>3</v>
      </c>
    </row>
    <row r="664" spans="2:3">
      <c r="B664" s="15" t="s">
        <v>1792</v>
      </c>
      <c r="C664" s="17">
        <v>72</v>
      </c>
    </row>
    <row r="665" spans="2:3">
      <c r="B665" s="15" t="s">
        <v>1793</v>
      </c>
      <c r="C665" s="17">
        <v>56</v>
      </c>
    </row>
    <row r="666" spans="2:3">
      <c r="B666" s="15" t="s">
        <v>1795</v>
      </c>
      <c r="C666" s="17">
        <v>5</v>
      </c>
    </row>
    <row r="667" spans="2:3">
      <c r="B667" s="15" t="s">
        <v>1797</v>
      </c>
      <c r="C667" s="17">
        <v>2</v>
      </c>
    </row>
    <row r="668" spans="2:3">
      <c r="B668" s="15" t="s">
        <v>1798</v>
      </c>
      <c r="C668" s="17">
        <v>3</v>
      </c>
    </row>
    <row r="669" spans="2:3">
      <c r="B669" s="15" t="s">
        <v>1801</v>
      </c>
      <c r="C669" s="17">
        <v>5</v>
      </c>
    </row>
    <row r="670" spans="2:3">
      <c r="B670" s="15" t="s">
        <v>1805</v>
      </c>
      <c r="C670" s="17">
        <v>7</v>
      </c>
    </row>
    <row r="671" spans="2:3">
      <c r="B671" s="15" t="s">
        <v>1806</v>
      </c>
      <c r="C671" s="17">
        <v>11</v>
      </c>
    </row>
    <row r="672" spans="2:3">
      <c r="B672" s="15" t="s">
        <v>1807</v>
      </c>
      <c r="C672" s="17">
        <v>5</v>
      </c>
    </row>
    <row r="673" spans="2:3">
      <c r="B673" s="15" t="s">
        <v>1809</v>
      </c>
      <c r="C673" s="17">
        <v>1</v>
      </c>
    </row>
    <row r="674" spans="2:3">
      <c r="B674" s="15" t="s">
        <v>1810</v>
      </c>
      <c r="C674" s="17">
        <v>31</v>
      </c>
    </row>
    <row r="675" spans="2:3">
      <c r="B675" s="15" t="s">
        <v>1813</v>
      </c>
      <c r="C675" s="17">
        <v>45</v>
      </c>
    </row>
    <row r="676" spans="2:3">
      <c r="B676" s="15" t="s">
        <v>1814</v>
      </c>
      <c r="C676" s="17">
        <v>10</v>
      </c>
    </row>
    <row r="677" spans="2:3">
      <c r="B677" s="15" t="s">
        <v>1815</v>
      </c>
      <c r="C677" s="17">
        <v>250</v>
      </c>
    </row>
    <row r="678" spans="2:3">
      <c r="B678" s="15" t="s">
        <v>1818</v>
      </c>
      <c r="C678" s="17">
        <v>1</v>
      </c>
    </row>
    <row r="679" spans="2:3">
      <c r="B679" s="15" t="s">
        <v>1821</v>
      </c>
      <c r="C679" s="17">
        <v>12</v>
      </c>
    </row>
    <row r="680" spans="2:3">
      <c r="B680" s="15" t="s">
        <v>1822</v>
      </c>
      <c r="C680" s="17">
        <v>5</v>
      </c>
    </row>
    <row r="681" spans="2:3">
      <c r="B681" s="15" t="s">
        <v>1852</v>
      </c>
      <c r="C681" s="17">
        <v>57</v>
      </c>
    </row>
    <row r="682" spans="2:3">
      <c r="B682" s="15" t="s">
        <v>1853</v>
      </c>
      <c r="C682" s="17">
        <v>51</v>
      </c>
    </row>
    <row r="683" spans="2:3">
      <c r="B683" s="15" t="s">
        <v>1829</v>
      </c>
      <c r="C683" s="17">
        <v>28</v>
      </c>
    </row>
    <row r="684" spans="2:3">
      <c r="B684" s="15" t="s">
        <v>1832</v>
      </c>
      <c r="C684" s="17">
        <v>2</v>
      </c>
    </row>
    <row r="685" spans="2:3">
      <c r="B685" s="15" t="s">
        <v>1833</v>
      </c>
      <c r="C685" s="17">
        <v>26</v>
      </c>
    </row>
    <row r="686" spans="2:3">
      <c r="B686" s="15" t="s">
        <v>1834</v>
      </c>
      <c r="C686" s="17">
        <v>32</v>
      </c>
    </row>
    <row r="687" spans="2:3">
      <c r="B687" s="15" t="s">
        <v>1835</v>
      </c>
      <c r="C687" s="17">
        <v>107</v>
      </c>
    </row>
    <row r="688" spans="2:3">
      <c r="B688" s="15" t="s">
        <v>1838</v>
      </c>
      <c r="C688" s="17">
        <v>23</v>
      </c>
    </row>
    <row r="689" spans="2:3">
      <c r="B689" s="15" t="s">
        <v>1840</v>
      </c>
      <c r="C689" s="17">
        <v>217</v>
      </c>
    </row>
    <row r="690" spans="2:3">
      <c r="B690" s="15" t="s">
        <v>1843</v>
      </c>
      <c r="C690" s="17">
        <v>169</v>
      </c>
    </row>
    <row r="691" spans="2:3">
      <c r="B691" s="15" t="s">
        <v>1844</v>
      </c>
      <c r="C691" s="17">
        <v>3</v>
      </c>
    </row>
    <row r="692" spans="2:3">
      <c r="B692" s="15" t="s">
        <v>1845</v>
      </c>
      <c r="C692" s="17">
        <v>288</v>
      </c>
    </row>
    <row r="693" spans="2:3">
      <c r="B693" s="15" t="s">
        <v>1848</v>
      </c>
      <c r="C693" s="17">
        <v>3</v>
      </c>
    </row>
    <row r="694" spans="2:3">
      <c r="B694" s="15" t="s">
        <v>1854</v>
      </c>
      <c r="C694" s="17">
        <v>17</v>
      </c>
    </row>
    <row r="695" spans="2:3">
      <c r="B695" s="15" t="s">
        <v>1855</v>
      </c>
      <c r="C695" s="17">
        <v>1906</v>
      </c>
    </row>
    <row r="696" spans="2:3">
      <c r="B696" s="15" t="s">
        <v>1856</v>
      </c>
      <c r="C696" s="17">
        <v>2419</v>
      </c>
    </row>
    <row r="697" spans="2:3">
      <c r="B697" s="15" t="s">
        <v>1857</v>
      </c>
      <c r="C697" s="17">
        <v>1433</v>
      </c>
    </row>
    <row r="698" spans="2:3">
      <c r="B698" s="15" t="s">
        <v>1858</v>
      </c>
      <c r="C698" s="17">
        <v>1413</v>
      </c>
    </row>
    <row r="699" spans="2:3">
      <c r="B699" s="15" t="s">
        <v>1859</v>
      </c>
      <c r="C699" s="17">
        <v>196</v>
      </c>
    </row>
    <row r="700" spans="2:3">
      <c r="B700" s="15" t="s">
        <v>1860</v>
      </c>
      <c r="C700" s="17">
        <v>2143</v>
      </c>
    </row>
    <row r="701" spans="2:3">
      <c r="B701" s="15" t="s">
        <v>1861</v>
      </c>
      <c r="C701" s="17">
        <v>847</v>
      </c>
    </row>
    <row r="702" spans="2:3">
      <c r="B702" s="15" t="s">
        <v>1862</v>
      </c>
      <c r="C702" s="17">
        <v>249</v>
      </c>
    </row>
    <row r="703" spans="2:3">
      <c r="B703" s="15" t="s">
        <v>1863</v>
      </c>
      <c r="C703" s="17">
        <v>185</v>
      </c>
    </row>
    <row r="704" spans="2:3">
      <c r="B704" s="15" t="s">
        <v>1864</v>
      </c>
      <c r="C704" s="17">
        <v>475</v>
      </c>
    </row>
    <row r="705" spans="2:3">
      <c r="B705" s="15" t="s">
        <v>1865</v>
      </c>
      <c r="C705" s="17">
        <v>2073</v>
      </c>
    </row>
    <row r="706" spans="2:3">
      <c r="B706" s="15" t="s">
        <v>1866</v>
      </c>
      <c r="C706" s="17">
        <v>30</v>
      </c>
    </row>
    <row r="707" spans="2:3">
      <c r="B707" s="15" t="s">
        <v>1867</v>
      </c>
      <c r="C707" s="17">
        <v>4543</v>
      </c>
    </row>
    <row r="708" spans="2:3">
      <c r="B708" s="15" t="s">
        <v>1868</v>
      </c>
      <c r="C708" s="17">
        <v>1</v>
      </c>
    </row>
    <row r="709" spans="2:3">
      <c r="B709" s="15" t="s">
        <v>1869</v>
      </c>
      <c r="C709" s="17">
        <v>821</v>
      </c>
    </row>
    <row r="710" spans="2:3">
      <c r="B710" s="15" t="s">
        <v>1870</v>
      </c>
      <c r="C710" s="17">
        <v>480</v>
      </c>
    </row>
    <row r="711" spans="2:3">
      <c r="B711" s="15" t="s">
        <v>1871</v>
      </c>
      <c r="C711" s="17">
        <v>1852</v>
      </c>
    </row>
    <row r="712" spans="2:3">
      <c r="B712" s="15" t="s">
        <v>1872</v>
      </c>
      <c r="C712" s="17">
        <v>2097</v>
      </c>
    </row>
    <row r="713" spans="2:3">
      <c r="B713" s="15" t="s">
        <v>1873</v>
      </c>
      <c r="C713" s="17">
        <v>1348</v>
      </c>
    </row>
    <row r="714" spans="2:3">
      <c r="B714" s="15" t="s">
        <v>1874</v>
      </c>
      <c r="C714" s="17">
        <v>380</v>
      </c>
    </row>
    <row r="715" spans="2:3">
      <c r="B715" s="15" t="s">
        <v>1875</v>
      </c>
      <c r="C715" s="17">
        <v>4779</v>
      </c>
    </row>
    <row r="716" spans="2:3">
      <c r="B716" s="15" t="s">
        <v>1876</v>
      </c>
      <c r="C716" s="17">
        <v>29</v>
      </c>
    </row>
    <row r="717" spans="2:3">
      <c r="B717" s="15" t="s">
        <v>1877</v>
      </c>
      <c r="C717" s="17">
        <v>1089</v>
      </c>
    </row>
    <row r="718" spans="2:3">
      <c r="B718" s="15" t="s">
        <v>1878</v>
      </c>
      <c r="C718" s="17">
        <v>86</v>
      </c>
    </row>
    <row r="719" spans="2:3">
      <c r="B719" s="15" t="s">
        <v>1879</v>
      </c>
      <c r="C719" s="17">
        <v>3287</v>
      </c>
    </row>
    <row r="720" spans="2:3">
      <c r="B720" s="15" t="s">
        <v>1880</v>
      </c>
      <c r="C720" s="17">
        <v>1284</v>
      </c>
    </row>
    <row r="721" spans="2:3">
      <c r="B721" s="15" t="s">
        <v>1881</v>
      </c>
      <c r="C721" s="17">
        <v>230</v>
      </c>
    </row>
    <row r="722" spans="2:3">
      <c r="B722" s="15" t="s">
        <v>1882</v>
      </c>
      <c r="C722" s="17">
        <v>350</v>
      </c>
    </row>
    <row r="723" spans="2:3">
      <c r="B723" s="15" t="s">
        <v>1883</v>
      </c>
      <c r="C723" s="17">
        <v>416</v>
      </c>
    </row>
    <row r="724" spans="2:3">
      <c r="B724" s="15" t="s">
        <v>1884</v>
      </c>
      <c r="C724" s="17">
        <v>819</v>
      </c>
    </row>
    <row r="725" spans="2:3">
      <c r="B725" s="15" t="s">
        <v>1885</v>
      </c>
      <c r="C725" s="17">
        <v>193</v>
      </c>
    </row>
    <row r="726" spans="2:3">
      <c r="B726" s="15" t="s">
        <v>1886</v>
      </c>
      <c r="C726" s="17">
        <v>61</v>
      </c>
    </row>
    <row r="727" spans="2:3">
      <c r="B727" s="15" t="s">
        <v>1887</v>
      </c>
      <c r="C727" s="17">
        <v>1068</v>
      </c>
    </row>
    <row r="728" spans="2:3">
      <c r="B728" s="15" t="s">
        <v>1888</v>
      </c>
      <c r="C728" s="17">
        <v>211</v>
      </c>
    </row>
    <row r="729" spans="2:3">
      <c r="B729" s="15" t="s">
        <v>1889</v>
      </c>
      <c r="C729" s="17">
        <v>26</v>
      </c>
    </row>
    <row r="730" spans="2:3">
      <c r="B730" s="15" t="s">
        <v>1890</v>
      </c>
      <c r="C730" s="17">
        <v>206</v>
      </c>
    </row>
    <row r="731" spans="2:3">
      <c r="B731" s="15" t="s">
        <v>1891</v>
      </c>
      <c r="C731" s="17">
        <v>2920</v>
      </c>
    </row>
    <row r="732" spans="2:3">
      <c r="B732" s="15" t="s">
        <v>1892</v>
      </c>
      <c r="C732" s="17">
        <v>1991</v>
      </c>
    </row>
    <row r="733" spans="2:3">
      <c r="B733" s="15" t="s">
        <v>1893</v>
      </c>
      <c r="C733" s="17">
        <v>19</v>
      </c>
    </row>
    <row r="734" spans="2:3">
      <c r="B734" s="15" t="s">
        <v>1894</v>
      </c>
      <c r="C734" s="17">
        <v>122</v>
      </c>
    </row>
    <row r="735" spans="2:3">
      <c r="B735" s="15" t="s">
        <v>1895</v>
      </c>
      <c r="C735" s="17">
        <v>66</v>
      </c>
    </row>
    <row r="736" spans="2:3">
      <c r="B736" s="15" t="s">
        <v>1896</v>
      </c>
      <c r="C736" s="17">
        <v>290</v>
      </c>
    </row>
    <row r="737" spans="2:3">
      <c r="B737" s="15" t="s">
        <v>1897</v>
      </c>
      <c r="C737" s="17">
        <v>182</v>
      </c>
    </row>
    <row r="738" spans="2:3">
      <c r="B738" s="15" t="s">
        <v>1898</v>
      </c>
      <c r="C738" s="17">
        <v>292</v>
      </c>
    </row>
    <row r="739" spans="2:3">
      <c r="B739" s="15" t="s">
        <v>1899</v>
      </c>
      <c r="C739" s="17">
        <v>2112</v>
      </c>
    </row>
    <row r="740" spans="2:3">
      <c r="B740" s="15" t="s">
        <v>1900</v>
      </c>
      <c r="C740" s="17">
        <v>4210</v>
      </c>
    </row>
    <row r="741" spans="2:3">
      <c r="B741" s="15" t="s">
        <v>1901</v>
      </c>
      <c r="C741" s="17">
        <v>103</v>
      </c>
    </row>
    <row r="742" spans="2:3">
      <c r="B742" s="15" t="s">
        <v>1902</v>
      </c>
      <c r="C742" s="17">
        <v>7649</v>
      </c>
    </row>
    <row r="743" spans="2:3">
      <c r="B743" s="15" t="s">
        <v>1903</v>
      </c>
      <c r="C743" s="17">
        <v>1126</v>
      </c>
    </row>
    <row r="744" spans="2:3">
      <c r="B744" s="15" t="s">
        <v>1904</v>
      </c>
      <c r="C744" s="17">
        <v>458</v>
      </c>
    </row>
    <row r="745" spans="2:3">
      <c r="B745" s="15" t="s">
        <v>1905</v>
      </c>
      <c r="C745" s="17">
        <v>389</v>
      </c>
    </row>
    <row r="746" spans="2:3">
      <c r="B746" s="15" t="s">
        <v>1906</v>
      </c>
      <c r="C746" s="17">
        <v>15</v>
      </c>
    </row>
    <row r="747" spans="2:3">
      <c r="B747" s="15" t="s">
        <v>1907</v>
      </c>
      <c r="C747" s="17">
        <v>164</v>
      </c>
    </row>
    <row r="748" spans="2:3">
      <c r="B748" s="15" t="s">
        <v>1908</v>
      </c>
      <c r="C748" s="17">
        <v>2290</v>
      </c>
    </row>
    <row r="749" spans="2:3">
      <c r="B749" s="15" t="s">
        <v>1909</v>
      </c>
      <c r="C749" s="17">
        <v>1482</v>
      </c>
    </row>
    <row r="750" spans="2:3">
      <c r="B750" s="15" t="s">
        <v>1910</v>
      </c>
      <c r="C750" s="17">
        <v>692</v>
      </c>
    </row>
    <row r="751" spans="2:3">
      <c r="B751" s="15" t="s">
        <v>1911</v>
      </c>
      <c r="C751" s="17">
        <v>2595</v>
      </c>
    </row>
    <row r="752" spans="2:3">
      <c r="B752" s="15" t="s">
        <v>1912</v>
      </c>
      <c r="C752" s="17">
        <v>482</v>
      </c>
    </row>
    <row r="753" spans="2:3">
      <c r="B753" s="15" t="s">
        <v>1913</v>
      </c>
      <c r="C753" s="17">
        <v>196</v>
      </c>
    </row>
    <row r="754" spans="2:3">
      <c r="B754" s="15" t="s">
        <v>1914</v>
      </c>
      <c r="C754" s="17">
        <v>285</v>
      </c>
    </row>
    <row r="755" spans="2:3">
      <c r="B755" s="15" t="s">
        <v>1915</v>
      </c>
      <c r="C755" s="17">
        <v>2261</v>
      </c>
    </row>
    <row r="756" spans="2:3">
      <c r="B756" s="15" t="s">
        <v>1916</v>
      </c>
      <c r="C756" s="17">
        <v>13677</v>
      </c>
    </row>
    <row r="757" spans="2:3">
      <c r="B757" s="15" t="s">
        <v>1917</v>
      </c>
      <c r="C757" s="17">
        <v>2</v>
      </c>
    </row>
    <row r="758" spans="2:3">
      <c r="B758" s="15" t="s">
        <v>1918</v>
      </c>
      <c r="C758" s="17">
        <v>511</v>
      </c>
    </row>
    <row r="759" spans="2:3">
      <c r="B759" s="15" t="s">
        <v>1919</v>
      </c>
      <c r="C759" s="17">
        <v>19</v>
      </c>
    </row>
    <row r="760" spans="2:3">
      <c r="B760" s="15" t="s">
        <v>1920</v>
      </c>
      <c r="C760" s="17">
        <v>7045</v>
      </c>
    </row>
    <row r="761" spans="2:3">
      <c r="B761" s="15" t="s">
        <v>1921</v>
      </c>
      <c r="C761" s="17">
        <v>3851</v>
      </c>
    </row>
    <row r="762" spans="2:3">
      <c r="B762" s="15" t="s">
        <v>1922</v>
      </c>
      <c r="C762" s="17">
        <v>1183</v>
      </c>
    </row>
    <row r="763" spans="2:3">
      <c r="B763" s="15" t="s">
        <v>1923</v>
      </c>
      <c r="C763" s="17">
        <v>8</v>
      </c>
    </row>
    <row r="764" spans="2:3">
      <c r="B764" s="15" t="s">
        <v>1924</v>
      </c>
      <c r="C764" s="17">
        <v>2299</v>
      </c>
    </row>
    <row r="765" spans="2:3">
      <c r="B765" s="15" t="s">
        <v>1925</v>
      </c>
      <c r="C765" s="17">
        <v>595</v>
      </c>
    </row>
    <row r="766" spans="2:3">
      <c r="B766" s="15" t="s">
        <v>1926</v>
      </c>
      <c r="C766" s="17">
        <v>5374</v>
      </c>
    </row>
    <row r="767" spans="2:3">
      <c r="B767" s="15" t="s">
        <v>1927</v>
      </c>
      <c r="C767" s="17">
        <v>178</v>
      </c>
    </row>
    <row r="768" spans="2:3">
      <c r="B768" s="15" t="s">
        <v>1928</v>
      </c>
      <c r="C768" s="17">
        <v>1349</v>
      </c>
    </row>
    <row r="769" spans="2:3">
      <c r="B769" s="15" t="s">
        <v>1929</v>
      </c>
      <c r="C769" s="17">
        <v>897</v>
      </c>
    </row>
    <row r="770" spans="2:3">
      <c r="B770" s="15" t="s">
        <v>1930</v>
      </c>
      <c r="C770" s="17">
        <v>283</v>
      </c>
    </row>
    <row r="771" spans="2:3">
      <c r="B771" s="15" t="s">
        <v>1931</v>
      </c>
      <c r="C771" s="17">
        <v>1621</v>
      </c>
    </row>
    <row r="772" spans="2:3">
      <c r="B772" s="15" t="s">
        <v>1932</v>
      </c>
      <c r="C772" s="17">
        <v>987</v>
      </c>
    </row>
    <row r="773" spans="2:3">
      <c r="B773" s="15" t="s">
        <v>1933</v>
      </c>
      <c r="C773" s="17">
        <v>95</v>
      </c>
    </row>
    <row r="774" spans="2:3">
      <c r="B774" s="15" t="s">
        <v>1934</v>
      </c>
      <c r="C774" s="17">
        <v>160</v>
      </c>
    </row>
    <row r="775" spans="2:3">
      <c r="B775" s="15" t="s">
        <v>1935</v>
      </c>
      <c r="C775" s="17">
        <v>2289</v>
      </c>
    </row>
    <row r="776" spans="2:3">
      <c r="B776" s="15" t="s">
        <v>1936</v>
      </c>
      <c r="C776" s="17">
        <v>4336</v>
      </c>
    </row>
    <row r="777" spans="2:3">
      <c r="B777" s="15" t="s">
        <v>1937</v>
      </c>
      <c r="C777" s="17">
        <v>76</v>
      </c>
    </row>
    <row r="778" spans="2:3">
      <c r="B778" s="15" t="s">
        <v>1938</v>
      </c>
      <c r="C778" s="17">
        <v>2</v>
      </c>
    </row>
    <row r="779" spans="2:3">
      <c r="B779" s="15" t="s">
        <v>1939</v>
      </c>
      <c r="C779" s="17">
        <v>819</v>
      </c>
    </row>
    <row r="780" spans="2:3">
      <c r="B780" s="15" t="s">
        <v>1940</v>
      </c>
      <c r="C780" s="17">
        <v>2608</v>
      </c>
    </row>
    <row r="781" spans="2:3">
      <c r="B781" s="15" t="s">
        <v>1941</v>
      </c>
      <c r="C781" s="17">
        <v>7336</v>
      </c>
    </row>
    <row r="782" spans="2:3">
      <c r="B782" s="15" t="s">
        <v>1942</v>
      </c>
      <c r="C782" s="17">
        <v>1479</v>
      </c>
    </row>
    <row r="783" spans="2:3">
      <c r="B783" s="15" t="s">
        <v>1943</v>
      </c>
      <c r="C783" s="17">
        <v>3592</v>
      </c>
    </row>
    <row r="784" spans="2:3">
      <c r="B784" s="15" t="s">
        <v>1944</v>
      </c>
      <c r="C784" s="17">
        <v>2743</v>
      </c>
    </row>
    <row r="785" spans="2:3">
      <c r="B785" s="15" t="s">
        <v>1945</v>
      </c>
      <c r="C785" s="17">
        <v>3809</v>
      </c>
    </row>
    <row r="786" spans="2:3">
      <c r="B786" s="15" t="s">
        <v>1946</v>
      </c>
      <c r="C786" s="17">
        <v>102</v>
      </c>
    </row>
    <row r="787" spans="2:3">
      <c r="B787" s="15" t="s">
        <v>1947</v>
      </c>
      <c r="C787" s="17">
        <v>1847</v>
      </c>
    </row>
    <row r="788" spans="2:3">
      <c r="B788" s="15" t="s">
        <v>1948</v>
      </c>
      <c r="C788" s="17">
        <v>2992</v>
      </c>
    </row>
    <row r="789" spans="2:3">
      <c r="B789" s="15" t="s">
        <v>1949</v>
      </c>
      <c r="C789" s="17">
        <v>119</v>
      </c>
    </row>
    <row r="790" spans="2:3">
      <c r="B790" s="15" t="s">
        <v>1950</v>
      </c>
      <c r="C790" s="17">
        <v>1188</v>
      </c>
    </row>
    <row r="791" spans="2:3">
      <c r="B791" s="15" t="s">
        <v>1951</v>
      </c>
      <c r="C791" s="17">
        <v>1760</v>
      </c>
    </row>
    <row r="792" spans="2:3">
      <c r="B792" s="15" t="s">
        <v>1952</v>
      </c>
      <c r="C792" s="17">
        <v>368</v>
      </c>
    </row>
    <row r="793" spans="2:3">
      <c r="B793" s="15" t="s">
        <v>1953</v>
      </c>
      <c r="C793" s="17">
        <v>1796</v>
      </c>
    </row>
    <row r="794" spans="2:3">
      <c r="B794" s="15" t="s">
        <v>1954</v>
      </c>
      <c r="C794" s="17">
        <v>104</v>
      </c>
    </row>
    <row r="795" spans="2:3">
      <c r="B795" s="15" t="s">
        <v>1955</v>
      </c>
      <c r="C795" s="17">
        <v>1112</v>
      </c>
    </row>
    <row r="796" spans="2:3">
      <c r="B796" s="15" t="s">
        <v>1956</v>
      </c>
      <c r="C796" s="17">
        <v>338</v>
      </c>
    </row>
    <row r="797" spans="2:3">
      <c r="B797" s="15" t="s">
        <v>1957</v>
      </c>
      <c r="C797" s="17">
        <v>1464</v>
      </c>
    </row>
    <row r="798" spans="2:3">
      <c r="B798" s="15" t="s">
        <v>1958</v>
      </c>
      <c r="C798" s="17">
        <v>1083</v>
      </c>
    </row>
    <row r="799" spans="2:3">
      <c r="B799" s="15" t="s">
        <v>1959</v>
      </c>
      <c r="C799" s="17">
        <v>2454</v>
      </c>
    </row>
    <row r="800" spans="2:3">
      <c r="B800" s="15" t="s">
        <v>1960</v>
      </c>
      <c r="C800" s="17">
        <v>515</v>
      </c>
    </row>
    <row r="801" spans="2:3">
      <c r="B801" s="15" t="s">
        <v>1961</v>
      </c>
      <c r="C801" s="17">
        <v>2595</v>
      </c>
    </row>
    <row r="802" spans="2:3">
      <c r="B802" s="15" t="s">
        <v>1962</v>
      </c>
      <c r="C802" s="17">
        <v>1496</v>
      </c>
    </row>
    <row r="803" spans="2:3">
      <c r="B803" s="15" t="s">
        <v>1963</v>
      </c>
      <c r="C803" s="17">
        <v>456</v>
      </c>
    </row>
    <row r="804" spans="2:3">
      <c r="B804" s="15" t="s">
        <v>1964</v>
      </c>
      <c r="C804" s="17">
        <v>1406</v>
      </c>
    </row>
    <row r="805" spans="2:3">
      <c r="B805" s="15" t="s">
        <v>1965</v>
      </c>
      <c r="C805" s="17">
        <v>1772</v>
      </c>
    </row>
    <row r="806" spans="2:3">
      <c r="B806" s="15" t="s">
        <v>1966</v>
      </c>
      <c r="C806" s="17">
        <v>1101</v>
      </c>
    </row>
    <row r="807" spans="2:3">
      <c r="B807" s="15" t="s">
        <v>1967</v>
      </c>
      <c r="C807" s="17">
        <v>575</v>
      </c>
    </row>
    <row r="808" spans="2:3">
      <c r="B808" s="15" t="s">
        <v>1968</v>
      </c>
      <c r="C808" s="17">
        <v>113</v>
      </c>
    </row>
    <row r="809" spans="2:3">
      <c r="B809" s="15" t="s">
        <v>1969</v>
      </c>
      <c r="C809" s="17">
        <v>2688</v>
      </c>
    </row>
    <row r="810" spans="2:3">
      <c r="B810" s="15" t="s">
        <v>1970</v>
      </c>
      <c r="C810" s="17">
        <v>819</v>
      </c>
    </row>
    <row r="811" spans="2:3">
      <c r="B811" s="15" t="s">
        <v>1971</v>
      </c>
      <c r="C811" s="17">
        <v>1802</v>
      </c>
    </row>
    <row r="812" spans="2:3">
      <c r="B812" s="15" t="s">
        <v>1972</v>
      </c>
      <c r="C812" s="17">
        <v>1640</v>
      </c>
    </row>
    <row r="813" spans="2:3">
      <c r="B813" s="15" t="s">
        <v>1973</v>
      </c>
      <c r="C813" s="17">
        <v>2242</v>
      </c>
    </row>
    <row r="814" spans="2:3">
      <c r="B814" s="15" t="s">
        <v>1974</v>
      </c>
      <c r="C814" s="17">
        <v>1234</v>
      </c>
    </row>
    <row r="815" spans="2:3">
      <c r="B815" s="15" t="s">
        <v>1975</v>
      </c>
      <c r="C815" s="17">
        <v>2511</v>
      </c>
    </row>
    <row r="816" spans="2:3">
      <c r="B816" s="15" t="s">
        <v>1976</v>
      </c>
      <c r="C816" s="17">
        <v>1703</v>
      </c>
    </row>
    <row r="817" spans="2:3">
      <c r="B817" s="15" t="s">
        <v>1977</v>
      </c>
      <c r="C817" s="17">
        <v>502</v>
      </c>
    </row>
    <row r="818" spans="2:3">
      <c r="B818" s="15" t="s">
        <v>1978</v>
      </c>
      <c r="C818" s="17">
        <v>1689</v>
      </c>
    </row>
    <row r="819" spans="2:3">
      <c r="B819" s="15" t="s">
        <v>1979</v>
      </c>
      <c r="C819" s="17">
        <v>23</v>
      </c>
    </row>
    <row r="820" spans="2:3">
      <c r="B820" s="15" t="s">
        <v>1980</v>
      </c>
      <c r="C820" s="17">
        <v>147</v>
      </c>
    </row>
    <row r="821" spans="2:3">
      <c r="B821" s="15" t="s">
        <v>1981</v>
      </c>
      <c r="C821" s="17">
        <v>218</v>
      </c>
    </row>
    <row r="822" spans="2:3">
      <c r="B822" s="15" t="s">
        <v>1982</v>
      </c>
      <c r="C822" s="17">
        <v>1245</v>
      </c>
    </row>
    <row r="823" spans="2:3">
      <c r="B823" s="15" t="s">
        <v>1983</v>
      </c>
      <c r="C823" s="17">
        <v>1534</v>
      </c>
    </row>
    <row r="824" spans="2:3">
      <c r="B824" s="15" t="s">
        <v>1984</v>
      </c>
      <c r="C824" s="17">
        <v>3116</v>
      </c>
    </row>
    <row r="825" spans="2:3">
      <c r="B825" s="15" t="s">
        <v>1985</v>
      </c>
      <c r="C825" s="17">
        <v>826</v>
      </c>
    </row>
    <row r="826" spans="2:3">
      <c r="B826" s="15" t="s">
        <v>1986</v>
      </c>
      <c r="C826" s="17">
        <v>1125</v>
      </c>
    </row>
    <row r="827" spans="2:3">
      <c r="B827" s="15" t="s">
        <v>1987</v>
      </c>
      <c r="C827" s="17">
        <v>1183</v>
      </c>
    </row>
    <row r="828" spans="2:3">
      <c r="B828" s="15" t="s">
        <v>1988</v>
      </c>
      <c r="C828" s="17">
        <v>1250</v>
      </c>
    </row>
    <row r="829" spans="2:3">
      <c r="B829" s="15" t="s">
        <v>1989</v>
      </c>
      <c r="C829" s="17">
        <v>3110</v>
      </c>
    </row>
    <row r="830" spans="2:3">
      <c r="B830" s="15" t="s">
        <v>1990</v>
      </c>
      <c r="C830" s="17">
        <v>6106</v>
      </c>
    </row>
    <row r="831" spans="2:3">
      <c r="B831" s="15" t="s">
        <v>1991</v>
      </c>
      <c r="C831" s="17">
        <v>1851</v>
      </c>
    </row>
    <row r="832" spans="2:3">
      <c r="B832" s="15" t="s">
        <v>1992</v>
      </c>
      <c r="C832" s="17">
        <v>1852</v>
      </c>
    </row>
    <row r="833" spans="2:3">
      <c r="B833" s="15" t="s">
        <v>1993</v>
      </c>
      <c r="C833" s="17">
        <v>18</v>
      </c>
    </row>
    <row r="834" spans="2:3">
      <c r="B834" s="15" t="s">
        <v>1243</v>
      </c>
      <c r="C834" s="17">
        <v>5971</v>
      </c>
    </row>
    <row r="835" spans="2:3">
      <c r="B835" s="15" t="s">
        <v>1994</v>
      </c>
      <c r="C835" s="17">
        <v>163</v>
      </c>
    </row>
    <row r="836" spans="2:3">
      <c r="B836" s="15" t="s">
        <v>1995</v>
      </c>
      <c r="C836" s="17">
        <v>1425</v>
      </c>
    </row>
    <row r="837" spans="2:3">
      <c r="B837" s="15" t="s">
        <v>1996</v>
      </c>
      <c r="C837" s="17">
        <v>545</v>
      </c>
    </row>
    <row r="838" spans="2:3">
      <c r="B838" s="15" t="s">
        <v>1997</v>
      </c>
      <c r="C838" s="17">
        <v>3024</v>
      </c>
    </row>
    <row r="839" spans="2:3">
      <c r="B839" s="15" t="s">
        <v>1998</v>
      </c>
      <c r="C839" s="17">
        <v>1974</v>
      </c>
    </row>
    <row r="840" spans="2:3">
      <c r="B840" s="15" t="s">
        <v>1999</v>
      </c>
      <c r="C840" s="17">
        <v>73</v>
      </c>
    </row>
    <row r="841" spans="2:3">
      <c r="B841" s="15" t="s">
        <v>2000</v>
      </c>
      <c r="C841" s="17">
        <v>754</v>
      </c>
    </row>
    <row r="842" spans="2:3">
      <c r="B842" s="15" t="s">
        <v>2001</v>
      </c>
      <c r="C842" s="17">
        <v>1180</v>
      </c>
    </row>
    <row r="843" spans="2:3">
      <c r="B843" s="15" t="s">
        <v>2002</v>
      </c>
      <c r="C843" s="17">
        <v>95</v>
      </c>
    </row>
    <row r="844" spans="2:3">
      <c r="B844" s="15" t="s">
        <v>2003</v>
      </c>
      <c r="C844" s="17">
        <v>2281</v>
      </c>
    </row>
    <row r="845" spans="2:3">
      <c r="B845" s="15" t="s">
        <v>2004</v>
      </c>
      <c r="C845" s="17">
        <v>11</v>
      </c>
    </row>
    <row r="846" spans="2:3">
      <c r="B846" s="15" t="s">
        <v>2005</v>
      </c>
      <c r="C846" s="17">
        <v>881</v>
      </c>
    </row>
    <row r="847" spans="2:3">
      <c r="B847" s="15" t="s">
        <v>2006</v>
      </c>
      <c r="C847" s="17">
        <v>2698</v>
      </c>
    </row>
    <row r="848" spans="2:3">
      <c r="B848" s="15" t="s">
        <v>2007</v>
      </c>
      <c r="C848" s="17">
        <v>949</v>
      </c>
    </row>
    <row r="849" spans="2:3">
      <c r="B849" s="15" t="s">
        <v>2008</v>
      </c>
      <c r="C849" s="17">
        <v>2062</v>
      </c>
    </row>
    <row r="850" spans="2:3">
      <c r="B850" s="15" t="s">
        <v>2009</v>
      </c>
      <c r="C850" s="17">
        <v>555</v>
      </c>
    </row>
    <row r="851" spans="2:3">
      <c r="B851" s="15" t="s">
        <v>2010</v>
      </c>
      <c r="C851" s="17">
        <v>678</v>
      </c>
    </row>
    <row r="852" spans="2:3">
      <c r="B852" s="15" t="s">
        <v>2011</v>
      </c>
      <c r="C852" s="17">
        <v>971</v>
      </c>
    </row>
    <row r="853" spans="2:3">
      <c r="B853" s="15" t="s">
        <v>2012</v>
      </c>
      <c r="C853" s="17">
        <v>375</v>
      </c>
    </row>
    <row r="854" spans="2:3">
      <c r="B854" s="15" t="s">
        <v>2013</v>
      </c>
      <c r="C854" s="17">
        <v>57</v>
      </c>
    </row>
    <row r="855" spans="2:3">
      <c r="B855" s="15" t="s">
        <v>2014</v>
      </c>
      <c r="C855" s="17">
        <v>3510</v>
      </c>
    </row>
    <row r="856" spans="2:3">
      <c r="B856" s="15" t="s">
        <v>2015</v>
      </c>
      <c r="C856" s="17">
        <v>643</v>
      </c>
    </row>
    <row r="857" spans="2:3">
      <c r="B857" s="15" t="s">
        <v>2016</v>
      </c>
      <c r="C857" s="17">
        <v>1618</v>
      </c>
    </row>
    <row r="858" spans="2:3">
      <c r="B858" s="15" t="s">
        <v>2017</v>
      </c>
      <c r="C858" s="17">
        <v>470</v>
      </c>
    </row>
    <row r="859" spans="2:3">
      <c r="B859" s="15" t="s">
        <v>2018</v>
      </c>
      <c r="C859" s="17">
        <v>816</v>
      </c>
    </row>
    <row r="860" spans="2:3">
      <c r="B860" s="15" t="s">
        <v>2019</v>
      </c>
      <c r="C860" s="17">
        <v>2703</v>
      </c>
    </row>
    <row r="861" spans="2:3">
      <c r="B861" s="15" t="s">
        <v>2020</v>
      </c>
      <c r="C861" s="17">
        <v>363</v>
      </c>
    </row>
    <row r="862" spans="2:3">
      <c r="B862" s="15" t="s">
        <v>2021</v>
      </c>
      <c r="C862" s="17">
        <v>4506</v>
      </c>
    </row>
    <row r="863" spans="2:3">
      <c r="B863" s="15" t="s">
        <v>2022</v>
      </c>
      <c r="C863" s="17">
        <v>4127</v>
      </c>
    </row>
    <row r="864" spans="2:3">
      <c r="B864" s="15" t="s">
        <v>2023</v>
      </c>
      <c r="C864" s="17">
        <v>2683</v>
      </c>
    </row>
    <row r="865" spans="2:3">
      <c r="B865" s="15" t="s">
        <v>2024</v>
      </c>
      <c r="C865" s="17">
        <v>1620</v>
      </c>
    </row>
    <row r="866" spans="2:3">
      <c r="B866" s="15" t="s">
        <v>2025</v>
      </c>
      <c r="C866" s="17">
        <v>543</v>
      </c>
    </row>
    <row r="868" spans="2:3" ht="13">
      <c r="B868" s="27" t="s">
        <v>48</v>
      </c>
      <c r="C868" s="26" t="s">
        <v>47</v>
      </c>
    </row>
    <row r="869" spans="2:3">
      <c r="B869" s="15" t="s">
        <v>1670</v>
      </c>
      <c r="C869" s="17">
        <v>1</v>
      </c>
    </row>
    <row r="870" spans="2:3">
      <c r="B870" s="15" t="s">
        <v>1679</v>
      </c>
      <c r="C870" s="17">
        <v>1</v>
      </c>
    </row>
    <row r="871" spans="2:3">
      <c r="B871" s="15" t="s">
        <v>1680</v>
      </c>
      <c r="C871" s="17">
        <v>43</v>
      </c>
    </row>
    <row r="872" spans="2:3">
      <c r="B872" s="15" t="s">
        <v>1683</v>
      </c>
      <c r="C872" s="17">
        <v>49</v>
      </c>
    </row>
    <row r="873" spans="2:3">
      <c r="B873" s="15" t="s">
        <v>1687</v>
      </c>
      <c r="C873" s="17">
        <v>13</v>
      </c>
    </row>
    <row r="874" spans="2:3">
      <c r="B874" s="15" t="s">
        <v>1690</v>
      </c>
      <c r="C874" s="17">
        <v>56</v>
      </c>
    </row>
    <row r="875" spans="2:3">
      <c r="B875" s="15" t="s">
        <v>1849</v>
      </c>
      <c r="C875" s="17">
        <v>116</v>
      </c>
    </row>
    <row r="876" spans="2:3">
      <c r="B876" s="15" t="s">
        <v>1703</v>
      </c>
      <c r="C876" s="17">
        <v>16</v>
      </c>
    </row>
    <row r="877" spans="2:3">
      <c r="B877" s="15" t="s">
        <v>1705</v>
      </c>
      <c r="C877" s="17">
        <v>15</v>
      </c>
    </row>
    <row r="878" spans="2:3">
      <c r="B878" s="15" t="s">
        <v>1707</v>
      </c>
      <c r="C878" s="17">
        <v>20</v>
      </c>
    </row>
    <row r="879" spans="2:3">
      <c r="B879" s="15" t="s">
        <v>1710</v>
      </c>
      <c r="C879" s="17">
        <v>1</v>
      </c>
    </row>
    <row r="880" spans="2:3">
      <c r="B880" s="15" t="s">
        <v>1711</v>
      </c>
      <c r="C880" s="17">
        <v>21</v>
      </c>
    </row>
    <row r="881" spans="2:3">
      <c r="B881" s="15" t="s">
        <v>1716</v>
      </c>
      <c r="C881" s="17">
        <v>10</v>
      </c>
    </row>
    <row r="882" spans="2:3">
      <c r="B882" s="15" t="s">
        <v>1718</v>
      </c>
      <c r="C882" s="17">
        <v>2</v>
      </c>
    </row>
    <row r="883" spans="2:3">
      <c r="B883" s="15" t="s">
        <v>1719</v>
      </c>
      <c r="C883" s="17">
        <v>5</v>
      </c>
    </row>
    <row r="884" spans="2:3">
      <c r="B884" s="15" t="s">
        <v>1721</v>
      </c>
      <c r="C884" s="17">
        <v>36</v>
      </c>
    </row>
    <row r="885" spans="2:3">
      <c r="B885" s="15" t="s">
        <v>1722</v>
      </c>
      <c r="C885" s="17">
        <v>1</v>
      </c>
    </row>
    <row r="886" spans="2:3">
      <c r="B886" s="15" t="s">
        <v>1850</v>
      </c>
      <c r="C886" s="17">
        <v>29</v>
      </c>
    </row>
    <row r="887" spans="2:3">
      <c r="B887" s="15" t="s">
        <v>1723</v>
      </c>
      <c r="C887" s="17">
        <v>4</v>
      </c>
    </row>
    <row r="888" spans="2:3">
      <c r="B888" s="15" t="s">
        <v>1724</v>
      </c>
      <c r="C888" s="17">
        <v>1</v>
      </c>
    </row>
    <row r="889" spans="2:3">
      <c r="B889" s="15" t="s">
        <v>1725</v>
      </c>
      <c r="C889" s="17">
        <v>170</v>
      </c>
    </row>
    <row r="890" spans="2:3">
      <c r="B890" s="15" t="s">
        <v>1726</v>
      </c>
      <c r="C890" s="17">
        <v>453</v>
      </c>
    </row>
    <row r="891" spans="2:3">
      <c r="B891" s="15" t="s">
        <v>1727</v>
      </c>
      <c r="C891" s="17">
        <v>287</v>
      </c>
    </row>
    <row r="892" spans="2:3">
      <c r="B892" s="15" t="s">
        <v>1736</v>
      </c>
      <c r="C892" s="17">
        <v>82</v>
      </c>
    </row>
    <row r="893" spans="2:3">
      <c r="B893" s="15" t="s">
        <v>1737</v>
      </c>
      <c r="C893" s="17">
        <v>587</v>
      </c>
    </row>
    <row r="894" spans="2:3">
      <c r="B894" s="15" t="s">
        <v>1739</v>
      </c>
      <c r="C894" s="17">
        <v>113</v>
      </c>
    </row>
    <row r="895" spans="2:3">
      <c r="B895" s="15" t="s">
        <v>1740</v>
      </c>
      <c r="C895" s="17">
        <v>263</v>
      </c>
    </row>
    <row r="896" spans="2:3">
      <c r="B896" s="15" t="s">
        <v>1746</v>
      </c>
      <c r="C896" s="17">
        <v>44</v>
      </c>
    </row>
    <row r="897" spans="2:3">
      <c r="B897" s="15" t="s">
        <v>1748</v>
      </c>
      <c r="C897" s="17">
        <v>185</v>
      </c>
    </row>
    <row r="898" spans="2:3">
      <c r="B898" s="15" t="s">
        <v>1753</v>
      </c>
      <c r="C898" s="17">
        <v>8</v>
      </c>
    </row>
    <row r="899" spans="2:3">
      <c r="B899" s="15" t="s">
        <v>1755</v>
      </c>
      <c r="C899" s="17">
        <v>32</v>
      </c>
    </row>
    <row r="900" spans="2:3">
      <c r="B900" s="15" t="s">
        <v>1851</v>
      </c>
      <c r="C900" s="17">
        <v>57</v>
      </c>
    </row>
    <row r="901" spans="2:3">
      <c r="B901" s="15" t="s">
        <v>1757</v>
      </c>
      <c r="C901" s="17">
        <v>6</v>
      </c>
    </row>
    <row r="902" spans="2:3">
      <c r="B902" s="15" t="s">
        <v>1759</v>
      </c>
      <c r="C902" s="17">
        <v>37</v>
      </c>
    </row>
    <row r="903" spans="2:3">
      <c r="B903" s="15" t="s">
        <v>1761</v>
      </c>
      <c r="C903" s="17">
        <v>289</v>
      </c>
    </row>
    <row r="904" spans="2:3">
      <c r="B904" s="15" t="s">
        <v>1764</v>
      </c>
      <c r="C904" s="17">
        <v>20</v>
      </c>
    </row>
    <row r="905" spans="2:3">
      <c r="B905" s="15" t="s">
        <v>1766</v>
      </c>
      <c r="C905" s="17">
        <v>1</v>
      </c>
    </row>
    <row r="906" spans="2:3">
      <c r="B906" s="15" t="s">
        <v>1768</v>
      </c>
      <c r="C906" s="17">
        <v>427</v>
      </c>
    </row>
    <row r="907" spans="2:3">
      <c r="B907" s="15" t="s">
        <v>1770</v>
      </c>
      <c r="C907" s="17">
        <v>23</v>
      </c>
    </row>
    <row r="908" spans="2:3">
      <c r="B908" s="15" t="s">
        <v>1772</v>
      </c>
      <c r="C908" s="17">
        <v>5</v>
      </c>
    </row>
    <row r="909" spans="2:3">
      <c r="B909" s="15" t="s">
        <v>1775</v>
      </c>
      <c r="C909" s="17">
        <v>1</v>
      </c>
    </row>
    <row r="910" spans="2:3">
      <c r="B910" s="15" t="s">
        <v>1778</v>
      </c>
      <c r="C910" s="17">
        <v>1</v>
      </c>
    </row>
    <row r="911" spans="2:3">
      <c r="B911" s="15" t="s">
        <v>1779</v>
      </c>
      <c r="C911" s="17">
        <v>3</v>
      </c>
    </row>
    <row r="912" spans="2:3">
      <c r="B912" s="15" t="s">
        <v>1781</v>
      </c>
      <c r="C912" s="17">
        <v>44</v>
      </c>
    </row>
    <row r="913" spans="2:3">
      <c r="B913" s="15" t="s">
        <v>1786</v>
      </c>
      <c r="C913" s="17">
        <v>26</v>
      </c>
    </row>
    <row r="914" spans="2:3">
      <c r="B914" s="15" t="s">
        <v>1788</v>
      </c>
      <c r="C914" s="17">
        <v>10</v>
      </c>
    </row>
    <row r="915" spans="2:3">
      <c r="B915" s="15" t="s">
        <v>1791</v>
      </c>
      <c r="C915" s="17">
        <v>3</v>
      </c>
    </row>
    <row r="916" spans="2:3">
      <c r="B916" s="15" t="s">
        <v>1792</v>
      </c>
      <c r="C916" s="17">
        <v>72</v>
      </c>
    </row>
    <row r="917" spans="2:3">
      <c r="B917" s="15" t="s">
        <v>1793</v>
      </c>
      <c r="C917" s="17">
        <v>56</v>
      </c>
    </row>
    <row r="918" spans="2:3">
      <c r="B918" s="15" t="s">
        <v>1795</v>
      </c>
      <c r="C918" s="17">
        <v>5</v>
      </c>
    </row>
    <row r="919" spans="2:3">
      <c r="B919" s="15" t="s">
        <v>1797</v>
      </c>
      <c r="C919" s="17">
        <v>2</v>
      </c>
    </row>
    <row r="920" spans="2:3">
      <c r="B920" s="15" t="s">
        <v>1798</v>
      </c>
      <c r="C920" s="17">
        <v>3</v>
      </c>
    </row>
    <row r="921" spans="2:3">
      <c r="B921" s="15" t="s">
        <v>1801</v>
      </c>
      <c r="C921" s="17">
        <v>5</v>
      </c>
    </row>
    <row r="922" spans="2:3">
      <c r="B922" s="15" t="s">
        <v>1805</v>
      </c>
      <c r="C922" s="17">
        <v>7</v>
      </c>
    </row>
    <row r="923" spans="2:3">
      <c r="B923" s="15" t="s">
        <v>1806</v>
      </c>
      <c r="C923" s="17">
        <v>11</v>
      </c>
    </row>
    <row r="924" spans="2:3">
      <c r="B924" s="15" t="s">
        <v>1807</v>
      </c>
      <c r="C924" s="17">
        <v>5</v>
      </c>
    </row>
    <row r="925" spans="2:3">
      <c r="B925" s="15" t="s">
        <v>1809</v>
      </c>
      <c r="C925" s="17">
        <v>1</v>
      </c>
    </row>
    <row r="926" spans="2:3">
      <c r="B926" s="15" t="s">
        <v>1810</v>
      </c>
      <c r="C926" s="17">
        <v>31</v>
      </c>
    </row>
    <row r="927" spans="2:3">
      <c r="B927" s="15" t="s">
        <v>1813</v>
      </c>
      <c r="C927" s="17">
        <v>45</v>
      </c>
    </row>
    <row r="928" spans="2:3">
      <c r="B928" s="15" t="s">
        <v>1814</v>
      </c>
      <c r="C928" s="17">
        <v>10</v>
      </c>
    </row>
    <row r="929" spans="2:3">
      <c r="B929" s="15" t="s">
        <v>1815</v>
      </c>
      <c r="C929" s="17">
        <v>250</v>
      </c>
    </row>
    <row r="930" spans="2:3">
      <c r="B930" s="15" t="s">
        <v>1818</v>
      </c>
      <c r="C930" s="17">
        <v>1</v>
      </c>
    </row>
    <row r="931" spans="2:3">
      <c r="B931" s="15" t="s">
        <v>1821</v>
      </c>
      <c r="C931" s="17">
        <v>12</v>
      </c>
    </row>
    <row r="932" spans="2:3">
      <c r="B932" s="15" t="s">
        <v>1822</v>
      </c>
      <c r="C932" s="17">
        <v>5</v>
      </c>
    </row>
    <row r="933" spans="2:3">
      <c r="B933" s="15" t="s">
        <v>1852</v>
      </c>
      <c r="C933" s="17">
        <v>57</v>
      </c>
    </row>
    <row r="934" spans="2:3">
      <c r="B934" s="15" t="s">
        <v>1853</v>
      </c>
      <c r="C934" s="17">
        <v>51</v>
      </c>
    </row>
    <row r="935" spans="2:3">
      <c r="B935" s="15" t="s">
        <v>1829</v>
      </c>
      <c r="C935" s="17">
        <v>28</v>
      </c>
    </row>
    <row r="936" spans="2:3">
      <c r="B936" s="15" t="s">
        <v>1832</v>
      </c>
      <c r="C936" s="17">
        <v>2</v>
      </c>
    </row>
    <row r="937" spans="2:3">
      <c r="B937" s="15" t="s">
        <v>1833</v>
      </c>
      <c r="C937" s="17">
        <v>26</v>
      </c>
    </row>
    <row r="938" spans="2:3">
      <c r="B938" s="15" t="s">
        <v>1834</v>
      </c>
      <c r="C938" s="17">
        <v>32</v>
      </c>
    </row>
    <row r="939" spans="2:3">
      <c r="B939" s="15" t="s">
        <v>1835</v>
      </c>
      <c r="C939" s="17">
        <v>107</v>
      </c>
    </row>
    <row r="940" spans="2:3">
      <c r="B940" s="15" t="s">
        <v>1838</v>
      </c>
      <c r="C940" s="17">
        <v>23</v>
      </c>
    </row>
    <row r="941" spans="2:3">
      <c r="B941" s="15" t="s">
        <v>1840</v>
      </c>
      <c r="C941" s="17">
        <v>217</v>
      </c>
    </row>
    <row r="942" spans="2:3">
      <c r="B942" s="15" t="s">
        <v>1843</v>
      </c>
      <c r="C942" s="17">
        <v>169</v>
      </c>
    </row>
    <row r="943" spans="2:3">
      <c r="B943" s="15" t="s">
        <v>1844</v>
      </c>
      <c r="C943" s="17">
        <v>3</v>
      </c>
    </row>
    <row r="944" spans="2:3">
      <c r="B944" s="15" t="s">
        <v>1845</v>
      </c>
      <c r="C944" s="17">
        <v>288</v>
      </c>
    </row>
    <row r="945" spans="2:3">
      <c r="B945" s="15" t="s">
        <v>1848</v>
      </c>
      <c r="C945" s="17">
        <v>3</v>
      </c>
    </row>
    <row r="946" spans="2:3">
      <c r="B946" s="15" t="s">
        <v>1854</v>
      </c>
      <c r="C946" s="17">
        <v>17</v>
      </c>
    </row>
    <row r="947" spans="2:3">
      <c r="B947" s="15" t="s">
        <v>1855</v>
      </c>
      <c r="C947" s="17">
        <v>1906</v>
      </c>
    </row>
    <row r="948" spans="2:3">
      <c r="B948" s="15" t="s">
        <v>1856</v>
      </c>
      <c r="C948" s="17">
        <v>2419</v>
      </c>
    </row>
    <row r="949" spans="2:3">
      <c r="B949" s="15" t="s">
        <v>1857</v>
      </c>
      <c r="C949" s="17">
        <v>1433</v>
      </c>
    </row>
    <row r="950" spans="2:3">
      <c r="B950" s="15" t="s">
        <v>1858</v>
      </c>
      <c r="C950" s="17">
        <v>1413</v>
      </c>
    </row>
    <row r="951" spans="2:3">
      <c r="B951" s="15" t="s">
        <v>1859</v>
      </c>
      <c r="C951" s="17">
        <v>196</v>
      </c>
    </row>
    <row r="952" spans="2:3">
      <c r="B952" s="15" t="s">
        <v>1860</v>
      </c>
      <c r="C952" s="17">
        <v>2143</v>
      </c>
    </row>
    <row r="953" spans="2:3">
      <c r="B953" s="15" t="s">
        <v>1861</v>
      </c>
      <c r="C953" s="17">
        <v>847</v>
      </c>
    </row>
    <row r="954" spans="2:3">
      <c r="B954" s="15" t="s">
        <v>1862</v>
      </c>
      <c r="C954" s="17">
        <v>249</v>
      </c>
    </row>
    <row r="955" spans="2:3">
      <c r="B955" s="15" t="s">
        <v>1863</v>
      </c>
      <c r="C955" s="17">
        <v>185</v>
      </c>
    </row>
    <row r="956" spans="2:3">
      <c r="B956" s="15" t="s">
        <v>1864</v>
      </c>
      <c r="C956" s="17">
        <v>475</v>
      </c>
    </row>
    <row r="957" spans="2:3">
      <c r="B957" s="15" t="s">
        <v>1865</v>
      </c>
      <c r="C957" s="17">
        <v>2073</v>
      </c>
    </row>
    <row r="958" spans="2:3">
      <c r="B958" s="15" t="s">
        <v>1866</v>
      </c>
      <c r="C958" s="17">
        <v>30</v>
      </c>
    </row>
    <row r="959" spans="2:3">
      <c r="B959" s="15" t="s">
        <v>1867</v>
      </c>
      <c r="C959" s="17">
        <v>4543</v>
      </c>
    </row>
    <row r="960" spans="2:3">
      <c r="B960" s="15" t="s">
        <v>1868</v>
      </c>
      <c r="C960" s="17">
        <v>1</v>
      </c>
    </row>
    <row r="961" spans="2:3">
      <c r="B961" s="15" t="s">
        <v>1869</v>
      </c>
      <c r="C961" s="17">
        <v>821</v>
      </c>
    </row>
    <row r="962" spans="2:3">
      <c r="B962" s="15" t="s">
        <v>1870</v>
      </c>
      <c r="C962" s="17">
        <v>480</v>
      </c>
    </row>
    <row r="963" spans="2:3">
      <c r="B963" s="15" t="s">
        <v>1871</v>
      </c>
      <c r="C963" s="17">
        <v>1852</v>
      </c>
    </row>
    <row r="964" spans="2:3">
      <c r="B964" s="15" t="s">
        <v>1872</v>
      </c>
      <c r="C964" s="17">
        <v>2097</v>
      </c>
    </row>
    <row r="965" spans="2:3">
      <c r="B965" s="15" t="s">
        <v>1873</v>
      </c>
      <c r="C965" s="17">
        <v>1348</v>
      </c>
    </row>
    <row r="966" spans="2:3">
      <c r="B966" s="15" t="s">
        <v>1874</v>
      </c>
      <c r="C966" s="17">
        <v>380</v>
      </c>
    </row>
    <row r="967" spans="2:3">
      <c r="B967" s="15" t="s">
        <v>1875</v>
      </c>
      <c r="C967" s="17">
        <v>4779</v>
      </c>
    </row>
    <row r="968" spans="2:3">
      <c r="B968" s="15" t="s">
        <v>1876</v>
      </c>
      <c r="C968" s="17">
        <v>29</v>
      </c>
    </row>
    <row r="969" spans="2:3">
      <c r="B969" s="15" t="s">
        <v>1877</v>
      </c>
      <c r="C969" s="17">
        <v>1089</v>
      </c>
    </row>
    <row r="970" spans="2:3">
      <c r="B970" s="15" t="s">
        <v>1878</v>
      </c>
      <c r="C970" s="17">
        <v>86</v>
      </c>
    </row>
    <row r="971" spans="2:3">
      <c r="B971" s="15" t="s">
        <v>1879</v>
      </c>
      <c r="C971" s="17">
        <v>3287</v>
      </c>
    </row>
    <row r="972" spans="2:3">
      <c r="B972" s="15" t="s">
        <v>1880</v>
      </c>
      <c r="C972" s="17">
        <v>1284</v>
      </c>
    </row>
    <row r="973" spans="2:3">
      <c r="B973" s="15" t="s">
        <v>1881</v>
      </c>
      <c r="C973" s="17">
        <v>230</v>
      </c>
    </row>
    <row r="974" spans="2:3">
      <c r="B974" s="15" t="s">
        <v>1882</v>
      </c>
      <c r="C974" s="17">
        <v>350</v>
      </c>
    </row>
    <row r="975" spans="2:3">
      <c r="B975" s="15" t="s">
        <v>1883</v>
      </c>
      <c r="C975" s="17">
        <v>416</v>
      </c>
    </row>
    <row r="976" spans="2:3">
      <c r="B976" s="15" t="s">
        <v>1884</v>
      </c>
      <c r="C976" s="17">
        <v>819</v>
      </c>
    </row>
    <row r="977" spans="2:3">
      <c r="B977" s="15" t="s">
        <v>1885</v>
      </c>
      <c r="C977" s="17">
        <v>193</v>
      </c>
    </row>
    <row r="978" spans="2:3">
      <c r="B978" s="15" t="s">
        <v>1886</v>
      </c>
      <c r="C978" s="17">
        <v>61</v>
      </c>
    </row>
    <row r="979" spans="2:3">
      <c r="B979" s="15" t="s">
        <v>1887</v>
      </c>
      <c r="C979" s="17">
        <v>1068</v>
      </c>
    </row>
    <row r="980" spans="2:3">
      <c r="B980" s="15" t="s">
        <v>1888</v>
      </c>
      <c r="C980" s="17">
        <v>211</v>
      </c>
    </row>
    <row r="981" spans="2:3">
      <c r="B981" s="15" t="s">
        <v>1889</v>
      </c>
      <c r="C981" s="17">
        <v>26</v>
      </c>
    </row>
    <row r="982" spans="2:3">
      <c r="B982" s="15" t="s">
        <v>1890</v>
      </c>
      <c r="C982" s="17">
        <v>206</v>
      </c>
    </row>
    <row r="983" spans="2:3">
      <c r="B983" s="15" t="s">
        <v>1891</v>
      </c>
      <c r="C983" s="17">
        <v>2920</v>
      </c>
    </row>
    <row r="984" spans="2:3">
      <c r="B984" s="15" t="s">
        <v>1892</v>
      </c>
      <c r="C984" s="17">
        <v>1991</v>
      </c>
    </row>
    <row r="985" spans="2:3">
      <c r="B985" s="15" t="s">
        <v>1893</v>
      </c>
      <c r="C985" s="17">
        <v>19</v>
      </c>
    </row>
    <row r="986" spans="2:3">
      <c r="B986" s="15" t="s">
        <v>1894</v>
      </c>
      <c r="C986" s="17">
        <v>122</v>
      </c>
    </row>
    <row r="987" spans="2:3">
      <c r="B987" s="15" t="s">
        <v>1895</v>
      </c>
      <c r="C987" s="17">
        <v>66</v>
      </c>
    </row>
    <row r="988" spans="2:3">
      <c r="B988" s="15" t="s">
        <v>1896</v>
      </c>
      <c r="C988" s="17">
        <v>290</v>
      </c>
    </row>
    <row r="989" spans="2:3">
      <c r="B989" s="15" t="s">
        <v>1897</v>
      </c>
      <c r="C989" s="17">
        <v>182</v>
      </c>
    </row>
    <row r="990" spans="2:3">
      <c r="B990" s="15" t="s">
        <v>1898</v>
      </c>
      <c r="C990" s="17">
        <v>292</v>
      </c>
    </row>
    <row r="991" spans="2:3">
      <c r="B991" s="15" t="s">
        <v>1899</v>
      </c>
      <c r="C991" s="17">
        <v>2112</v>
      </c>
    </row>
    <row r="992" spans="2:3">
      <c r="B992" s="15" t="s">
        <v>1900</v>
      </c>
      <c r="C992" s="17">
        <v>4210</v>
      </c>
    </row>
    <row r="993" spans="2:3">
      <c r="B993" s="15" t="s">
        <v>1901</v>
      </c>
      <c r="C993" s="17">
        <v>103</v>
      </c>
    </row>
    <row r="994" spans="2:3">
      <c r="B994" s="15" t="s">
        <v>1902</v>
      </c>
      <c r="C994" s="17">
        <v>7649</v>
      </c>
    </row>
    <row r="995" spans="2:3">
      <c r="B995" s="15" t="s">
        <v>1903</v>
      </c>
      <c r="C995" s="17">
        <v>1126</v>
      </c>
    </row>
    <row r="996" spans="2:3">
      <c r="B996" s="15" t="s">
        <v>1904</v>
      </c>
      <c r="C996" s="17">
        <v>458</v>
      </c>
    </row>
    <row r="997" spans="2:3">
      <c r="B997" s="15" t="s">
        <v>1905</v>
      </c>
      <c r="C997" s="17">
        <v>389</v>
      </c>
    </row>
    <row r="998" spans="2:3">
      <c r="B998" s="15" t="s">
        <v>1906</v>
      </c>
      <c r="C998" s="17">
        <v>15</v>
      </c>
    </row>
    <row r="999" spans="2:3">
      <c r="B999" s="15" t="s">
        <v>1907</v>
      </c>
      <c r="C999" s="17">
        <v>164</v>
      </c>
    </row>
    <row r="1000" spans="2:3">
      <c r="B1000" s="15" t="s">
        <v>1908</v>
      </c>
      <c r="C1000" s="17">
        <v>2290</v>
      </c>
    </row>
    <row r="1001" spans="2:3">
      <c r="B1001" s="15" t="s">
        <v>1909</v>
      </c>
      <c r="C1001" s="17">
        <v>1482</v>
      </c>
    </row>
    <row r="1002" spans="2:3">
      <c r="B1002" s="15" t="s">
        <v>1910</v>
      </c>
      <c r="C1002" s="17">
        <v>692</v>
      </c>
    </row>
    <row r="1003" spans="2:3">
      <c r="B1003" s="15" t="s">
        <v>1911</v>
      </c>
      <c r="C1003" s="17">
        <v>2595</v>
      </c>
    </row>
    <row r="1004" spans="2:3">
      <c r="B1004" s="15" t="s">
        <v>1912</v>
      </c>
      <c r="C1004" s="17">
        <v>482</v>
      </c>
    </row>
    <row r="1005" spans="2:3">
      <c r="B1005" s="15" t="s">
        <v>1913</v>
      </c>
      <c r="C1005" s="17">
        <v>196</v>
      </c>
    </row>
    <row r="1006" spans="2:3">
      <c r="B1006" s="15" t="s">
        <v>1914</v>
      </c>
      <c r="C1006" s="17">
        <v>285</v>
      </c>
    </row>
    <row r="1007" spans="2:3">
      <c r="B1007" s="15" t="s">
        <v>1915</v>
      </c>
      <c r="C1007" s="17">
        <v>2261</v>
      </c>
    </row>
    <row r="1008" spans="2:3">
      <c r="B1008" s="15" t="s">
        <v>1916</v>
      </c>
      <c r="C1008" s="17">
        <v>13677</v>
      </c>
    </row>
    <row r="1009" spans="2:3">
      <c r="B1009" s="15" t="s">
        <v>1917</v>
      </c>
      <c r="C1009" s="17">
        <v>2</v>
      </c>
    </row>
    <row r="1010" spans="2:3">
      <c r="B1010" s="15" t="s">
        <v>1918</v>
      </c>
      <c r="C1010" s="17">
        <v>511</v>
      </c>
    </row>
    <row r="1011" spans="2:3">
      <c r="B1011" s="15" t="s">
        <v>1919</v>
      </c>
      <c r="C1011" s="17">
        <v>19</v>
      </c>
    </row>
    <row r="1012" spans="2:3">
      <c r="B1012" s="15" t="s">
        <v>1920</v>
      </c>
      <c r="C1012" s="17">
        <v>7045</v>
      </c>
    </row>
    <row r="1013" spans="2:3">
      <c r="B1013" s="15" t="s">
        <v>1921</v>
      </c>
      <c r="C1013" s="17">
        <v>3851</v>
      </c>
    </row>
    <row r="1014" spans="2:3">
      <c r="B1014" s="15" t="s">
        <v>1922</v>
      </c>
      <c r="C1014" s="17">
        <v>1183</v>
      </c>
    </row>
    <row r="1015" spans="2:3">
      <c r="B1015" s="15" t="s">
        <v>1923</v>
      </c>
      <c r="C1015" s="17">
        <v>8</v>
      </c>
    </row>
    <row r="1016" spans="2:3">
      <c r="B1016" s="15" t="s">
        <v>1924</v>
      </c>
      <c r="C1016" s="17">
        <v>2299</v>
      </c>
    </row>
    <row r="1017" spans="2:3">
      <c r="B1017" s="15" t="s">
        <v>1925</v>
      </c>
      <c r="C1017" s="17">
        <v>595</v>
      </c>
    </row>
    <row r="1018" spans="2:3">
      <c r="B1018" s="15" t="s">
        <v>1926</v>
      </c>
      <c r="C1018" s="17">
        <v>5374</v>
      </c>
    </row>
    <row r="1019" spans="2:3">
      <c r="B1019" s="15" t="s">
        <v>1927</v>
      </c>
      <c r="C1019" s="17">
        <v>178</v>
      </c>
    </row>
    <row r="1020" spans="2:3">
      <c r="B1020" s="15" t="s">
        <v>1928</v>
      </c>
      <c r="C1020" s="17">
        <v>1349</v>
      </c>
    </row>
    <row r="1021" spans="2:3">
      <c r="B1021" s="15" t="s">
        <v>1929</v>
      </c>
      <c r="C1021" s="17">
        <v>897</v>
      </c>
    </row>
    <row r="1022" spans="2:3">
      <c r="B1022" s="15" t="s">
        <v>1930</v>
      </c>
      <c r="C1022" s="17">
        <v>283</v>
      </c>
    </row>
    <row r="1023" spans="2:3">
      <c r="B1023" s="15" t="s">
        <v>1931</v>
      </c>
      <c r="C1023" s="17">
        <v>1621</v>
      </c>
    </row>
    <row r="1024" spans="2:3">
      <c r="B1024" s="15" t="s">
        <v>1932</v>
      </c>
      <c r="C1024" s="17">
        <v>987</v>
      </c>
    </row>
    <row r="1025" spans="2:3">
      <c r="B1025" s="15" t="s">
        <v>1933</v>
      </c>
      <c r="C1025" s="17">
        <v>95</v>
      </c>
    </row>
    <row r="1026" spans="2:3">
      <c r="B1026" s="15" t="s">
        <v>1934</v>
      </c>
      <c r="C1026" s="17">
        <v>160</v>
      </c>
    </row>
    <row r="1027" spans="2:3">
      <c r="B1027" s="15" t="s">
        <v>1935</v>
      </c>
      <c r="C1027" s="17">
        <v>2289</v>
      </c>
    </row>
    <row r="1028" spans="2:3">
      <c r="B1028" s="15" t="s">
        <v>1936</v>
      </c>
      <c r="C1028" s="17">
        <v>4336</v>
      </c>
    </row>
    <row r="1029" spans="2:3">
      <c r="B1029" s="15" t="s">
        <v>1937</v>
      </c>
      <c r="C1029" s="17">
        <v>76</v>
      </c>
    </row>
    <row r="1030" spans="2:3">
      <c r="B1030" s="15" t="s">
        <v>1938</v>
      </c>
      <c r="C1030" s="17">
        <v>2</v>
      </c>
    </row>
    <row r="1031" spans="2:3">
      <c r="B1031" s="15" t="s">
        <v>1939</v>
      </c>
      <c r="C1031" s="17">
        <v>819</v>
      </c>
    </row>
    <row r="1032" spans="2:3">
      <c r="B1032" s="15" t="s">
        <v>1940</v>
      </c>
      <c r="C1032" s="17">
        <v>2608</v>
      </c>
    </row>
    <row r="1033" spans="2:3">
      <c r="B1033" s="15" t="s">
        <v>1941</v>
      </c>
      <c r="C1033" s="17">
        <v>7336</v>
      </c>
    </row>
    <row r="1034" spans="2:3">
      <c r="B1034" s="15" t="s">
        <v>1942</v>
      </c>
      <c r="C1034" s="17">
        <v>1479</v>
      </c>
    </row>
    <row r="1035" spans="2:3">
      <c r="B1035" s="15" t="s">
        <v>1943</v>
      </c>
      <c r="C1035" s="17">
        <v>3592</v>
      </c>
    </row>
    <row r="1036" spans="2:3">
      <c r="B1036" s="15" t="s">
        <v>1944</v>
      </c>
      <c r="C1036" s="17">
        <v>2743</v>
      </c>
    </row>
    <row r="1037" spans="2:3">
      <c r="B1037" s="15" t="s">
        <v>1945</v>
      </c>
      <c r="C1037" s="17">
        <v>3809</v>
      </c>
    </row>
    <row r="1038" spans="2:3">
      <c r="B1038" s="15" t="s">
        <v>1946</v>
      </c>
      <c r="C1038" s="17">
        <v>102</v>
      </c>
    </row>
    <row r="1039" spans="2:3">
      <c r="B1039" s="15" t="s">
        <v>1947</v>
      </c>
      <c r="C1039" s="17">
        <v>1847</v>
      </c>
    </row>
    <row r="1040" spans="2:3">
      <c r="B1040" s="15" t="s">
        <v>1948</v>
      </c>
      <c r="C1040" s="17">
        <v>2992</v>
      </c>
    </row>
    <row r="1041" spans="2:3">
      <c r="B1041" s="15" t="s">
        <v>1949</v>
      </c>
      <c r="C1041" s="17">
        <v>119</v>
      </c>
    </row>
    <row r="1042" spans="2:3">
      <c r="B1042" s="15" t="s">
        <v>1950</v>
      </c>
      <c r="C1042" s="17">
        <v>1188</v>
      </c>
    </row>
    <row r="1043" spans="2:3">
      <c r="B1043" s="15" t="s">
        <v>1951</v>
      </c>
      <c r="C1043" s="17">
        <v>1760</v>
      </c>
    </row>
    <row r="1044" spans="2:3">
      <c r="B1044" s="15" t="s">
        <v>1952</v>
      </c>
      <c r="C1044" s="17">
        <v>368</v>
      </c>
    </row>
    <row r="1045" spans="2:3">
      <c r="B1045" s="15" t="s">
        <v>1953</v>
      </c>
      <c r="C1045" s="17">
        <v>1796</v>
      </c>
    </row>
    <row r="1046" spans="2:3">
      <c r="B1046" s="15" t="s">
        <v>1954</v>
      </c>
      <c r="C1046" s="17">
        <v>104</v>
      </c>
    </row>
    <row r="1047" spans="2:3">
      <c r="B1047" s="15" t="s">
        <v>1955</v>
      </c>
      <c r="C1047" s="17">
        <v>1112</v>
      </c>
    </row>
    <row r="1048" spans="2:3">
      <c r="B1048" s="15" t="s">
        <v>1956</v>
      </c>
      <c r="C1048" s="17">
        <v>338</v>
      </c>
    </row>
    <row r="1049" spans="2:3">
      <c r="B1049" s="15" t="s">
        <v>1957</v>
      </c>
      <c r="C1049" s="17">
        <v>1464</v>
      </c>
    </row>
    <row r="1050" spans="2:3">
      <c r="B1050" s="15" t="s">
        <v>1958</v>
      </c>
      <c r="C1050" s="17">
        <v>1083</v>
      </c>
    </row>
    <row r="1051" spans="2:3">
      <c r="B1051" s="15" t="s">
        <v>1959</v>
      </c>
      <c r="C1051" s="17">
        <v>2454</v>
      </c>
    </row>
    <row r="1052" spans="2:3">
      <c r="B1052" s="15" t="s">
        <v>1960</v>
      </c>
      <c r="C1052" s="17">
        <v>515</v>
      </c>
    </row>
    <row r="1053" spans="2:3">
      <c r="B1053" s="15" t="s">
        <v>1961</v>
      </c>
      <c r="C1053" s="17">
        <v>2595</v>
      </c>
    </row>
    <row r="1054" spans="2:3">
      <c r="B1054" s="15" t="s">
        <v>1962</v>
      </c>
      <c r="C1054" s="17">
        <v>1496</v>
      </c>
    </row>
    <row r="1055" spans="2:3">
      <c r="B1055" s="15" t="s">
        <v>1963</v>
      </c>
      <c r="C1055" s="17">
        <v>456</v>
      </c>
    </row>
    <row r="1056" spans="2:3">
      <c r="B1056" s="15" t="s">
        <v>1964</v>
      </c>
      <c r="C1056" s="17">
        <v>1406</v>
      </c>
    </row>
    <row r="1057" spans="2:3">
      <c r="B1057" s="15" t="s">
        <v>1965</v>
      </c>
      <c r="C1057" s="17">
        <v>1772</v>
      </c>
    </row>
    <row r="1058" spans="2:3">
      <c r="B1058" s="15" t="s">
        <v>1966</v>
      </c>
      <c r="C1058" s="17">
        <v>1101</v>
      </c>
    </row>
    <row r="1059" spans="2:3">
      <c r="B1059" s="15" t="s">
        <v>1967</v>
      </c>
      <c r="C1059" s="17">
        <v>575</v>
      </c>
    </row>
    <row r="1060" spans="2:3">
      <c r="B1060" s="15" t="s">
        <v>1968</v>
      </c>
      <c r="C1060" s="17">
        <v>113</v>
      </c>
    </row>
    <row r="1061" spans="2:3">
      <c r="B1061" s="15" t="s">
        <v>1969</v>
      </c>
      <c r="C1061" s="17">
        <v>2688</v>
      </c>
    </row>
    <row r="1062" spans="2:3">
      <c r="B1062" s="15" t="s">
        <v>1970</v>
      </c>
      <c r="C1062" s="17">
        <v>819</v>
      </c>
    </row>
    <row r="1063" spans="2:3">
      <c r="B1063" s="15" t="s">
        <v>1971</v>
      </c>
      <c r="C1063" s="17">
        <v>1802</v>
      </c>
    </row>
    <row r="1064" spans="2:3">
      <c r="B1064" s="15" t="s">
        <v>1972</v>
      </c>
      <c r="C1064" s="17">
        <v>1640</v>
      </c>
    </row>
    <row r="1065" spans="2:3">
      <c r="B1065" s="15" t="s">
        <v>1973</v>
      </c>
      <c r="C1065" s="17">
        <v>2242</v>
      </c>
    </row>
    <row r="1066" spans="2:3">
      <c r="B1066" s="15" t="s">
        <v>1974</v>
      </c>
      <c r="C1066" s="17">
        <v>1234</v>
      </c>
    </row>
    <row r="1067" spans="2:3">
      <c r="B1067" s="15" t="s">
        <v>1975</v>
      </c>
      <c r="C1067" s="17">
        <v>2511</v>
      </c>
    </row>
    <row r="1068" spans="2:3">
      <c r="B1068" s="15" t="s">
        <v>1976</v>
      </c>
      <c r="C1068" s="17">
        <v>1703</v>
      </c>
    </row>
    <row r="1069" spans="2:3">
      <c r="B1069" s="15" t="s">
        <v>1977</v>
      </c>
      <c r="C1069" s="17">
        <v>502</v>
      </c>
    </row>
    <row r="1070" spans="2:3">
      <c r="B1070" s="15" t="s">
        <v>1978</v>
      </c>
      <c r="C1070" s="17">
        <v>1689</v>
      </c>
    </row>
    <row r="1071" spans="2:3">
      <c r="B1071" s="15" t="s">
        <v>1979</v>
      </c>
      <c r="C1071" s="17">
        <v>23</v>
      </c>
    </row>
    <row r="1072" spans="2:3">
      <c r="B1072" s="15" t="s">
        <v>1980</v>
      </c>
      <c r="C1072" s="17">
        <v>147</v>
      </c>
    </row>
    <row r="1073" spans="2:3">
      <c r="B1073" s="15" t="s">
        <v>1981</v>
      </c>
      <c r="C1073" s="17">
        <v>218</v>
      </c>
    </row>
    <row r="1074" spans="2:3">
      <c r="B1074" s="15" t="s">
        <v>1982</v>
      </c>
      <c r="C1074" s="17">
        <v>1245</v>
      </c>
    </row>
    <row r="1075" spans="2:3">
      <c r="B1075" s="15" t="s">
        <v>1983</v>
      </c>
      <c r="C1075" s="17">
        <v>1534</v>
      </c>
    </row>
    <row r="1076" spans="2:3">
      <c r="B1076" s="15" t="s">
        <v>1984</v>
      </c>
      <c r="C1076" s="17">
        <v>3116</v>
      </c>
    </row>
    <row r="1077" spans="2:3">
      <c r="B1077" s="15" t="s">
        <v>1985</v>
      </c>
      <c r="C1077" s="17">
        <v>826</v>
      </c>
    </row>
    <row r="1078" spans="2:3">
      <c r="B1078" s="15" t="s">
        <v>1986</v>
      </c>
      <c r="C1078" s="17">
        <v>1125</v>
      </c>
    </row>
    <row r="1079" spans="2:3">
      <c r="B1079" s="15" t="s">
        <v>1987</v>
      </c>
      <c r="C1079" s="17">
        <v>1183</v>
      </c>
    </row>
    <row r="1080" spans="2:3">
      <c r="B1080" s="15" t="s">
        <v>1988</v>
      </c>
      <c r="C1080" s="17">
        <v>1250</v>
      </c>
    </row>
    <row r="1081" spans="2:3">
      <c r="B1081" s="15" t="s">
        <v>1989</v>
      </c>
      <c r="C1081" s="17">
        <v>3110</v>
      </c>
    </row>
    <row r="1082" spans="2:3">
      <c r="B1082" s="15" t="s">
        <v>1990</v>
      </c>
      <c r="C1082" s="17">
        <v>6106</v>
      </c>
    </row>
    <row r="1083" spans="2:3">
      <c r="B1083" s="15" t="s">
        <v>1991</v>
      </c>
      <c r="C1083" s="17">
        <v>1851</v>
      </c>
    </row>
    <row r="1084" spans="2:3">
      <c r="B1084" s="15" t="s">
        <v>1992</v>
      </c>
      <c r="C1084" s="17">
        <v>1852</v>
      </c>
    </row>
    <row r="1085" spans="2:3">
      <c r="B1085" s="15" t="s">
        <v>1993</v>
      </c>
      <c r="C1085" s="17">
        <v>18</v>
      </c>
    </row>
    <row r="1086" spans="2:3">
      <c r="B1086" s="15" t="s">
        <v>1243</v>
      </c>
      <c r="C1086" s="17">
        <v>5971</v>
      </c>
    </row>
    <row r="1087" spans="2:3">
      <c r="B1087" s="15" t="s">
        <v>1994</v>
      </c>
      <c r="C1087" s="17">
        <v>163</v>
      </c>
    </row>
    <row r="1088" spans="2:3">
      <c r="B1088" s="15" t="s">
        <v>1995</v>
      </c>
      <c r="C1088" s="17">
        <v>1425</v>
      </c>
    </row>
    <row r="1089" spans="2:3">
      <c r="B1089" s="15" t="s">
        <v>1996</v>
      </c>
      <c r="C1089" s="17">
        <v>545</v>
      </c>
    </row>
    <row r="1090" spans="2:3">
      <c r="B1090" s="15" t="s">
        <v>1997</v>
      </c>
      <c r="C1090" s="17">
        <v>3024</v>
      </c>
    </row>
    <row r="1091" spans="2:3">
      <c r="B1091" s="15" t="s">
        <v>1998</v>
      </c>
      <c r="C1091" s="17">
        <v>1974</v>
      </c>
    </row>
    <row r="1092" spans="2:3">
      <c r="B1092" s="15" t="s">
        <v>1999</v>
      </c>
      <c r="C1092" s="17">
        <v>73</v>
      </c>
    </row>
    <row r="1093" spans="2:3">
      <c r="B1093" s="15" t="s">
        <v>2000</v>
      </c>
      <c r="C1093" s="17">
        <v>754</v>
      </c>
    </row>
    <row r="1094" spans="2:3">
      <c r="B1094" s="15" t="s">
        <v>2001</v>
      </c>
      <c r="C1094" s="17">
        <v>1180</v>
      </c>
    </row>
    <row r="1095" spans="2:3">
      <c r="B1095" s="15" t="s">
        <v>2002</v>
      </c>
      <c r="C1095" s="17">
        <v>95</v>
      </c>
    </row>
    <row r="1096" spans="2:3">
      <c r="B1096" s="15" t="s">
        <v>2003</v>
      </c>
      <c r="C1096" s="17">
        <v>2281</v>
      </c>
    </row>
    <row r="1097" spans="2:3">
      <c r="B1097" s="15" t="s">
        <v>2004</v>
      </c>
      <c r="C1097" s="17">
        <v>11</v>
      </c>
    </row>
    <row r="1098" spans="2:3">
      <c r="B1098" s="15" t="s">
        <v>2005</v>
      </c>
      <c r="C1098" s="17">
        <v>881</v>
      </c>
    </row>
    <row r="1099" spans="2:3">
      <c r="B1099" s="15" t="s">
        <v>2006</v>
      </c>
      <c r="C1099" s="17">
        <v>2698</v>
      </c>
    </row>
    <row r="1100" spans="2:3">
      <c r="B1100" s="15" t="s">
        <v>2007</v>
      </c>
      <c r="C1100" s="17">
        <v>949</v>
      </c>
    </row>
    <row r="1101" spans="2:3">
      <c r="B1101" s="15" t="s">
        <v>2008</v>
      </c>
      <c r="C1101" s="17">
        <v>2062</v>
      </c>
    </row>
    <row r="1102" spans="2:3">
      <c r="B1102" s="15" t="s">
        <v>2009</v>
      </c>
      <c r="C1102" s="17">
        <v>555</v>
      </c>
    </row>
    <row r="1103" spans="2:3">
      <c r="B1103" s="15" t="s">
        <v>2010</v>
      </c>
      <c r="C1103" s="17">
        <v>678</v>
      </c>
    </row>
    <row r="1104" spans="2:3">
      <c r="B1104" s="15" t="s">
        <v>2011</v>
      </c>
      <c r="C1104" s="17">
        <v>971</v>
      </c>
    </row>
    <row r="1105" spans="2:3">
      <c r="B1105" s="15" t="s">
        <v>2012</v>
      </c>
      <c r="C1105" s="17">
        <v>375</v>
      </c>
    </row>
    <row r="1106" spans="2:3">
      <c r="B1106" s="15" t="s">
        <v>2013</v>
      </c>
      <c r="C1106" s="17">
        <v>57</v>
      </c>
    </row>
    <row r="1107" spans="2:3">
      <c r="B1107" s="15" t="s">
        <v>2014</v>
      </c>
      <c r="C1107" s="17">
        <v>3510</v>
      </c>
    </row>
    <row r="1108" spans="2:3">
      <c r="B1108" s="15" t="s">
        <v>2015</v>
      </c>
      <c r="C1108" s="17">
        <v>643</v>
      </c>
    </row>
    <row r="1109" spans="2:3">
      <c r="B1109" s="15" t="s">
        <v>2016</v>
      </c>
      <c r="C1109" s="17">
        <v>1618</v>
      </c>
    </row>
    <row r="1110" spans="2:3">
      <c r="B1110" s="15" t="s">
        <v>2017</v>
      </c>
      <c r="C1110" s="17">
        <v>470</v>
      </c>
    </row>
    <row r="1111" spans="2:3">
      <c r="B1111" s="15" t="s">
        <v>2018</v>
      </c>
      <c r="C1111" s="17">
        <v>816</v>
      </c>
    </row>
    <row r="1112" spans="2:3">
      <c r="B1112" s="15" t="s">
        <v>2019</v>
      </c>
      <c r="C1112" s="17">
        <v>2703</v>
      </c>
    </row>
    <row r="1113" spans="2:3">
      <c r="B1113" s="15" t="s">
        <v>2020</v>
      </c>
      <c r="C1113" s="17">
        <v>363</v>
      </c>
    </row>
    <row r="1114" spans="2:3">
      <c r="B1114" s="15" t="s">
        <v>2021</v>
      </c>
      <c r="C1114" s="17">
        <v>4506</v>
      </c>
    </row>
    <row r="1115" spans="2:3">
      <c r="B1115" s="15" t="s">
        <v>2022</v>
      </c>
      <c r="C1115" s="17">
        <v>4127</v>
      </c>
    </row>
    <row r="1116" spans="2:3">
      <c r="B1116" s="15" t="s">
        <v>2023</v>
      </c>
      <c r="C1116" s="17">
        <v>2683</v>
      </c>
    </row>
    <row r="1117" spans="2:3">
      <c r="B1117" s="15" t="s">
        <v>2024</v>
      </c>
      <c r="C1117" s="17">
        <v>1620</v>
      </c>
    </row>
    <row r="1118" spans="2:3">
      <c r="B1118" s="15" t="s">
        <v>2025</v>
      </c>
      <c r="C1118" s="17">
        <v>543</v>
      </c>
    </row>
    <row r="1121" spans="2:3" ht="13">
      <c r="B1121" s="27" t="s">
        <v>49</v>
      </c>
      <c r="C1121" s="26" t="s">
        <v>50</v>
      </c>
    </row>
    <row r="1122" spans="2:3">
      <c r="B1122" s="15" t="s">
        <v>1670</v>
      </c>
      <c r="C1122" s="17">
        <v>681243.75</v>
      </c>
    </row>
    <row r="1123" spans="2:3">
      <c r="B1123" s="15" t="s">
        <v>1679</v>
      </c>
      <c r="C1123" s="17">
        <v>879062.5</v>
      </c>
    </row>
    <row r="1124" spans="2:3">
      <c r="B1124" s="15" t="s">
        <v>1680</v>
      </c>
      <c r="C1124" s="17">
        <v>43015501.5</v>
      </c>
    </row>
    <row r="1125" spans="2:3">
      <c r="B1125" s="15" t="s">
        <v>1683</v>
      </c>
      <c r="C1125" s="17">
        <v>38967437.75</v>
      </c>
    </row>
    <row r="1126" spans="2:3">
      <c r="B1126" s="15" t="s">
        <v>1687</v>
      </c>
      <c r="C1126" s="17">
        <v>6640824.9299999997</v>
      </c>
    </row>
    <row r="1127" spans="2:3">
      <c r="B1127" s="15" t="s">
        <v>1690</v>
      </c>
      <c r="C1127" s="17">
        <v>41564796</v>
      </c>
    </row>
    <row r="1128" spans="2:3">
      <c r="B1128" s="15" t="s">
        <v>1849</v>
      </c>
      <c r="C1128" s="17">
        <v>120282965.55</v>
      </c>
    </row>
    <row r="1129" spans="2:3">
      <c r="B1129" s="15" t="s">
        <v>1703</v>
      </c>
      <c r="C1129" s="17">
        <v>9072824.9299999997</v>
      </c>
    </row>
    <row r="1130" spans="2:3">
      <c r="B1130" s="15" t="s">
        <v>1705</v>
      </c>
      <c r="C1130" s="17">
        <v>9381862.6899999995</v>
      </c>
    </row>
    <row r="1131" spans="2:3">
      <c r="B1131" s="15" t="s">
        <v>1707</v>
      </c>
      <c r="C1131" s="17">
        <v>11059875</v>
      </c>
    </row>
    <row r="1132" spans="2:3">
      <c r="B1132" s="15" t="s">
        <v>1710</v>
      </c>
      <c r="C1132" s="17">
        <v>449280</v>
      </c>
    </row>
    <row r="1133" spans="2:3">
      <c r="B1133" s="15" t="s">
        <v>1711</v>
      </c>
      <c r="C1133" s="17">
        <v>18683460.18</v>
      </c>
    </row>
    <row r="1134" spans="2:3">
      <c r="B1134" s="15" t="s">
        <v>1716</v>
      </c>
      <c r="C1134" s="17">
        <v>6095500</v>
      </c>
    </row>
    <row r="1135" spans="2:3">
      <c r="B1135" s="15" t="s">
        <v>1718</v>
      </c>
      <c r="C1135" s="17">
        <v>1128105</v>
      </c>
    </row>
    <row r="1136" spans="2:3">
      <c r="B1136" s="15" t="s">
        <v>1719</v>
      </c>
      <c r="C1136" s="17">
        <v>3669650</v>
      </c>
    </row>
    <row r="1137" spans="2:3">
      <c r="B1137" s="15" t="s">
        <v>1721</v>
      </c>
      <c r="C1137" s="17">
        <v>24306500.079999998</v>
      </c>
    </row>
    <row r="1138" spans="2:3">
      <c r="B1138" s="15" t="s">
        <v>1722</v>
      </c>
      <c r="C1138" s="17">
        <v>648270</v>
      </c>
    </row>
    <row r="1139" spans="2:3">
      <c r="B1139" s="15" t="s">
        <v>1850</v>
      </c>
      <c r="C1139" s="17">
        <v>38861752</v>
      </c>
    </row>
    <row r="1140" spans="2:3">
      <c r="B1140" s="15" t="s">
        <v>1723</v>
      </c>
      <c r="C1140" s="17">
        <v>2734703.75</v>
      </c>
    </row>
    <row r="1141" spans="2:3">
      <c r="B1141" s="15" t="s">
        <v>1724</v>
      </c>
      <c r="C1141" s="17">
        <v>540067.5</v>
      </c>
    </row>
    <row r="1142" spans="2:3">
      <c r="B1142" s="15" t="s">
        <v>1725</v>
      </c>
      <c r="C1142" s="17">
        <v>129932776.54000001</v>
      </c>
    </row>
    <row r="1143" spans="2:3">
      <c r="B1143" s="15" t="s">
        <v>1726</v>
      </c>
      <c r="C1143" s="17">
        <v>326527133.85000002</v>
      </c>
    </row>
    <row r="1144" spans="2:3">
      <c r="B1144" s="15" t="s">
        <v>1727</v>
      </c>
      <c r="C1144" s="17">
        <v>174567001.09999999</v>
      </c>
    </row>
    <row r="1145" spans="2:3">
      <c r="B1145" s="15" t="s">
        <v>1736</v>
      </c>
      <c r="C1145" s="17">
        <v>70629524.939999998</v>
      </c>
    </row>
    <row r="1146" spans="2:3">
      <c r="B1146" s="15" t="s">
        <v>1737</v>
      </c>
      <c r="C1146" s="17">
        <v>364886274.82999998</v>
      </c>
    </row>
    <row r="1147" spans="2:3">
      <c r="B1147" s="15" t="s">
        <v>1739</v>
      </c>
      <c r="C1147" s="17">
        <v>109871133.76000001</v>
      </c>
    </row>
    <row r="1148" spans="2:3">
      <c r="B1148" s="15" t="s">
        <v>1740</v>
      </c>
      <c r="C1148" s="17">
        <v>183274021.71000001</v>
      </c>
    </row>
    <row r="1149" spans="2:3">
      <c r="B1149" s="15" t="s">
        <v>1746</v>
      </c>
      <c r="C1149" s="17">
        <v>26774310</v>
      </c>
    </row>
    <row r="1150" spans="2:3">
      <c r="B1150" s="15" t="s">
        <v>1748</v>
      </c>
      <c r="C1150" s="17">
        <v>146256705.18000001</v>
      </c>
    </row>
    <row r="1151" spans="2:3">
      <c r="B1151" s="15" t="s">
        <v>1753</v>
      </c>
      <c r="C1151" s="17">
        <v>5790625.6799999997</v>
      </c>
    </row>
    <row r="1152" spans="2:3">
      <c r="B1152" s="15" t="s">
        <v>1755</v>
      </c>
      <c r="C1152" s="17">
        <v>19024565</v>
      </c>
    </row>
    <row r="1153" spans="2:3">
      <c r="B1153" s="15" t="s">
        <v>1851</v>
      </c>
      <c r="C1153" s="17">
        <v>28782788.399999999</v>
      </c>
    </row>
    <row r="1154" spans="2:3">
      <c r="B1154" s="15" t="s">
        <v>1757</v>
      </c>
      <c r="C1154" s="17">
        <v>3902239.92</v>
      </c>
    </row>
    <row r="1155" spans="2:3">
      <c r="B1155" s="15" t="s">
        <v>1759</v>
      </c>
      <c r="C1155" s="17">
        <v>28178550.059999999</v>
      </c>
    </row>
    <row r="1156" spans="2:3">
      <c r="B1156" s="15" t="s">
        <v>1761</v>
      </c>
      <c r="C1156" s="17">
        <v>191653999.75</v>
      </c>
    </row>
    <row r="1157" spans="2:3">
      <c r="B1157" s="15" t="s">
        <v>1764</v>
      </c>
      <c r="C1157" s="17">
        <v>9541400.5999999996</v>
      </c>
    </row>
    <row r="1158" spans="2:3">
      <c r="B1158" s="15" t="s">
        <v>1766</v>
      </c>
      <c r="C1158" s="17">
        <v>754110</v>
      </c>
    </row>
    <row r="1159" spans="2:3">
      <c r="B1159" s="15" t="s">
        <v>1768</v>
      </c>
      <c r="C1159" s="17">
        <v>376450401.95999998</v>
      </c>
    </row>
    <row r="1160" spans="2:3">
      <c r="B1160" s="15" t="s">
        <v>1770</v>
      </c>
      <c r="C1160" s="17">
        <v>21450005.940000001</v>
      </c>
    </row>
    <row r="1161" spans="2:3">
      <c r="B1161" s="15" t="s">
        <v>1772</v>
      </c>
      <c r="C1161" s="17">
        <v>2975910</v>
      </c>
    </row>
    <row r="1162" spans="2:3">
      <c r="B1162" s="15" t="s">
        <v>1775</v>
      </c>
      <c r="C1162" s="17">
        <v>899172.5</v>
      </c>
    </row>
    <row r="1163" spans="2:3">
      <c r="B1163" s="15" t="s">
        <v>1778</v>
      </c>
      <c r="C1163" s="17">
        <v>922350</v>
      </c>
    </row>
    <row r="1164" spans="2:3">
      <c r="B1164" s="15" t="s">
        <v>1779</v>
      </c>
      <c r="C1164" s="17">
        <v>1479037.52</v>
      </c>
    </row>
    <row r="1165" spans="2:3">
      <c r="B1165" s="15" t="s">
        <v>1781</v>
      </c>
      <c r="C1165" s="17">
        <v>36967549.960000001</v>
      </c>
    </row>
    <row r="1166" spans="2:3">
      <c r="B1166" s="15" t="s">
        <v>1786</v>
      </c>
      <c r="C1166" s="17">
        <v>20069280</v>
      </c>
    </row>
    <row r="1167" spans="2:3">
      <c r="B1167" s="15" t="s">
        <v>1788</v>
      </c>
      <c r="C1167" s="17">
        <v>10552410</v>
      </c>
    </row>
    <row r="1168" spans="2:3">
      <c r="B1168" s="15" t="s">
        <v>1791</v>
      </c>
      <c r="C1168" s="17">
        <v>1936350</v>
      </c>
    </row>
    <row r="1169" spans="2:3">
      <c r="B1169" s="15" t="s">
        <v>1792</v>
      </c>
      <c r="C1169" s="17">
        <v>36487296</v>
      </c>
    </row>
    <row r="1170" spans="2:3">
      <c r="B1170" s="15" t="s">
        <v>1793</v>
      </c>
      <c r="C1170" s="17">
        <v>31697525.48</v>
      </c>
    </row>
    <row r="1171" spans="2:3">
      <c r="B1171" s="15" t="s">
        <v>1795</v>
      </c>
      <c r="C1171" s="17">
        <v>2674102.5</v>
      </c>
    </row>
    <row r="1172" spans="2:3">
      <c r="B1172" s="15" t="s">
        <v>1797</v>
      </c>
      <c r="C1172" s="17">
        <v>971415</v>
      </c>
    </row>
    <row r="1173" spans="2:3">
      <c r="B1173" s="15" t="s">
        <v>1798</v>
      </c>
      <c r="C1173" s="17">
        <v>1976344.97</v>
      </c>
    </row>
    <row r="1174" spans="2:3">
      <c r="B1174" s="15" t="s">
        <v>1801</v>
      </c>
      <c r="C1174" s="17">
        <v>3642900</v>
      </c>
    </row>
    <row r="1175" spans="2:3">
      <c r="B1175" s="15" t="s">
        <v>1805</v>
      </c>
      <c r="C1175" s="17">
        <v>3263780.26</v>
      </c>
    </row>
    <row r="1176" spans="2:3">
      <c r="B1176" s="15" t="s">
        <v>1806</v>
      </c>
      <c r="C1176" s="17">
        <v>5551134.4299999997</v>
      </c>
    </row>
    <row r="1177" spans="2:3">
      <c r="B1177" s="15" t="s">
        <v>1807</v>
      </c>
      <c r="C1177" s="17">
        <v>3549015</v>
      </c>
    </row>
    <row r="1178" spans="2:3">
      <c r="B1178" s="15" t="s">
        <v>1809</v>
      </c>
      <c r="C1178" s="17">
        <v>982800</v>
      </c>
    </row>
    <row r="1179" spans="2:3">
      <c r="B1179" s="15" t="s">
        <v>1810</v>
      </c>
      <c r="C1179" s="17">
        <v>31107542.879999999</v>
      </c>
    </row>
    <row r="1180" spans="2:3">
      <c r="B1180" s="15" t="s">
        <v>1813</v>
      </c>
      <c r="C1180" s="17">
        <v>35560900</v>
      </c>
    </row>
    <row r="1181" spans="2:3">
      <c r="B1181" s="15" t="s">
        <v>1814</v>
      </c>
      <c r="C1181" s="17">
        <v>6094992</v>
      </c>
    </row>
    <row r="1182" spans="2:3">
      <c r="B1182" s="15" t="s">
        <v>1815</v>
      </c>
      <c r="C1182" s="17">
        <v>185072288.25</v>
      </c>
    </row>
    <row r="1183" spans="2:3">
      <c r="B1183" s="15" t="s">
        <v>1818</v>
      </c>
      <c r="C1183" s="17">
        <v>590327.5</v>
      </c>
    </row>
    <row r="1184" spans="2:3">
      <c r="B1184" s="15" t="s">
        <v>1821</v>
      </c>
      <c r="C1184" s="17">
        <v>8891700</v>
      </c>
    </row>
    <row r="1185" spans="2:3">
      <c r="B1185" s="15" t="s">
        <v>1822</v>
      </c>
      <c r="C1185" s="17">
        <v>3332535</v>
      </c>
    </row>
    <row r="1186" spans="2:3">
      <c r="B1186" s="15" t="s">
        <v>1852</v>
      </c>
      <c r="C1186" s="17">
        <v>34355895</v>
      </c>
    </row>
    <row r="1187" spans="2:3">
      <c r="B1187" s="15" t="s">
        <v>1853</v>
      </c>
      <c r="C1187" s="17">
        <v>29574650.23</v>
      </c>
    </row>
    <row r="1188" spans="2:3">
      <c r="B1188" s="15" t="s">
        <v>1829</v>
      </c>
      <c r="C1188" s="17">
        <v>8146240.3200000003</v>
      </c>
    </row>
    <row r="1189" spans="2:3">
      <c r="B1189" s="15" t="s">
        <v>1832</v>
      </c>
      <c r="C1189" s="17">
        <v>1995015</v>
      </c>
    </row>
    <row r="1190" spans="2:3">
      <c r="B1190" s="15" t="s">
        <v>1833</v>
      </c>
      <c r="C1190" s="17">
        <v>25212600.48</v>
      </c>
    </row>
    <row r="1191" spans="2:3">
      <c r="B1191" s="15" t="s">
        <v>1834</v>
      </c>
      <c r="C1191" s="17">
        <v>20820344.789999999</v>
      </c>
    </row>
    <row r="1192" spans="2:3">
      <c r="B1192" s="15" t="s">
        <v>1835</v>
      </c>
      <c r="C1192" s="17">
        <v>76044920.400000006</v>
      </c>
    </row>
    <row r="1193" spans="2:3">
      <c r="B1193" s="15" t="s">
        <v>1838</v>
      </c>
      <c r="C1193" s="17">
        <v>9854360</v>
      </c>
    </row>
    <row r="1194" spans="2:3">
      <c r="B1194" s="15" t="s">
        <v>1840</v>
      </c>
      <c r="C1194" s="17">
        <v>138641912.50999999</v>
      </c>
    </row>
    <row r="1195" spans="2:3">
      <c r="B1195" s="15" t="s">
        <v>1843</v>
      </c>
      <c r="C1195" s="17">
        <v>97884159.799999997</v>
      </c>
    </row>
    <row r="1196" spans="2:3">
      <c r="B1196" s="15" t="s">
        <v>1844</v>
      </c>
      <c r="C1196" s="17">
        <v>3217989.36</v>
      </c>
    </row>
    <row r="1197" spans="2:3">
      <c r="B1197" s="15" t="s">
        <v>1845</v>
      </c>
      <c r="C1197" s="17">
        <v>159360922.80000001</v>
      </c>
    </row>
    <row r="1198" spans="2:3">
      <c r="B1198" s="15" t="s">
        <v>1848</v>
      </c>
      <c r="C1198" s="17">
        <v>2477835.09</v>
      </c>
    </row>
    <row r="1199" spans="2:3">
      <c r="B1199" s="15" t="s">
        <v>1854</v>
      </c>
      <c r="C1199" s="17">
        <v>10891687.5</v>
      </c>
    </row>
    <row r="1200" spans="2:3">
      <c r="B1200" s="15" t="s">
        <v>1855</v>
      </c>
      <c r="C1200" s="17">
        <v>1291790428.05</v>
      </c>
    </row>
    <row r="1201" spans="2:3">
      <c r="B1201" s="15" t="s">
        <v>1856</v>
      </c>
      <c r="C1201" s="17">
        <v>1475815415.3399999</v>
      </c>
    </row>
    <row r="1202" spans="2:3">
      <c r="B1202" s="15" t="s">
        <v>1857</v>
      </c>
      <c r="C1202" s="17">
        <v>1018605431.1</v>
      </c>
    </row>
    <row r="1203" spans="2:3">
      <c r="B1203" s="15" t="s">
        <v>1858</v>
      </c>
      <c r="C1203" s="17">
        <v>1530115470.3599999</v>
      </c>
    </row>
    <row r="1204" spans="2:3">
      <c r="B1204" s="15" t="s">
        <v>1859</v>
      </c>
      <c r="C1204" s="17">
        <v>138865750.03999999</v>
      </c>
    </row>
    <row r="1205" spans="2:3">
      <c r="B1205" s="15" t="s">
        <v>1860</v>
      </c>
      <c r="C1205" s="17">
        <v>1241581237.5999999</v>
      </c>
    </row>
    <row r="1206" spans="2:3">
      <c r="B1206" s="15" t="s">
        <v>1861</v>
      </c>
      <c r="C1206" s="17">
        <v>553022121.80999994</v>
      </c>
    </row>
    <row r="1207" spans="2:3">
      <c r="B1207" s="15" t="s">
        <v>1862</v>
      </c>
      <c r="C1207" s="17">
        <v>221387188.31999999</v>
      </c>
    </row>
    <row r="1208" spans="2:3">
      <c r="B1208" s="15" t="s">
        <v>1863</v>
      </c>
      <c r="C1208" s="17">
        <v>136764474.91</v>
      </c>
    </row>
    <row r="1209" spans="2:3">
      <c r="B1209" s="15" t="s">
        <v>1864</v>
      </c>
      <c r="C1209" s="17">
        <v>464082588.69999999</v>
      </c>
    </row>
    <row r="1210" spans="2:3">
      <c r="B1210" s="15" t="s">
        <v>1865</v>
      </c>
      <c r="C1210" s="17">
        <v>1390733347.26</v>
      </c>
    </row>
    <row r="1211" spans="2:3">
      <c r="B1211" s="15" t="s">
        <v>1866</v>
      </c>
      <c r="C1211" s="17">
        <v>17819339.850000001</v>
      </c>
    </row>
    <row r="1212" spans="2:3">
      <c r="B1212" s="15" t="s">
        <v>1867</v>
      </c>
      <c r="C1212" s="17">
        <v>3514150740.4099998</v>
      </c>
    </row>
    <row r="1213" spans="2:3">
      <c r="B1213" s="15" t="s">
        <v>1868</v>
      </c>
      <c r="C1213" s="17">
        <v>681187.5</v>
      </c>
    </row>
    <row r="1214" spans="2:3">
      <c r="B1214" s="15" t="s">
        <v>1869</v>
      </c>
      <c r="C1214" s="17">
        <v>625495803.63</v>
      </c>
    </row>
    <row r="1215" spans="2:3">
      <c r="B1215" s="15" t="s">
        <v>1870</v>
      </c>
      <c r="C1215" s="17">
        <v>247211250.74000001</v>
      </c>
    </row>
    <row r="1216" spans="2:3">
      <c r="B1216" s="15" t="s">
        <v>1871</v>
      </c>
      <c r="C1216" s="17">
        <v>982713918.96000004</v>
      </c>
    </row>
    <row r="1217" spans="2:3">
      <c r="B1217" s="15" t="s">
        <v>1872</v>
      </c>
      <c r="C1217" s="17">
        <v>1785992385.0799999</v>
      </c>
    </row>
    <row r="1218" spans="2:3">
      <c r="B1218" s="15" t="s">
        <v>1873</v>
      </c>
      <c r="C1218" s="17">
        <v>984331850.32000005</v>
      </c>
    </row>
    <row r="1219" spans="2:3">
      <c r="B1219" s="15" t="s">
        <v>1874</v>
      </c>
      <c r="C1219" s="17">
        <v>177196828.09</v>
      </c>
    </row>
    <row r="1220" spans="2:3">
      <c r="B1220" s="15" t="s">
        <v>1875</v>
      </c>
      <c r="C1220" s="17">
        <v>2715442905.25</v>
      </c>
    </row>
    <row r="1221" spans="2:3">
      <c r="B1221" s="15" t="s">
        <v>1876</v>
      </c>
      <c r="C1221" s="17">
        <v>21121599.550000001</v>
      </c>
    </row>
    <row r="1222" spans="2:3">
      <c r="B1222" s="15" t="s">
        <v>1877</v>
      </c>
      <c r="C1222" s="17">
        <v>807138984.23000002</v>
      </c>
    </row>
    <row r="1223" spans="2:3">
      <c r="B1223" s="15" t="s">
        <v>1878</v>
      </c>
      <c r="C1223" s="17">
        <v>61174046.979999997</v>
      </c>
    </row>
    <row r="1224" spans="2:3">
      <c r="B1224" s="15" t="s">
        <v>1879</v>
      </c>
      <c r="C1224" s="17">
        <v>3305695140.3699999</v>
      </c>
    </row>
    <row r="1225" spans="2:3">
      <c r="B1225" s="15" t="s">
        <v>1880</v>
      </c>
      <c r="C1225" s="17">
        <v>1275648018.75</v>
      </c>
    </row>
    <row r="1226" spans="2:3">
      <c r="B1226" s="15" t="s">
        <v>1881</v>
      </c>
      <c r="C1226" s="17">
        <v>211172749.94999999</v>
      </c>
    </row>
    <row r="1227" spans="2:3">
      <c r="B1227" s="15" t="s">
        <v>1882</v>
      </c>
      <c r="C1227" s="17">
        <v>263142062.75999999</v>
      </c>
    </row>
    <row r="1228" spans="2:3">
      <c r="B1228" s="15" t="s">
        <v>1883</v>
      </c>
      <c r="C1228" s="17">
        <v>421682064.51999998</v>
      </c>
    </row>
    <row r="1229" spans="2:3">
      <c r="B1229" s="15" t="s">
        <v>1884</v>
      </c>
      <c r="C1229" s="17">
        <v>832460909.88</v>
      </c>
    </row>
    <row r="1230" spans="2:3">
      <c r="B1230" s="15" t="s">
        <v>1885</v>
      </c>
      <c r="C1230" s="17">
        <v>110267183.92</v>
      </c>
    </row>
    <row r="1231" spans="2:3">
      <c r="B1231" s="15" t="s">
        <v>1886</v>
      </c>
      <c r="C1231" s="17">
        <v>34484812.539999999</v>
      </c>
    </row>
    <row r="1232" spans="2:3">
      <c r="B1232" s="15" t="s">
        <v>1887</v>
      </c>
      <c r="C1232" s="17">
        <v>546964993.88</v>
      </c>
    </row>
    <row r="1233" spans="2:3">
      <c r="B1233" s="15" t="s">
        <v>1888</v>
      </c>
      <c r="C1233" s="17">
        <v>148451737.12</v>
      </c>
    </row>
    <row r="1234" spans="2:3">
      <c r="B1234" s="15" t="s">
        <v>1889</v>
      </c>
      <c r="C1234" s="17">
        <v>12018712.68</v>
      </c>
    </row>
    <row r="1235" spans="2:3">
      <c r="B1235" s="15" t="s">
        <v>1890</v>
      </c>
      <c r="C1235" s="17">
        <v>117290177.63</v>
      </c>
    </row>
    <row r="1236" spans="2:3">
      <c r="B1236" s="15" t="s">
        <v>1891</v>
      </c>
      <c r="C1236" s="17">
        <v>1876882774.1300001</v>
      </c>
    </row>
    <row r="1237" spans="2:3">
      <c r="B1237" s="15" t="s">
        <v>1892</v>
      </c>
      <c r="C1237" s="17">
        <v>926962578.17999995</v>
      </c>
    </row>
    <row r="1238" spans="2:3">
      <c r="B1238" s="15" t="s">
        <v>1893</v>
      </c>
      <c r="C1238" s="17">
        <v>17098600.059999999</v>
      </c>
    </row>
    <row r="1239" spans="2:3">
      <c r="B1239" s="15" t="s">
        <v>1894</v>
      </c>
      <c r="C1239" s="17">
        <v>59618618.270000003</v>
      </c>
    </row>
    <row r="1240" spans="2:3">
      <c r="B1240" s="15" t="s">
        <v>1895</v>
      </c>
      <c r="C1240" s="17">
        <v>40901000.130000003</v>
      </c>
    </row>
    <row r="1241" spans="2:3">
      <c r="B1241" s="15" t="s">
        <v>1896</v>
      </c>
      <c r="C1241" s="17">
        <v>197821554.61000001</v>
      </c>
    </row>
    <row r="1242" spans="2:3">
      <c r="B1242" s="15" t="s">
        <v>1897</v>
      </c>
      <c r="C1242" s="17">
        <v>154089606.66</v>
      </c>
    </row>
    <row r="1243" spans="2:3">
      <c r="B1243" s="15" t="s">
        <v>1898</v>
      </c>
      <c r="C1243" s="17">
        <v>188327199.88999999</v>
      </c>
    </row>
    <row r="1244" spans="2:3">
      <c r="B1244" s="15" t="s">
        <v>1899</v>
      </c>
      <c r="C1244" s="17">
        <v>1390888750.5899999</v>
      </c>
    </row>
    <row r="1245" spans="2:3">
      <c r="B1245" s="15" t="s">
        <v>1900</v>
      </c>
      <c r="C1245" s="17">
        <v>2407007013.5300002</v>
      </c>
    </row>
    <row r="1246" spans="2:3">
      <c r="B1246" s="15" t="s">
        <v>1901</v>
      </c>
      <c r="C1246" s="17">
        <v>82477438.25</v>
      </c>
    </row>
    <row r="1247" spans="2:3">
      <c r="B1247" s="15" t="s">
        <v>1902</v>
      </c>
      <c r="C1247" s="17">
        <v>5271961326.2299995</v>
      </c>
    </row>
    <row r="1248" spans="2:3">
      <c r="B1248" s="15" t="s">
        <v>1903</v>
      </c>
      <c r="C1248" s="17">
        <v>746135359.91999996</v>
      </c>
    </row>
    <row r="1249" spans="2:3">
      <c r="B1249" s="15" t="s">
        <v>1904</v>
      </c>
      <c r="C1249" s="17">
        <v>612607759.5</v>
      </c>
    </row>
    <row r="1250" spans="2:3">
      <c r="B1250" s="15" t="s">
        <v>1905</v>
      </c>
      <c r="C1250" s="17">
        <v>267854141.84</v>
      </c>
    </row>
    <row r="1251" spans="2:3">
      <c r="B1251" s="15" t="s">
        <v>1906</v>
      </c>
      <c r="C1251" s="17">
        <v>12388439.060000001</v>
      </c>
    </row>
    <row r="1252" spans="2:3">
      <c r="B1252" s="15" t="s">
        <v>1907</v>
      </c>
      <c r="C1252" s="17">
        <v>88584248.030000001</v>
      </c>
    </row>
    <row r="1253" spans="2:3">
      <c r="B1253" s="15" t="s">
        <v>1908</v>
      </c>
      <c r="C1253" s="17">
        <v>1737644615.9300001</v>
      </c>
    </row>
    <row r="1254" spans="2:3">
      <c r="B1254" s="15" t="s">
        <v>1909</v>
      </c>
      <c r="C1254" s="17">
        <v>1066667150.99</v>
      </c>
    </row>
    <row r="1255" spans="2:3">
      <c r="B1255" s="15" t="s">
        <v>1910</v>
      </c>
      <c r="C1255" s="17">
        <v>407724949.44999999</v>
      </c>
    </row>
    <row r="1256" spans="2:3">
      <c r="B1256" s="15" t="s">
        <v>1911</v>
      </c>
      <c r="C1256" s="17">
        <v>1437952040.75</v>
      </c>
    </row>
    <row r="1257" spans="2:3">
      <c r="B1257" s="15" t="s">
        <v>1912</v>
      </c>
      <c r="C1257" s="17">
        <v>340851923.23000002</v>
      </c>
    </row>
    <row r="1258" spans="2:3">
      <c r="B1258" s="15" t="s">
        <v>1913</v>
      </c>
      <c r="C1258" s="17">
        <v>138688749.19999999</v>
      </c>
    </row>
    <row r="1259" spans="2:3">
      <c r="B1259" s="15" t="s">
        <v>1914</v>
      </c>
      <c r="C1259" s="17">
        <v>167930594.30000001</v>
      </c>
    </row>
    <row r="1260" spans="2:3">
      <c r="B1260" s="15" t="s">
        <v>1915</v>
      </c>
      <c r="C1260" s="17">
        <v>1799122488.48</v>
      </c>
    </row>
    <row r="1261" spans="2:3">
      <c r="B1261" s="15" t="s">
        <v>1916</v>
      </c>
      <c r="C1261" s="17">
        <v>7473436067.1599998</v>
      </c>
    </row>
    <row r="1262" spans="2:3">
      <c r="B1262" s="15" t="s">
        <v>1917</v>
      </c>
      <c r="C1262" s="17">
        <v>1705275</v>
      </c>
    </row>
    <row r="1263" spans="2:3">
      <c r="B1263" s="15" t="s">
        <v>1918</v>
      </c>
      <c r="C1263" s="17">
        <v>479755498.33999997</v>
      </c>
    </row>
    <row r="1264" spans="2:3">
      <c r="B1264" s="15" t="s">
        <v>1919</v>
      </c>
      <c r="C1264" s="17">
        <v>8363454.4199999999</v>
      </c>
    </row>
    <row r="1265" spans="2:3">
      <c r="B1265" s="15" t="s">
        <v>1920</v>
      </c>
      <c r="C1265" s="17">
        <v>4266347115.2399998</v>
      </c>
    </row>
    <row r="1266" spans="2:3">
      <c r="B1266" s="15" t="s">
        <v>1921</v>
      </c>
      <c r="C1266" s="17">
        <v>2553863042.1999998</v>
      </c>
    </row>
    <row r="1267" spans="2:3">
      <c r="B1267" s="15" t="s">
        <v>1922</v>
      </c>
      <c r="C1267" s="17">
        <v>1107578596.6600001</v>
      </c>
    </row>
    <row r="1268" spans="2:3">
      <c r="B1268" s="15" t="s">
        <v>1923</v>
      </c>
      <c r="C1268" s="17">
        <v>5913060</v>
      </c>
    </row>
    <row r="1269" spans="2:3">
      <c r="B1269" s="15" t="s">
        <v>1924</v>
      </c>
      <c r="C1269" s="17">
        <v>1769494639.27</v>
      </c>
    </row>
    <row r="1270" spans="2:3">
      <c r="B1270" s="15" t="s">
        <v>1925</v>
      </c>
      <c r="C1270" s="17">
        <v>362693495.13999999</v>
      </c>
    </row>
    <row r="1271" spans="2:3">
      <c r="B1271" s="15" t="s">
        <v>1926</v>
      </c>
      <c r="C1271" s="17">
        <v>5112016686.5600004</v>
      </c>
    </row>
    <row r="1272" spans="2:3">
      <c r="B1272" s="15" t="s">
        <v>1927</v>
      </c>
      <c r="C1272" s="17">
        <v>112569957.5</v>
      </c>
    </row>
    <row r="1273" spans="2:3">
      <c r="B1273" s="15" t="s">
        <v>1928</v>
      </c>
      <c r="C1273" s="17">
        <v>812370669.12</v>
      </c>
    </row>
    <row r="1274" spans="2:3">
      <c r="B1274" s="15" t="s">
        <v>1929</v>
      </c>
      <c r="C1274" s="17">
        <v>706066944.34000003</v>
      </c>
    </row>
    <row r="1275" spans="2:3">
      <c r="B1275" s="15" t="s">
        <v>1930</v>
      </c>
      <c r="C1275" s="17">
        <v>151328278.15000001</v>
      </c>
    </row>
    <row r="1276" spans="2:3">
      <c r="B1276" s="15" t="s">
        <v>1931</v>
      </c>
      <c r="C1276" s="17">
        <v>1195885761.4000001</v>
      </c>
    </row>
    <row r="1277" spans="2:3">
      <c r="B1277" s="15" t="s">
        <v>1932</v>
      </c>
      <c r="C1277" s="17">
        <v>776888962.20000005</v>
      </c>
    </row>
    <row r="1278" spans="2:3">
      <c r="B1278" s="15" t="s">
        <v>1933</v>
      </c>
      <c r="C1278" s="17">
        <v>56111170.5</v>
      </c>
    </row>
    <row r="1279" spans="2:3">
      <c r="B1279" s="15" t="s">
        <v>1934</v>
      </c>
      <c r="C1279" s="17">
        <v>78959641.599999994</v>
      </c>
    </row>
    <row r="1280" spans="2:3">
      <c r="B1280" s="15" t="s">
        <v>1935</v>
      </c>
      <c r="C1280" s="17">
        <v>1630344811.3199999</v>
      </c>
    </row>
    <row r="1281" spans="2:3">
      <c r="B1281" s="15" t="s">
        <v>1936</v>
      </c>
      <c r="C1281" s="17">
        <v>2579466687.3499999</v>
      </c>
    </row>
    <row r="1282" spans="2:3">
      <c r="B1282" s="15" t="s">
        <v>1937</v>
      </c>
      <c r="C1282" s="17">
        <v>38958000.68</v>
      </c>
    </row>
    <row r="1283" spans="2:3">
      <c r="B1283" s="15" t="s">
        <v>1938</v>
      </c>
      <c r="C1283" s="17">
        <v>1253760</v>
      </c>
    </row>
    <row r="1284" spans="2:3">
      <c r="B1284" s="15" t="s">
        <v>1939</v>
      </c>
      <c r="C1284" s="17">
        <v>336736598.04000002</v>
      </c>
    </row>
    <row r="1285" spans="2:3">
      <c r="B1285" s="15" t="s">
        <v>1940</v>
      </c>
      <c r="C1285" s="17">
        <v>1988184080.6400001</v>
      </c>
    </row>
    <row r="1286" spans="2:3">
      <c r="B1286" s="15" t="s">
        <v>1941</v>
      </c>
      <c r="C1286" s="17">
        <v>4748363830.7200003</v>
      </c>
    </row>
    <row r="1287" spans="2:3">
      <c r="B1287" s="15" t="s">
        <v>1942</v>
      </c>
      <c r="C1287" s="17">
        <v>929692990.32000005</v>
      </c>
    </row>
    <row r="1288" spans="2:3">
      <c r="B1288" s="15" t="s">
        <v>1943</v>
      </c>
      <c r="C1288" s="17">
        <v>2515100429.04</v>
      </c>
    </row>
    <row r="1289" spans="2:3">
      <c r="B1289" s="15" t="s">
        <v>1944</v>
      </c>
      <c r="C1289" s="17">
        <v>1312287738.3</v>
      </c>
    </row>
    <row r="1290" spans="2:3">
      <c r="B1290" s="15" t="s">
        <v>1945</v>
      </c>
      <c r="C1290" s="17">
        <v>2804054426.04</v>
      </c>
    </row>
    <row r="1291" spans="2:3">
      <c r="B1291" s="15" t="s">
        <v>1946</v>
      </c>
      <c r="C1291" s="17">
        <v>71482937.629999995</v>
      </c>
    </row>
    <row r="1292" spans="2:3">
      <c r="B1292" s="15" t="s">
        <v>1947</v>
      </c>
      <c r="C1292" s="17">
        <v>1064426099.0700001</v>
      </c>
    </row>
    <row r="1293" spans="2:3">
      <c r="B1293" s="15" t="s">
        <v>1948</v>
      </c>
      <c r="C1293" s="17">
        <v>2595370952.7600002</v>
      </c>
    </row>
    <row r="1294" spans="2:3">
      <c r="B1294" s="15" t="s">
        <v>1949</v>
      </c>
      <c r="C1294" s="17">
        <v>84057014.769999996</v>
      </c>
    </row>
    <row r="1295" spans="2:3">
      <c r="B1295" s="15" t="s">
        <v>1950</v>
      </c>
      <c r="C1295" s="17">
        <v>1089349316.7</v>
      </c>
    </row>
    <row r="1296" spans="2:3">
      <c r="B1296" s="15" t="s">
        <v>1951</v>
      </c>
      <c r="C1296" s="17">
        <v>946066904.29999995</v>
      </c>
    </row>
    <row r="1297" spans="2:3">
      <c r="B1297" s="15" t="s">
        <v>1952</v>
      </c>
      <c r="C1297" s="17">
        <v>217429762.27000001</v>
      </c>
    </row>
    <row r="1298" spans="2:3">
      <c r="B1298" s="15" t="s">
        <v>1953</v>
      </c>
      <c r="C1298" s="17">
        <v>872912524.33000004</v>
      </c>
    </row>
    <row r="1299" spans="2:3">
      <c r="B1299" s="15" t="s">
        <v>1954</v>
      </c>
      <c r="C1299" s="17">
        <v>95598824.939999998</v>
      </c>
    </row>
    <row r="1300" spans="2:3">
      <c r="B1300" s="15" t="s">
        <v>1955</v>
      </c>
      <c r="C1300" s="17">
        <v>983754685.02999997</v>
      </c>
    </row>
    <row r="1301" spans="2:3">
      <c r="B1301" s="15" t="s">
        <v>1956</v>
      </c>
      <c r="C1301" s="17">
        <v>245930380.94</v>
      </c>
    </row>
    <row r="1302" spans="2:3">
      <c r="B1302" s="15" t="s">
        <v>1957</v>
      </c>
      <c r="C1302" s="17">
        <v>1349962409.7</v>
      </c>
    </row>
    <row r="1303" spans="2:3">
      <c r="B1303" s="15" t="s">
        <v>1958</v>
      </c>
      <c r="C1303" s="17">
        <v>548527498</v>
      </c>
    </row>
    <row r="1304" spans="2:3">
      <c r="B1304" s="15" t="s">
        <v>1959</v>
      </c>
      <c r="C1304" s="17">
        <v>2170981514.4000001</v>
      </c>
    </row>
    <row r="1305" spans="2:3">
      <c r="B1305" s="15" t="s">
        <v>1960</v>
      </c>
      <c r="C1305" s="17">
        <v>419202850.31</v>
      </c>
    </row>
    <row r="1306" spans="2:3">
      <c r="B1306" s="15" t="s">
        <v>1961</v>
      </c>
      <c r="C1306" s="17">
        <v>1738887295.6400001</v>
      </c>
    </row>
    <row r="1307" spans="2:3">
      <c r="B1307" s="15" t="s">
        <v>1962</v>
      </c>
      <c r="C1307" s="17">
        <v>842057389.23000002</v>
      </c>
    </row>
    <row r="1308" spans="2:3">
      <c r="B1308" s="15" t="s">
        <v>1963</v>
      </c>
      <c r="C1308" s="17">
        <v>199343044.75999999</v>
      </c>
    </row>
    <row r="1309" spans="2:3">
      <c r="B1309" s="15" t="s">
        <v>1964</v>
      </c>
      <c r="C1309" s="17">
        <v>1115512802.27</v>
      </c>
    </row>
    <row r="1310" spans="2:3">
      <c r="B1310" s="15" t="s">
        <v>1965</v>
      </c>
      <c r="C1310" s="17">
        <v>2380698627.5100002</v>
      </c>
    </row>
    <row r="1311" spans="2:3">
      <c r="B1311" s="15" t="s">
        <v>1966</v>
      </c>
      <c r="C1311" s="17">
        <v>1182187516.1600001</v>
      </c>
    </row>
    <row r="1312" spans="2:3">
      <c r="B1312" s="15" t="s">
        <v>1967</v>
      </c>
      <c r="C1312" s="17">
        <v>443535398.80000001</v>
      </c>
    </row>
    <row r="1313" spans="2:3">
      <c r="B1313" s="15" t="s">
        <v>1968</v>
      </c>
      <c r="C1313" s="17">
        <v>49730979.780000001</v>
      </c>
    </row>
    <row r="1314" spans="2:3">
      <c r="B1314" s="15" t="s">
        <v>1969</v>
      </c>
      <c r="C1314" s="17">
        <v>1699392650.3</v>
      </c>
    </row>
    <row r="1315" spans="2:3">
      <c r="B1315" s="15" t="s">
        <v>1970</v>
      </c>
      <c r="C1315" s="17">
        <v>405946213.12</v>
      </c>
    </row>
    <row r="1316" spans="2:3">
      <c r="B1316" s="15" t="s">
        <v>1971</v>
      </c>
      <c r="C1316" s="17">
        <v>987235047.67999995</v>
      </c>
    </row>
    <row r="1317" spans="2:3">
      <c r="B1317" s="15" t="s">
        <v>1972</v>
      </c>
      <c r="C1317" s="17">
        <v>797376355.35000002</v>
      </c>
    </row>
    <row r="1318" spans="2:3">
      <c r="B1318" s="15" t="s">
        <v>1973</v>
      </c>
      <c r="C1318" s="17">
        <v>1189063835.5699999</v>
      </c>
    </row>
    <row r="1319" spans="2:3">
      <c r="B1319" s="15" t="s">
        <v>1974</v>
      </c>
      <c r="C1319" s="17">
        <v>1182151652.5999999</v>
      </c>
    </row>
    <row r="1320" spans="2:3">
      <c r="B1320" s="15" t="s">
        <v>1975</v>
      </c>
      <c r="C1320" s="17">
        <v>1238381484.3900001</v>
      </c>
    </row>
    <row r="1321" spans="2:3">
      <c r="B1321" s="15" t="s">
        <v>1976</v>
      </c>
      <c r="C1321" s="17">
        <v>1148378632.6500001</v>
      </c>
    </row>
    <row r="1322" spans="2:3">
      <c r="B1322" s="15" t="s">
        <v>1977</v>
      </c>
      <c r="C1322" s="17">
        <v>311223600.66000003</v>
      </c>
    </row>
    <row r="1323" spans="2:3">
      <c r="B1323" s="15" t="s">
        <v>1978</v>
      </c>
      <c r="C1323" s="17">
        <v>851683343.39999998</v>
      </c>
    </row>
    <row r="1324" spans="2:3">
      <c r="B1324" s="15" t="s">
        <v>1979</v>
      </c>
      <c r="C1324" s="17">
        <v>12867854.970000001</v>
      </c>
    </row>
    <row r="1325" spans="2:3">
      <c r="B1325" s="15" t="s">
        <v>1980</v>
      </c>
      <c r="C1325" s="17">
        <v>108717100.05</v>
      </c>
    </row>
    <row r="1326" spans="2:3">
      <c r="B1326" s="15" t="s">
        <v>1981</v>
      </c>
      <c r="C1326" s="17">
        <v>93809487.5</v>
      </c>
    </row>
    <row r="1327" spans="2:3">
      <c r="B1327" s="15" t="s">
        <v>1982</v>
      </c>
      <c r="C1327" s="17">
        <v>765463494.46000004</v>
      </c>
    </row>
    <row r="1328" spans="2:3">
      <c r="B1328" s="15" t="s">
        <v>1983</v>
      </c>
      <c r="C1328" s="17">
        <v>1456188438.3099999</v>
      </c>
    </row>
    <row r="1329" spans="2:3">
      <c r="B1329" s="15" t="s">
        <v>1984</v>
      </c>
      <c r="C1329" s="17">
        <v>1417986302.72</v>
      </c>
    </row>
    <row r="1330" spans="2:3">
      <c r="B1330" s="15" t="s">
        <v>1985</v>
      </c>
      <c r="C1330" s="17">
        <v>417666764.13</v>
      </c>
    </row>
    <row r="1331" spans="2:3">
      <c r="B1331" s="15" t="s">
        <v>1986</v>
      </c>
      <c r="C1331" s="17">
        <v>811372540.51999998</v>
      </c>
    </row>
    <row r="1332" spans="2:3">
      <c r="B1332" s="15" t="s">
        <v>1987</v>
      </c>
      <c r="C1332" s="17">
        <v>1141516469.5999999</v>
      </c>
    </row>
    <row r="1333" spans="2:3">
      <c r="B1333" s="15" t="s">
        <v>1988</v>
      </c>
      <c r="C1333" s="17">
        <v>1211650650.4200001</v>
      </c>
    </row>
    <row r="1334" spans="2:3">
      <c r="B1334" s="15" t="s">
        <v>1989</v>
      </c>
      <c r="C1334" s="17">
        <v>1395968653.27</v>
      </c>
    </row>
    <row r="1335" spans="2:3">
      <c r="B1335" s="15" t="s">
        <v>1990</v>
      </c>
      <c r="C1335" s="17">
        <v>4765108212.5</v>
      </c>
    </row>
    <row r="1336" spans="2:3">
      <c r="B1336" s="15" t="s">
        <v>1991</v>
      </c>
      <c r="C1336" s="17">
        <v>1136364102.45</v>
      </c>
    </row>
    <row r="1337" spans="2:3">
      <c r="B1337" s="15" t="s">
        <v>1992</v>
      </c>
      <c r="C1337" s="17">
        <v>1366623453.5799999</v>
      </c>
    </row>
    <row r="1338" spans="2:3">
      <c r="B1338" s="15" t="s">
        <v>1993</v>
      </c>
      <c r="C1338" s="17">
        <v>13821562.58</v>
      </c>
    </row>
    <row r="1339" spans="2:3">
      <c r="B1339" s="15" t="s">
        <v>1243</v>
      </c>
      <c r="C1339" s="17">
        <v>4667958718.9300003</v>
      </c>
    </row>
    <row r="1340" spans="2:3">
      <c r="B1340" s="15" t="s">
        <v>1994</v>
      </c>
      <c r="C1340" s="17">
        <v>63970399.990000002</v>
      </c>
    </row>
    <row r="1341" spans="2:3">
      <c r="B1341" s="15" t="s">
        <v>1995</v>
      </c>
      <c r="C1341" s="17">
        <v>1335043874.97</v>
      </c>
    </row>
    <row r="1342" spans="2:3">
      <c r="B1342" s="15" t="s">
        <v>1996</v>
      </c>
      <c r="C1342" s="17">
        <v>325218382.10000002</v>
      </c>
    </row>
    <row r="1343" spans="2:3">
      <c r="B1343" s="15" t="s">
        <v>1997</v>
      </c>
      <c r="C1343" s="17">
        <v>2202929411.79</v>
      </c>
    </row>
    <row r="1344" spans="2:3">
      <c r="B1344" s="15" t="s">
        <v>1998</v>
      </c>
      <c r="C1344" s="17">
        <v>1247179733.9400001</v>
      </c>
    </row>
    <row r="1345" spans="2:3">
      <c r="B1345" s="15" t="s">
        <v>1999</v>
      </c>
      <c r="C1345" s="17">
        <v>46399744.969999999</v>
      </c>
    </row>
    <row r="1346" spans="2:3">
      <c r="B1346" s="15" t="s">
        <v>2000</v>
      </c>
      <c r="C1346" s="17">
        <v>441447106.70999998</v>
      </c>
    </row>
    <row r="1347" spans="2:3">
      <c r="B1347" s="15" t="s">
        <v>2001</v>
      </c>
      <c r="C1347" s="17">
        <v>500369649.60000002</v>
      </c>
    </row>
    <row r="1348" spans="2:3">
      <c r="B1348" s="15" t="s">
        <v>2002</v>
      </c>
      <c r="C1348" s="17">
        <v>62559454</v>
      </c>
    </row>
    <row r="1349" spans="2:3">
      <c r="B1349" s="15" t="s">
        <v>2003</v>
      </c>
      <c r="C1349" s="17">
        <v>1302836987.8699999</v>
      </c>
    </row>
    <row r="1350" spans="2:3">
      <c r="B1350" s="15" t="s">
        <v>2004</v>
      </c>
      <c r="C1350" s="17">
        <v>7096539.8899999997</v>
      </c>
    </row>
    <row r="1351" spans="2:3">
      <c r="B1351" s="15" t="s">
        <v>2005</v>
      </c>
      <c r="C1351" s="17">
        <v>470259249.69</v>
      </c>
    </row>
    <row r="1352" spans="2:3">
      <c r="B1352" s="15" t="s">
        <v>2006</v>
      </c>
      <c r="C1352" s="17">
        <v>773025008</v>
      </c>
    </row>
    <row r="1353" spans="2:3">
      <c r="B1353" s="15" t="s">
        <v>2007</v>
      </c>
      <c r="C1353" s="17">
        <v>523614811.11000001</v>
      </c>
    </row>
    <row r="1354" spans="2:3">
      <c r="B1354" s="15" t="s">
        <v>2008</v>
      </c>
      <c r="C1354" s="17">
        <v>1941106550.3499999</v>
      </c>
    </row>
    <row r="1355" spans="2:3">
      <c r="B1355" s="15" t="s">
        <v>2009</v>
      </c>
      <c r="C1355" s="17">
        <v>535147681.56</v>
      </c>
    </row>
    <row r="1356" spans="2:3">
      <c r="B1356" s="15" t="s">
        <v>2010</v>
      </c>
      <c r="C1356" s="17">
        <v>428930529.87</v>
      </c>
    </row>
    <row r="1357" spans="2:3">
      <c r="B1357" s="15" t="s">
        <v>2011</v>
      </c>
      <c r="C1357" s="17">
        <v>667513419.69000006</v>
      </c>
    </row>
    <row r="1358" spans="2:3">
      <c r="B1358" s="15" t="s">
        <v>2012</v>
      </c>
      <c r="C1358" s="17">
        <v>356454399.25999999</v>
      </c>
    </row>
    <row r="1359" spans="2:3">
      <c r="B1359" s="15" t="s">
        <v>2013</v>
      </c>
      <c r="C1359" s="17">
        <v>27638324.82</v>
      </c>
    </row>
    <row r="1360" spans="2:3">
      <c r="B1360" s="15" t="s">
        <v>2014</v>
      </c>
      <c r="C1360" s="17">
        <v>1485103308.8</v>
      </c>
    </row>
    <row r="1361" spans="2:3">
      <c r="B1361" s="15" t="s">
        <v>2015</v>
      </c>
      <c r="C1361" s="17">
        <v>334432258.19999999</v>
      </c>
    </row>
    <row r="1362" spans="2:3">
      <c r="B1362" s="15" t="s">
        <v>2016</v>
      </c>
      <c r="C1362" s="17">
        <v>1038456775.39</v>
      </c>
    </row>
    <row r="1363" spans="2:3">
      <c r="B1363" s="15" t="s">
        <v>2017</v>
      </c>
      <c r="C1363" s="17">
        <v>275503449.30000001</v>
      </c>
    </row>
    <row r="1364" spans="2:3">
      <c r="B1364" s="15" t="s">
        <v>2018</v>
      </c>
      <c r="C1364" s="17">
        <v>545188180.62</v>
      </c>
    </row>
    <row r="1365" spans="2:3">
      <c r="B1365" s="15" t="s">
        <v>2019</v>
      </c>
      <c r="C1365" s="17">
        <v>1543751459.8800001</v>
      </c>
    </row>
    <row r="1366" spans="2:3">
      <c r="B1366" s="15" t="s">
        <v>2020</v>
      </c>
      <c r="C1366" s="17">
        <v>380134335.48000002</v>
      </c>
    </row>
    <row r="1367" spans="2:3">
      <c r="B1367" s="15" t="s">
        <v>2021</v>
      </c>
      <c r="C1367" s="17">
        <v>2229142605.3400002</v>
      </c>
    </row>
    <row r="1368" spans="2:3">
      <c r="B1368" s="15" t="s">
        <v>2022</v>
      </c>
      <c r="C1368" s="17">
        <v>2836086478.3800001</v>
      </c>
    </row>
    <row r="1369" spans="2:3">
      <c r="B1369" s="15" t="s">
        <v>2023</v>
      </c>
      <c r="C1369" s="17">
        <v>2321018403.4000001</v>
      </c>
    </row>
    <row r="1370" spans="2:3">
      <c r="B1370" s="15" t="s">
        <v>2024</v>
      </c>
      <c r="C1370" s="17">
        <v>1092886396.8699999</v>
      </c>
    </row>
    <row r="1371" spans="2:3">
      <c r="B1371" s="15" t="s">
        <v>2025</v>
      </c>
      <c r="C1371" s="17">
        <v>441350066.43000001</v>
      </c>
    </row>
    <row r="1372" spans="2:3" ht="13">
      <c r="C1372" s="26">
        <f>SUM(C1121:C1371)</f>
        <v>178771850220.67996</v>
      </c>
    </row>
    <row r="1374" spans="2:3" ht="13">
      <c r="B1374" s="27" t="s">
        <v>51</v>
      </c>
      <c r="C1374" s="26" t="s">
        <v>50</v>
      </c>
    </row>
    <row r="1375" spans="2:3">
      <c r="B1375" s="15" t="s">
        <v>1670</v>
      </c>
      <c r="C1375" s="17">
        <v>682611.62</v>
      </c>
    </row>
    <row r="1376" spans="2:3">
      <c r="B1376" s="15" t="s">
        <v>1679</v>
      </c>
      <c r="C1376" s="17">
        <v>895207.42</v>
      </c>
    </row>
    <row r="1377" spans="2:3">
      <c r="B1377" s="15" t="s">
        <v>1680</v>
      </c>
      <c r="C1377" s="17">
        <v>42221230.340000004</v>
      </c>
    </row>
    <row r="1378" spans="2:3">
      <c r="B1378" s="15" t="s">
        <v>1683</v>
      </c>
      <c r="C1378" s="17">
        <v>38009535.090000004</v>
      </c>
    </row>
    <row r="1379" spans="2:3">
      <c r="B1379" s="15" t="s">
        <v>1687</v>
      </c>
      <c r="C1379" s="17">
        <v>6677740.4000000004</v>
      </c>
    </row>
    <row r="1380" spans="2:3">
      <c r="B1380" s="15" t="s">
        <v>1690</v>
      </c>
      <c r="C1380" s="17">
        <v>41145583.409999996</v>
      </c>
    </row>
    <row r="1381" spans="2:3">
      <c r="B1381" s="15" t="s">
        <v>1849</v>
      </c>
      <c r="C1381" s="17">
        <v>117726683.84999999</v>
      </c>
    </row>
    <row r="1382" spans="2:3">
      <c r="B1382" s="15" t="s">
        <v>1703</v>
      </c>
      <c r="C1382" s="17">
        <v>9122352.8699999992</v>
      </c>
    </row>
    <row r="1383" spans="2:3">
      <c r="B1383" s="15" t="s">
        <v>1705</v>
      </c>
      <c r="C1383" s="17">
        <v>9358455.2400000002</v>
      </c>
    </row>
    <row r="1384" spans="2:3">
      <c r="B1384" s="15" t="s">
        <v>1707</v>
      </c>
      <c r="C1384" s="17">
        <v>11620376.43</v>
      </c>
    </row>
    <row r="1385" spans="2:3">
      <c r="B1385" s="15" t="s">
        <v>1710</v>
      </c>
      <c r="C1385" s="17">
        <v>469091.34</v>
      </c>
    </row>
    <row r="1386" spans="2:3">
      <c r="B1386" s="15" t="s">
        <v>1711</v>
      </c>
      <c r="C1386" s="17">
        <v>18515925</v>
      </c>
    </row>
    <row r="1387" spans="2:3">
      <c r="B1387" s="15" t="s">
        <v>1716</v>
      </c>
      <c r="C1387" s="17">
        <v>6043240.7300000004</v>
      </c>
    </row>
    <row r="1388" spans="2:3">
      <c r="B1388" s="15" t="s">
        <v>1718</v>
      </c>
      <c r="C1388" s="17">
        <v>1151328</v>
      </c>
    </row>
    <row r="1389" spans="2:3">
      <c r="B1389" s="15" t="s">
        <v>1719</v>
      </c>
      <c r="C1389" s="17">
        <v>3690270.1</v>
      </c>
    </row>
    <row r="1390" spans="2:3">
      <c r="B1390" s="15" t="s">
        <v>1721</v>
      </c>
      <c r="C1390" s="17">
        <v>24957540.600000001</v>
      </c>
    </row>
    <row r="1391" spans="2:3">
      <c r="B1391" s="15" t="s">
        <v>1722</v>
      </c>
      <c r="C1391" s="17">
        <v>666389.48</v>
      </c>
    </row>
    <row r="1392" spans="2:3">
      <c r="B1392" s="15" t="s">
        <v>1850</v>
      </c>
      <c r="C1392" s="17">
        <v>37706999</v>
      </c>
    </row>
    <row r="1393" spans="2:3">
      <c r="B1393" s="15" t="s">
        <v>1723</v>
      </c>
      <c r="C1393" s="17">
        <v>2793549.65</v>
      </c>
    </row>
    <row r="1394" spans="2:3">
      <c r="B1394" s="15" t="s">
        <v>1724</v>
      </c>
      <c r="C1394" s="17">
        <v>543480.17000000004</v>
      </c>
    </row>
    <row r="1395" spans="2:3">
      <c r="B1395" s="15" t="s">
        <v>1725</v>
      </c>
      <c r="C1395" s="17">
        <v>129847514.70999999</v>
      </c>
    </row>
    <row r="1396" spans="2:3">
      <c r="B1396" s="15" t="s">
        <v>1726</v>
      </c>
      <c r="C1396" s="17">
        <v>326616507.41000003</v>
      </c>
    </row>
    <row r="1397" spans="2:3">
      <c r="B1397" s="15" t="s">
        <v>1727</v>
      </c>
      <c r="C1397" s="17">
        <v>173226968.59999999</v>
      </c>
    </row>
    <row r="1398" spans="2:3">
      <c r="B1398" s="15" t="s">
        <v>1736</v>
      </c>
      <c r="C1398" s="17">
        <v>69904562.469999999</v>
      </c>
    </row>
    <row r="1399" spans="2:3">
      <c r="B1399" s="15" t="s">
        <v>1737</v>
      </c>
      <c r="C1399" s="17">
        <v>358475741.63999999</v>
      </c>
    </row>
    <row r="1400" spans="2:3">
      <c r="B1400" s="15" t="s">
        <v>1739</v>
      </c>
      <c r="C1400" s="17">
        <v>108747049.31</v>
      </c>
    </row>
    <row r="1401" spans="2:3">
      <c r="B1401" s="15" t="s">
        <v>1740</v>
      </c>
      <c r="C1401" s="17">
        <v>184686071.71000001</v>
      </c>
    </row>
    <row r="1402" spans="2:3">
      <c r="B1402" s="15" t="s">
        <v>1746</v>
      </c>
      <c r="C1402" s="17">
        <v>26685944.359999999</v>
      </c>
    </row>
    <row r="1403" spans="2:3">
      <c r="B1403" s="15" t="s">
        <v>1748</v>
      </c>
      <c r="C1403" s="17">
        <v>145728311.81999999</v>
      </c>
    </row>
    <row r="1404" spans="2:3">
      <c r="B1404" s="15" t="s">
        <v>1753</v>
      </c>
      <c r="C1404" s="17">
        <v>5762075.3499999996</v>
      </c>
    </row>
    <row r="1405" spans="2:3">
      <c r="B1405" s="15" t="s">
        <v>1755</v>
      </c>
      <c r="C1405" s="17">
        <v>19162955.280000001</v>
      </c>
    </row>
    <row r="1406" spans="2:3">
      <c r="B1406" s="15" t="s">
        <v>1851</v>
      </c>
      <c r="C1406" s="17">
        <v>29228625.300000001</v>
      </c>
    </row>
    <row r="1407" spans="2:3">
      <c r="B1407" s="15" t="s">
        <v>1757</v>
      </c>
      <c r="C1407" s="17">
        <v>3895955.29</v>
      </c>
    </row>
    <row r="1408" spans="2:3">
      <c r="B1408" s="15" t="s">
        <v>1759</v>
      </c>
      <c r="C1408" s="17">
        <v>27983929.039999999</v>
      </c>
    </row>
    <row r="1409" spans="2:3">
      <c r="B1409" s="15" t="s">
        <v>1761</v>
      </c>
      <c r="C1409" s="17">
        <v>182507528.74000001</v>
      </c>
    </row>
    <row r="1410" spans="2:3">
      <c r="B1410" s="15" t="s">
        <v>1764</v>
      </c>
      <c r="C1410" s="17">
        <v>9633845.6300000008</v>
      </c>
    </row>
    <row r="1411" spans="2:3">
      <c r="B1411" s="15" t="s">
        <v>1766</v>
      </c>
      <c r="C1411" s="17">
        <v>741271.15</v>
      </c>
    </row>
    <row r="1412" spans="2:3">
      <c r="B1412" s="15" t="s">
        <v>1768</v>
      </c>
      <c r="C1412" s="17">
        <v>372514713.76999998</v>
      </c>
    </row>
    <row r="1413" spans="2:3">
      <c r="B1413" s="15" t="s">
        <v>1770</v>
      </c>
      <c r="C1413" s="17">
        <v>21235225.469999999</v>
      </c>
    </row>
    <row r="1414" spans="2:3">
      <c r="B1414" s="15" t="s">
        <v>1772</v>
      </c>
      <c r="C1414" s="17">
        <v>2967725.77</v>
      </c>
    </row>
    <row r="1415" spans="2:3">
      <c r="B1415" s="15" t="s">
        <v>1775</v>
      </c>
      <c r="C1415" s="17">
        <v>890815.3</v>
      </c>
    </row>
    <row r="1416" spans="2:3">
      <c r="B1416" s="15" t="s">
        <v>1778</v>
      </c>
      <c r="C1416" s="17">
        <v>931831.39</v>
      </c>
    </row>
    <row r="1417" spans="2:3">
      <c r="B1417" s="15" t="s">
        <v>1779</v>
      </c>
      <c r="C1417" s="17">
        <v>1481144.09</v>
      </c>
    </row>
    <row r="1418" spans="2:3">
      <c r="B1418" s="15" t="s">
        <v>1781</v>
      </c>
      <c r="C1418" s="17">
        <v>36650667.229999997</v>
      </c>
    </row>
    <row r="1419" spans="2:3">
      <c r="B1419" s="15" t="s">
        <v>1786</v>
      </c>
      <c r="C1419" s="17">
        <v>20799155.670000002</v>
      </c>
    </row>
    <row r="1420" spans="2:3">
      <c r="B1420" s="15" t="s">
        <v>1788</v>
      </c>
      <c r="C1420" s="17">
        <v>10420334.359999999</v>
      </c>
    </row>
    <row r="1421" spans="2:3">
      <c r="B1421" s="15" t="s">
        <v>1791</v>
      </c>
      <c r="C1421" s="17">
        <v>1908150.31</v>
      </c>
    </row>
    <row r="1422" spans="2:3">
      <c r="B1422" s="15" t="s">
        <v>1792</v>
      </c>
      <c r="C1422" s="17">
        <v>36087707.880000003</v>
      </c>
    </row>
    <row r="1423" spans="2:3">
      <c r="B1423" s="15" t="s">
        <v>1793</v>
      </c>
      <c r="C1423" s="17">
        <v>30902501.530000001</v>
      </c>
    </row>
    <row r="1424" spans="2:3">
      <c r="B1424" s="15" t="s">
        <v>1795</v>
      </c>
      <c r="C1424" s="17">
        <v>2664170.04</v>
      </c>
    </row>
    <row r="1425" spans="2:3">
      <c r="B1425" s="15" t="s">
        <v>1797</v>
      </c>
      <c r="C1425" s="17">
        <v>993420.32</v>
      </c>
    </row>
    <row r="1426" spans="2:3">
      <c r="B1426" s="15" t="s">
        <v>1798</v>
      </c>
      <c r="C1426" s="17">
        <v>2020285.83</v>
      </c>
    </row>
    <row r="1427" spans="2:3">
      <c r="B1427" s="15" t="s">
        <v>1801</v>
      </c>
      <c r="C1427" s="17">
        <v>3659539.96</v>
      </c>
    </row>
    <row r="1428" spans="2:3">
      <c r="B1428" s="15" t="s">
        <v>1805</v>
      </c>
      <c r="C1428" s="17">
        <v>3204510.38</v>
      </c>
    </row>
    <row r="1429" spans="2:3">
      <c r="B1429" s="15" t="s">
        <v>1806</v>
      </c>
      <c r="C1429" s="17">
        <v>5574463.3499999996</v>
      </c>
    </row>
    <row r="1430" spans="2:3">
      <c r="B1430" s="15" t="s">
        <v>1807</v>
      </c>
      <c r="C1430" s="17">
        <v>3635950.1</v>
      </c>
    </row>
    <row r="1431" spans="2:3">
      <c r="B1431" s="15" t="s">
        <v>1809</v>
      </c>
      <c r="C1431" s="17">
        <v>970940.02</v>
      </c>
    </row>
    <row r="1432" spans="2:3">
      <c r="B1432" s="15" t="s">
        <v>1810</v>
      </c>
      <c r="C1432" s="17">
        <v>30249438.899999999</v>
      </c>
    </row>
    <row r="1433" spans="2:3">
      <c r="B1433" s="15" t="s">
        <v>1813</v>
      </c>
      <c r="C1433" s="17">
        <v>35544336.409999996</v>
      </c>
    </row>
    <row r="1434" spans="2:3">
      <c r="B1434" s="15" t="s">
        <v>1814</v>
      </c>
      <c r="C1434" s="17">
        <v>6247595.9000000004</v>
      </c>
    </row>
    <row r="1435" spans="2:3">
      <c r="B1435" s="15" t="s">
        <v>1815</v>
      </c>
      <c r="C1435" s="17">
        <v>185666389.53</v>
      </c>
    </row>
    <row r="1436" spans="2:3">
      <c r="B1436" s="15" t="s">
        <v>1818</v>
      </c>
      <c r="C1436" s="17">
        <v>589882.48</v>
      </c>
    </row>
    <row r="1437" spans="2:3">
      <c r="B1437" s="15" t="s">
        <v>1821</v>
      </c>
      <c r="C1437" s="17">
        <v>8790736.6899999995</v>
      </c>
    </row>
    <row r="1438" spans="2:3">
      <c r="B1438" s="15" t="s">
        <v>1822</v>
      </c>
      <c r="C1438" s="17">
        <v>3178905.86</v>
      </c>
    </row>
    <row r="1439" spans="2:3">
      <c r="B1439" s="15" t="s">
        <v>1852</v>
      </c>
      <c r="C1439" s="17">
        <v>35195300.219999999</v>
      </c>
    </row>
    <row r="1440" spans="2:3">
      <c r="B1440" s="15" t="s">
        <v>1853</v>
      </c>
      <c r="C1440" s="17">
        <v>29903667.850000001</v>
      </c>
    </row>
    <row r="1441" spans="2:3">
      <c r="B1441" s="15" t="s">
        <v>1829</v>
      </c>
      <c r="C1441" s="17">
        <v>7986031.7999999998</v>
      </c>
    </row>
    <row r="1442" spans="2:3">
      <c r="B1442" s="15" t="s">
        <v>1832</v>
      </c>
      <c r="C1442" s="17">
        <v>1888991.29</v>
      </c>
    </row>
    <row r="1443" spans="2:3">
      <c r="B1443" s="15" t="s">
        <v>1833</v>
      </c>
      <c r="C1443" s="17">
        <v>25529587.329999998</v>
      </c>
    </row>
    <row r="1444" spans="2:3">
      <c r="B1444" s="15" t="s">
        <v>1834</v>
      </c>
      <c r="C1444" s="17">
        <v>20813888.140000001</v>
      </c>
    </row>
    <row r="1445" spans="2:3">
      <c r="B1445" s="15" t="s">
        <v>1835</v>
      </c>
      <c r="C1445" s="17">
        <v>74182798.780000001</v>
      </c>
    </row>
    <row r="1446" spans="2:3">
      <c r="B1446" s="15" t="s">
        <v>1838</v>
      </c>
      <c r="C1446" s="17">
        <v>9799097.8699999992</v>
      </c>
    </row>
    <row r="1447" spans="2:3">
      <c r="B1447" s="15" t="s">
        <v>1840</v>
      </c>
      <c r="C1447" s="17">
        <v>140392189.94999999</v>
      </c>
    </row>
    <row r="1448" spans="2:3">
      <c r="B1448" s="15" t="s">
        <v>1843</v>
      </c>
      <c r="C1448" s="17">
        <v>97101147.25</v>
      </c>
    </row>
    <row r="1449" spans="2:3">
      <c r="B1449" s="15" t="s">
        <v>1844</v>
      </c>
      <c r="C1449" s="17">
        <v>3185760.74</v>
      </c>
    </row>
    <row r="1450" spans="2:3">
      <c r="B1450" s="15" t="s">
        <v>1845</v>
      </c>
      <c r="C1450" s="17">
        <v>157381406.31999999</v>
      </c>
    </row>
    <row r="1451" spans="2:3">
      <c r="B1451" s="15" t="s">
        <v>1848</v>
      </c>
      <c r="C1451" s="17">
        <v>2453279.2200000002</v>
      </c>
    </row>
    <row r="1452" spans="2:3">
      <c r="B1452" s="15" t="s">
        <v>1854</v>
      </c>
      <c r="C1452" s="17">
        <v>11067374.99</v>
      </c>
    </row>
    <row r="1453" spans="2:3">
      <c r="B1453" s="15" t="s">
        <v>1855</v>
      </c>
      <c r="C1453" s="17">
        <v>1283066411.54</v>
      </c>
    </row>
    <row r="1454" spans="2:3">
      <c r="B1454" s="15" t="s">
        <v>1856</v>
      </c>
      <c r="C1454" s="17">
        <v>1516022128.9200001</v>
      </c>
    </row>
    <row r="1455" spans="2:3">
      <c r="B1455" s="15" t="s">
        <v>1857</v>
      </c>
      <c r="C1455" s="17">
        <v>1020290664.04</v>
      </c>
    </row>
    <row r="1456" spans="2:3">
      <c r="B1456" s="15" t="s">
        <v>1858</v>
      </c>
      <c r="C1456" s="17">
        <v>1456986631.72</v>
      </c>
    </row>
    <row r="1457" spans="2:3">
      <c r="B1457" s="15" t="s">
        <v>1859</v>
      </c>
      <c r="C1457" s="17">
        <v>140081355.71000001</v>
      </c>
    </row>
    <row r="1458" spans="2:3">
      <c r="B1458" s="15" t="s">
        <v>1860</v>
      </c>
      <c r="C1458" s="17">
        <v>1239976927.3499999</v>
      </c>
    </row>
    <row r="1459" spans="2:3">
      <c r="B1459" s="15" t="s">
        <v>1861</v>
      </c>
      <c r="C1459" s="17">
        <v>516289764.29000002</v>
      </c>
    </row>
    <row r="1460" spans="2:3">
      <c r="B1460" s="15" t="s">
        <v>1862</v>
      </c>
      <c r="C1460" s="17">
        <v>228354000.22</v>
      </c>
    </row>
    <row r="1461" spans="2:3">
      <c r="B1461" s="15" t="s">
        <v>1863</v>
      </c>
      <c r="C1461" s="17">
        <v>133805915.93000001</v>
      </c>
    </row>
    <row r="1462" spans="2:3">
      <c r="B1462" s="15" t="s">
        <v>1864</v>
      </c>
      <c r="C1462" s="17">
        <v>461042030</v>
      </c>
    </row>
    <row r="1463" spans="2:3">
      <c r="B1463" s="15" t="s">
        <v>1865</v>
      </c>
      <c r="C1463" s="17">
        <v>1396709368.78</v>
      </c>
    </row>
    <row r="1464" spans="2:3">
      <c r="B1464" s="15" t="s">
        <v>1866</v>
      </c>
      <c r="C1464" s="17">
        <v>18021359.84</v>
      </c>
    </row>
    <row r="1465" spans="2:3">
      <c r="B1465" s="15" t="s">
        <v>1867</v>
      </c>
      <c r="C1465" s="17">
        <v>3649443747.9400001</v>
      </c>
    </row>
    <row r="1466" spans="2:3">
      <c r="B1466" s="15" t="s">
        <v>1868</v>
      </c>
      <c r="C1466" s="17">
        <v>681112.5</v>
      </c>
    </row>
    <row r="1467" spans="2:3">
      <c r="B1467" s="15" t="s">
        <v>1869</v>
      </c>
      <c r="C1467" s="17">
        <v>632799392.41999996</v>
      </c>
    </row>
    <row r="1468" spans="2:3">
      <c r="B1468" s="15" t="s">
        <v>1870</v>
      </c>
      <c r="C1468" s="17">
        <v>248292544.84</v>
      </c>
    </row>
    <row r="1469" spans="2:3">
      <c r="B1469" s="15" t="s">
        <v>1871</v>
      </c>
      <c r="C1469" s="17">
        <v>1010169092.52</v>
      </c>
    </row>
    <row r="1470" spans="2:3">
      <c r="B1470" s="15" t="s">
        <v>1872</v>
      </c>
      <c r="C1470" s="17">
        <v>1768570612.8800001</v>
      </c>
    </row>
    <row r="1471" spans="2:3">
      <c r="B1471" s="15" t="s">
        <v>1873</v>
      </c>
      <c r="C1471" s="17">
        <v>1038026818.92</v>
      </c>
    </row>
    <row r="1472" spans="2:3">
      <c r="B1472" s="15" t="s">
        <v>1874</v>
      </c>
      <c r="C1472" s="17">
        <v>187128903.93000001</v>
      </c>
    </row>
    <row r="1473" spans="2:3">
      <c r="B1473" s="15" t="s">
        <v>1875</v>
      </c>
      <c r="C1473" s="17">
        <v>2844587161.8499999</v>
      </c>
    </row>
    <row r="1474" spans="2:3">
      <c r="B1474" s="15" t="s">
        <v>1876</v>
      </c>
      <c r="C1474" s="17">
        <v>20694216.699999999</v>
      </c>
    </row>
    <row r="1475" spans="2:3">
      <c r="B1475" s="15" t="s">
        <v>1877</v>
      </c>
      <c r="C1475" s="17">
        <v>814981848.83000004</v>
      </c>
    </row>
    <row r="1476" spans="2:3">
      <c r="B1476" s="15" t="s">
        <v>1878</v>
      </c>
      <c r="C1476" s="17">
        <v>60856100.93</v>
      </c>
    </row>
    <row r="1477" spans="2:3">
      <c r="B1477" s="15" t="s">
        <v>1879</v>
      </c>
      <c r="C1477" s="17">
        <v>3380898590.25</v>
      </c>
    </row>
    <row r="1478" spans="2:3">
      <c r="B1478" s="15" t="s">
        <v>1880</v>
      </c>
      <c r="C1478" s="17">
        <v>1287223915.5</v>
      </c>
    </row>
    <row r="1479" spans="2:3">
      <c r="B1479" s="15" t="s">
        <v>1881</v>
      </c>
      <c r="C1479" s="17">
        <v>211434909.47999999</v>
      </c>
    </row>
    <row r="1480" spans="2:3">
      <c r="B1480" s="15" t="s">
        <v>1882</v>
      </c>
      <c r="C1480" s="17">
        <v>255712918.74000001</v>
      </c>
    </row>
    <row r="1481" spans="2:3">
      <c r="B1481" s="15" t="s">
        <v>1883</v>
      </c>
      <c r="C1481" s="17">
        <v>451766551.64999998</v>
      </c>
    </row>
    <row r="1482" spans="2:3">
      <c r="B1482" s="15" t="s">
        <v>1884</v>
      </c>
      <c r="C1482" s="17">
        <v>817863887.86000001</v>
      </c>
    </row>
    <row r="1483" spans="2:3">
      <c r="B1483" s="15" t="s">
        <v>1885</v>
      </c>
      <c r="C1483" s="17">
        <v>116760717.34999999</v>
      </c>
    </row>
    <row r="1484" spans="2:3">
      <c r="B1484" s="15" t="s">
        <v>1886</v>
      </c>
      <c r="C1484" s="17">
        <v>34803662.530000001</v>
      </c>
    </row>
    <row r="1485" spans="2:3">
      <c r="B1485" s="15" t="s">
        <v>1887</v>
      </c>
      <c r="C1485" s="17">
        <v>549108125.27999997</v>
      </c>
    </row>
    <row r="1486" spans="2:3">
      <c r="B1486" s="15" t="s">
        <v>1888</v>
      </c>
      <c r="C1486" s="17">
        <v>145003497.25999999</v>
      </c>
    </row>
    <row r="1487" spans="2:3">
      <c r="B1487" s="15" t="s">
        <v>1889</v>
      </c>
      <c r="C1487" s="17">
        <v>12566430.050000001</v>
      </c>
    </row>
    <row r="1488" spans="2:3">
      <c r="B1488" s="15" t="s">
        <v>1890</v>
      </c>
      <c r="C1488" s="17">
        <v>121388524.09999999</v>
      </c>
    </row>
    <row r="1489" spans="2:3">
      <c r="B1489" s="15" t="s">
        <v>1891</v>
      </c>
      <c r="C1489" s="17">
        <v>1888970446.8699999</v>
      </c>
    </row>
    <row r="1490" spans="2:3">
      <c r="B1490" s="15" t="s">
        <v>1892</v>
      </c>
      <c r="C1490" s="17">
        <v>973552160.05999994</v>
      </c>
    </row>
    <row r="1491" spans="2:3">
      <c r="B1491" s="15" t="s">
        <v>1893</v>
      </c>
      <c r="C1491" s="17">
        <v>17069219.84</v>
      </c>
    </row>
    <row r="1492" spans="2:3">
      <c r="B1492" s="15" t="s">
        <v>1894</v>
      </c>
      <c r="C1492" s="17">
        <v>60235606.189999998</v>
      </c>
    </row>
    <row r="1493" spans="2:3">
      <c r="B1493" s="15" t="s">
        <v>1895</v>
      </c>
      <c r="C1493" s="17">
        <v>41265716.719999999</v>
      </c>
    </row>
    <row r="1494" spans="2:3">
      <c r="B1494" s="15" t="s">
        <v>1896</v>
      </c>
      <c r="C1494" s="17">
        <v>190988181.80000001</v>
      </c>
    </row>
    <row r="1495" spans="2:3">
      <c r="B1495" s="15" t="s">
        <v>1897</v>
      </c>
      <c r="C1495" s="17">
        <v>155591975.5</v>
      </c>
    </row>
    <row r="1496" spans="2:3">
      <c r="B1496" s="15" t="s">
        <v>1898</v>
      </c>
      <c r="C1496" s="17">
        <v>188827500.19999999</v>
      </c>
    </row>
    <row r="1497" spans="2:3">
      <c r="B1497" s="15" t="s">
        <v>1899</v>
      </c>
      <c r="C1497" s="17">
        <v>1607217951.3199999</v>
      </c>
    </row>
    <row r="1498" spans="2:3">
      <c r="B1498" s="15" t="s">
        <v>1900</v>
      </c>
      <c r="C1498" s="17">
        <v>2534127007.6900001</v>
      </c>
    </row>
    <row r="1499" spans="2:3">
      <c r="B1499" s="15" t="s">
        <v>1901</v>
      </c>
      <c r="C1499" s="17">
        <v>82066312.510000005</v>
      </c>
    </row>
    <row r="1500" spans="2:3">
      <c r="B1500" s="15" t="s">
        <v>1902</v>
      </c>
      <c r="C1500" s="17">
        <v>5659814507.71</v>
      </c>
    </row>
    <row r="1501" spans="2:3">
      <c r="B1501" s="15" t="s">
        <v>1903</v>
      </c>
      <c r="C1501" s="17">
        <v>752107526.95000005</v>
      </c>
    </row>
    <row r="1502" spans="2:3">
      <c r="B1502" s="15" t="s">
        <v>1904</v>
      </c>
      <c r="C1502" s="17">
        <v>598515529</v>
      </c>
    </row>
    <row r="1503" spans="2:3">
      <c r="B1503" s="15" t="s">
        <v>1905</v>
      </c>
      <c r="C1503" s="17">
        <v>267315402.81999999</v>
      </c>
    </row>
    <row r="1504" spans="2:3">
      <c r="B1504" s="15" t="s">
        <v>1906</v>
      </c>
      <c r="C1504" s="17">
        <v>12011404.689999999</v>
      </c>
    </row>
    <row r="1505" spans="2:3">
      <c r="B1505" s="15" t="s">
        <v>1907</v>
      </c>
      <c r="C1505" s="17">
        <v>87719266.530000001</v>
      </c>
    </row>
    <row r="1506" spans="2:3">
      <c r="B1506" s="15" t="s">
        <v>1908</v>
      </c>
      <c r="C1506" s="17">
        <v>1604877826.1700001</v>
      </c>
    </row>
    <row r="1507" spans="2:3">
      <c r="B1507" s="15" t="s">
        <v>1909</v>
      </c>
      <c r="C1507" s="17">
        <v>1077058799.8599999</v>
      </c>
    </row>
    <row r="1508" spans="2:3">
      <c r="B1508" s="15" t="s">
        <v>1910</v>
      </c>
      <c r="C1508" s="17">
        <v>396922407.91000003</v>
      </c>
    </row>
    <row r="1509" spans="2:3">
      <c r="B1509" s="15" t="s">
        <v>1911</v>
      </c>
      <c r="C1509" s="17">
        <v>1504495686.96</v>
      </c>
    </row>
    <row r="1510" spans="2:3">
      <c r="B1510" s="15" t="s">
        <v>1912</v>
      </c>
      <c r="C1510" s="17">
        <v>333509923.39999998</v>
      </c>
    </row>
    <row r="1511" spans="2:3">
      <c r="B1511" s="15" t="s">
        <v>1913</v>
      </c>
      <c r="C1511" s="17">
        <v>139541718.19999999</v>
      </c>
    </row>
    <row r="1512" spans="2:3">
      <c r="B1512" s="15" t="s">
        <v>1914</v>
      </c>
      <c r="C1512" s="17">
        <v>164533159.33000001</v>
      </c>
    </row>
    <row r="1513" spans="2:3">
      <c r="B1513" s="15" t="s">
        <v>1915</v>
      </c>
      <c r="C1513" s="17">
        <v>1809251828.77</v>
      </c>
    </row>
    <row r="1514" spans="2:3">
      <c r="B1514" s="15" t="s">
        <v>1916</v>
      </c>
      <c r="C1514" s="17">
        <v>7590891754.79</v>
      </c>
    </row>
    <row r="1515" spans="2:3">
      <c r="B1515" s="15" t="s">
        <v>1917</v>
      </c>
      <c r="C1515" s="17">
        <v>1697795</v>
      </c>
    </row>
    <row r="1516" spans="2:3">
      <c r="B1516" s="15" t="s">
        <v>1918</v>
      </c>
      <c r="C1516" s="17">
        <v>464735815.55000001</v>
      </c>
    </row>
    <row r="1517" spans="2:3">
      <c r="B1517" s="15" t="s">
        <v>1919</v>
      </c>
      <c r="C1517" s="17">
        <v>9543811.5199999996</v>
      </c>
    </row>
    <row r="1518" spans="2:3">
      <c r="B1518" s="15" t="s">
        <v>1920</v>
      </c>
      <c r="C1518" s="17">
        <v>3938215646.75</v>
      </c>
    </row>
    <row r="1519" spans="2:3">
      <c r="B1519" s="15" t="s">
        <v>1921</v>
      </c>
      <c r="C1519" s="17">
        <v>2685096005.5500002</v>
      </c>
    </row>
    <row r="1520" spans="2:3">
      <c r="B1520" s="15" t="s">
        <v>1922</v>
      </c>
      <c r="C1520" s="17">
        <v>1141626545.0899999</v>
      </c>
    </row>
    <row r="1521" spans="2:3">
      <c r="B1521" s="15" t="s">
        <v>1923</v>
      </c>
      <c r="C1521" s="17">
        <v>5852882.6900000004</v>
      </c>
    </row>
    <row r="1522" spans="2:3">
      <c r="B1522" s="15" t="s">
        <v>1924</v>
      </c>
      <c r="C1522" s="17">
        <v>1331066752.05</v>
      </c>
    </row>
    <row r="1523" spans="2:3">
      <c r="B1523" s="15" t="s">
        <v>1925</v>
      </c>
      <c r="C1523" s="17">
        <v>387205081.79000002</v>
      </c>
    </row>
    <row r="1524" spans="2:3">
      <c r="B1524" s="15" t="s">
        <v>1926</v>
      </c>
      <c r="C1524" s="17">
        <v>5210003004.4899998</v>
      </c>
    </row>
    <row r="1525" spans="2:3">
      <c r="B1525" s="15" t="s">
        <v>1927</v>
      </c>
      <c r="C1525" s="17">
        <v>112887547.67</v>
      </c>
    </row>
    <row r="1526" spans="2:3">
      <c r="B1526" s="15" t="s">
        <v>1928</v>
      </c>
      <c r="C1526" s="17">
        <v>774682450.53999996</v>
      </c>
    </row>
    <row r="1527" spans="2:3">
      <c r="B1527" s="15" t="s">
        <v>1929</v>
      </c>
      <c r="C1527" s="17">
        <v>660634365.04999995</v>
      </c>
    </row>
    <row r="1528" spans="2:3">
      <c r="B1528" s="15" t="s">
        <v>1930</v>
      </c>
      <c r="C1528" s="17">
        <v>149468327.13999999</v>
      </c>
    </row>
    <row r="1529" spans="2:3">
      <c r="B1529" s="15" t="s">
        <v>1931</v>
      </c>
      <c r="C1529" s="17">
        <v>1184582742.0999999</v>
      </c>
    </row>
    <row r="1530" spans="2:3">
      <c r="B1530" s="15" t="s">
        <v>1932</v>
      </c>
      <c r="C1530" s="17">
        <v>806358919.67999995</v>
      </c>
    </row>
    <row r="1531" spans="2:3">
      <c r="B1531" s="15" t="s">
        <v>1933</v>
      </c>
      <c r="C1531" s="17">
        <v>56324843.490000002</v>
      </c>
    </row>
    <row r="1532" spans="2:3">
      <c r="B1532" s="15" t="s">
        <v>1934</v>
      </c>
      <c r="C1532" s="17">
        <v>80081635.230000004</v>
      </c>
    </row>
    <row r="1533" spans="2:3">
      <c r="B1533" s="15" t="s">
        <v>1935</v>
      </c>
      <c r="C1533" s="17">
        <v>1567491714.3399999</v>
      </c>
    </row>
    <row r="1534" spans="2:3">
      <c r="B1534" s="15" t="s">
        <v>1936</v>
      </c>
      <c r="C1534" s="17">
        <v>2566766967.46</v>
      </c>
    </row>
    <row r="1535" spans="2:3">
      <c r="B1535" s="15" t="s">
        <v>1937</v>
      </c>
      <c r="C1535" s="17">
        <v>38713784.740000002</v>
      </c>
    </row>
    <row r="1536" spans="2:3">
      <c r="B1536" s="15" t="s">
        <v>1938</v>
      </c>
      <c r="C1536" s="17">
        <v>1236376</v>
      </c>
    </row>
    <row r="1537" spans="2:3">
      <c r="B1537" s="15" t="s">
        <v>1939</v>
      </c>
      <c r="C1537" s="17">
        <v>367589600.13999999</v>
      </c>
    </row>
    <row r="1538" spans="2:3">
      <c r="B1538" s="15" t="s">
        <v>1940</v>
      </c>
      <c r="C1538" s="17">
        <v>1918305374.3299999</v>
      </c>
    </row>
    <row r="1539" spans="2:3">
      <c r="B1539" s="15" t="s">
        <v>1941</v>
      </c>
      <c r="C1539" s="17">
        <v>4799999363.8400002</v>
      </c>
    </row>
    <row r="1540" spans="2:3">
      <c r="B1540" s="15" t="s">
        <v>1942</v>
      </c>
      <c r="C1540" s="17">
        <v>979631421.96000004</v>
      </c>
    </row>
    <row r="1541" spans="2:3">
      <c r="B1541" s="15" t="s">
        <v>1943</v>
      </c>
      <c r="C1541" s="17">
        <v>2587172793.1399999</v>
      </c>
    </row>
    <row r="1542" spans="2:3">
      <c r="B1542" s="15" t="s">
        <v>1944</v>
      </c>
      <c r="C1542" s="17">
        <v>1351125755.6400001</v>
      </c>
    </row>
    <row r="1543" spans="2:3">
      <c r="B1543" s="15" t="s">
        <v>1945</v>
      </c>
      <c r="C1543" s="17">
        <v>2979327402.6300001</v>
      </c>
    </row>
    <row r="1544" spans="2:3">
      <c r="B1544" s="15" t="s">
        <v>1946</v>
      </c>
      <c r="C1544" s="17">
        <v>73165543.069999993</v>
      </c>
    </row>
    <row r="1545" spans="2:3">
      <c r="B1545" s="15" t="s">
        <v>1947</v>
      </c>
      <c r="C1545" s="17">
        <v>1090905582.55</v>
      </c>
    </row>
    <row r="1546" spans="2:3">
      <c r="B1546" s="15" t="s">
        <v>1948</v>
      </c>
      <c r="C1546" s="17">
        <v>2529848028.2399998</v>
      </c>
    </row>
    <row r="1547" spans="2:3">
      <c r="B1547" s="15" t="s">
        <v>1949</v>
      </c>
      <c r="C1547" s="17">
        <v>83628387.599999994</v>
      </c>
    </row>
    <row r="1548" spans="2:3">
      <c r="B1548" s="15" t="s">
        <v>1950</v>
      </c>
      <c r="C1548" s="17">
        <v>998716719.03999996</v>
      </c>
    </row>
    <row r="1549" spans="2:3">
      <c r="B1549" s="15" t="s">
        <v>1951</v>
      </c>
      <c r="C1549" s="17">
        <v>974249033.60000002</v>
      </c>
    </row>
    <row r="1550" spans="2:3">
      <c r="B1550" s="15" t="s">
        <v>1952</v>
      </c>
      <c r="C1550" s="17">
        <v>233637112.72999999</v>
      </c>
    </row>
    <row r="1551" spans="2:3">
      <c r="B1551" s="15" t="s">
        <v>1953</v>
      </c>
      <c r="C1551" s="17">
        <v>958307039.45000005</v>
      </c>
    </row>
    <row r="1552" spans="2:3">
      <c r="B1552" s="15" t="s">
        <v>1954</v>
      </c>
      <c r="C1552" s="17">
        <v>94543122.060000002</v>
      </c>
    </row>
    <row r="1553" spans="2:3">
      <c r="B1553" s="15" t="s">
        <v>1955</v>
      </c>
      <c r="C1553" s="17">
        <v>960161235.44000006</v>
      </c>
    </row>
    <row r="1554" spans="2:3">
      <c r="B1554" s="15" t="s">
        <v>1956</v>
      </c>
      <c r="C1554" s="17">
        <v>252486939.24000001</v>
      </c>
    </row>
    <row r="1555" spans="2:3">
      <c r="B1555" s="15" t="s">
        <v>1957</v>
      </c>
      <c r="C1555" s="17">
        <v>1233531281.1199999</v>
      </c>
    </row>
    <row r="1556" spans="2:3">
      <c r="B1556" s="15" t="s">
        <v>1958</v>
      </c>
      <c r="C1556" s="17">
        <v>548580577.59000003</v>
      </c>
    </row>
    <row r="1557" spans="2:3">
      <c r="B1557" s="15" t="s">
        <v>1959</v>
      </c>
      <c r="C1557" s="17">
        <v>2193293090.4000001</v>
      </c>
    </row>
    <row r="1558" spans="2:3">
      <c r="B1558" s="15" t="s">
        <v>1960</v>
      </c>
      <c r="C1558" s="17">
        <v>409344000.87</v>
      </c>
    </row>
    <row r="1559" spans="2:3">
      <c r="B1559" s="15" t="s">
        <v>1961</v>
      </c>
      <c r="C1559" s="17">
        <v>1752561069.1600001</v>
      </c>
    </row>
    <row r="1560" spans="2:3">
      <c r="B1560" s="15" t="s">
        <v>1962</v>
      </c>
      <c r="C1560" s="17">
        <v>896888794.47000003</v>
      </c>
    </row>
    <row r="1561" spans="2:3">
      <c r="B1561" s="15" t="s">
        <v>1963</v>
      </c>
      <c r="C1561" s="17">
        <v>221240465.27000001</v>
      </c>
    </row>
    <row r="1562" spans="2:3">
      <c r="B1562" s="15" t="s">
        <v>1964</v>
      </c>
      <c r="C1562" s="17">
        <v>1074294115.28</v>
      </c>
    </row>
    <row r="1563" spans="2:3">
      <c r="B1563" s="15" t="s">
        <v>1965</v>
      </c>
      <c r="C1563" s="17">
        <v>2196055687.9200001</v>
      </c>
    </row>
    <row r="1564" spans="2:3">
      <c r="B1564" s="15" t="s">
        <v>1966</v>
      </c>
      <c r="C1564" s="17">
        <v>1058865927.38</v>
      </c>
    </row>
    <row r="1565" spans="2:3">
      <c r="B1565" s="15" t="s">
        <v>1967</v>
      </c>
      <c r="C1565" s="17">
        <v>439372941.80000001</v>
      </c>
    </row>
    <row r="1566" spans="2:3">
      <c r="B1566" s="15" t="s">
        <v>1968</v>
      </c>
      <c r="C1566" s="17">
        <v>54563464.979999997</v>
      </c>
    </row>
    <row r="1567" spans="2:3">
      <c r="B1567" s="15" t="s">
        <v>1969</v>
      </c>
      <c r="C1567" s="17">
        <v>1729092772.3499999</v>
      </c>
    </row>
    <row r="1568" spans="2:3">
      <c r="B1568" s="15" t="s">
        <v>1970</v>
      </c>
      <c r="C1568" s="17">
        <v>411390010.98000002</v>
      </c>
    </row>
    <row r="1569" spans="2:3">
      <c r="B1569" s="15" t="s">
        <v>1971</v>
      </c>
      <c r="C1569" s="17">
        <v>899719411.04999995</v>
      </c>
    </row>
    <row r="1570" spans="2:3">
      <c r="B1570" s="15" t="s">
        <v>1972</v>
      </c>
      <c r="C1570" s="17">
        <v>808216964.71000004</v>
      </c>
    </row>
    <row r="1571" spans="2:3">
      <c r="B1571" s="15" t="s">
        <v>1973</v>
      </c>
      <c r="C1571" s="17">
        <v>1255862989.1400001</v>
      </c>
    </row>
    <row r="1572" spans="2:3">
      <c r="B1572" s="15" t="s">
        <v>1974</v>
      </c>
      <c r="C1572" s="17">
        <v>1140728311.46</v>
      </c>
    </row>
    <row r="1573" spans="2:3">
      <c r="B1573" s="15" t="s">
        <v>1975</v>
      </c>
      <c r="C1573" s="17">
        <v>1265906336.22</v>
      </c>
    </row>
    <row r="1574" spans="2:3">
      <c r="B1574" s="15" t="s">
        <v>1976</v>
      </c>
      <c r="C1574" s="17">
        <v>1090031627.9000001</v>
      </c>
    </row>
    <row r="1575" spans="2:3">
      <c r="B1575" s="15" t="s">
        <v>1977</v>
      </c>
      <c r="C1575" s="17">
        <v>319592998.94</v>
      </c>
    </row>
    <row r="1576" spans="2:3">
      <c r="B1576" s="15" t="s">
        <v>1978</v>
      </c>
      <c r="C1576" s="17">
        <v>838464757.01999998</v>
      </c>
    </row>
    <row r="1577" spans="2:3">
      <c r="B1577" s="15" t="s">
        <v>1979</v>
      </c>
      <c r="C1577" s="17">
        <v>12936853.17</v>
      </c>
    </row>
    <row r="1578" spans="2:3">
      <c r="B1578" s="15" t="s">
        <v>1980</v>
      </c>
      <c r="C1578" s="17">
        <v>108978252.13</v>
      </c>
    </row>
    <row r="1579" spans="2:3">
      <c r="B1579" s="15" t="s">
        <v>1981</v>
      </c>
      <c r="C1579" s="17">
        <v>93611372</v>
      </c>
    </row>
    <row r="1580" spans="2:3">
      <c r="B1580" s="15" t="s">
        <v>1982</v>
      </c>
      <c r="C1580" s="17">
        <v>727277047.51999998</v>
      </c>
    </row>
    <row r="1581" spans="2:3">
      <c r="B1581" s="15" t="s">
        <v>1983</v>
      </c>
      <c r="C1581" s="17">
        <v>1428412709.6300001</v>
      </c>
    </row>
    <row r="1582" spans="2:3">
      <c r="B1582" s="15" t="s">
        <v>1984</v>
      </c>
      <c r="C1582" s="17">
        <v>1484947651.0699999</v>
      </c>
    </row>
    <row r="1583" spans="2:3">
      <c r="B1583" s="15" t="s">
        <v>1985</v>
      </c>
      <c r="C1583" s="17">
        <v>430333146.97000003</v>
      </c>
    </row>
    <row r="1584" spans="2:3">
      <c r="B1584" s="15" t="s">
        <v>1986</v>
      </c>
      <c r="C1584" s="17">
        <v>860004082.95000005</v>
      </c>
    </row>
    <row r="1585" spans="2:3">
      <c r="B1585" s="15" t="s">
        <v>1987</v>
      </c>
      <c r="C1585" s="17">
        <v>1177331069.5999999</v>
      </c>
    </row>
    <row r="1586" spans="2:3">
      <c r="B1586" s="15" t="s">
        <v>1988</v>
      </c>
      <c r="C1586" s="17">
        <v>1242766379.79</v>
      </c>
    </row>
    <row r="1587" spans="2:3">
      <c r="B1587" s="15" t="s">
        <v>1989</v>
      </c>
      <c r="C1587" s="17">
        <v>1414831349.24</v>
      </c>
    </row>
    <row r="1588" spans="2:3">
      <c r="B1588" s="15" t="s">
        <v>1990</v>
      </c>
      <c r="C1588" s="17">
        <v>4730967239.5</v>
      </c>
    </row>
    <row r="1589" spans="2:3">
      <c r="B1589" s="15" t="s">
        <v>1991</v>
      </c>
      <c r="C1589" s="17">
        <v>1277236397.3</v>
      </c>
    </row>
    <row r="1590" spans="2:3">
      <c r="B1590" s="15" t="s">
        <v>1992</v>
      </c>
      <c r="C1590" s="17">
        <v>1288408463.78</v>
      </c>
    </row>
    <row r="1591" spans="2:3">
      <c r="B1591" s="15" t="s">
        <v>1993</v>
      </c>
      <c r="C1591" s="17">
        <v>13668299.960000001</v>
      </c>
    </row>
    <row r="1592" spans="2:3">
      <c r="B1592" s="15" t="s">
        <v>1243</v>
      </c>
      <c r="C1592" s="17">
        <v>4115415539.8499999</v>
      </c>
    </row>
    <row r="1593" spans="2:3">
      <c r="B1593" s="15" t="s">
        <v>1994</v>
      </c>
      <c r="C1593" s="17">
        <v>64979216.609999999</v>
      </c>
    </row>
    <row r="1594" spans="2:3">
      <c r="B1594" s="15" t="s">
        <v>1995</v>
      </c>
      <c r="C1594" s="17">
        <v>1471667850.5899999</v>
      </c>
    </row>
    <row r="1595" spans="2:3">
      <c r="B1595" s="15" t="s">
        <v>1996</v>
      </c>
      <c r="C1595" s="17">
        <v>309783113.74000001</v>
      </c>
    </row>
    <row r="1596" spans="2:3">
      <c r="B1596" s="15" t="s">
        <v>1997</v>
      </c>
      <c r="C1596" s="17">
        <v>2207003942.1100001</v>
      </c>
    </row>
    <row r="1597" spans="2:3">
      <c r="B1597" s="15" t="s">
        <v>1998</v>
      </c>
      <c r="C1597" s="17">
        <v>1248172460.4200001</v>
      </c>
    </row>
    <row r="1598" spans="2:3">
      <c r="B1598" s="15" t="s">
        <v>1999</v>
      </c>
      <c r="C1598" s="17">
        <v>46230205.359999999</v>
      </c>
    </row>
    <row r="1599" spans="2:3">
      <c r="B1599" s="15" t="s">
        <v>2000</v>
      </c>
      <c r="C1599" s="17">
        <v>461951993.64999998</v>
      </c>
    </row>
    <row r="1600" spans="2:3">
      <c r="B1600" s="15" t="s">
        <v>2001</v>
      </c>
      <c r="C1600" s="17">
        <v>519001260</v>
      </c>
    </row>
    <row r="1601" spans="2:3">
      <c r="B1601" s="15" t="s">
        <v>2002</v>
      </c>
      <c r="C1601" s="17">
        <v>60609909.549999997</v>
      </c>
    </row>
    <row r="1602" spans="2:3">
      <c r="B1602" s="15" t="s">
        <v>2003</v>
      </c>
      <c r="C1602" s="17">
        <v>1264554340.21</v>
      </c>
    </row>
    <row r="1603" spans="2:3">
      <c r="B1603" s="15" t="s">
        <v>2004</v>
      </c>
      <c r="C1603" s="17">
        <v>7120389.8200000003</v>
      </c>
    </row>
    <row r="1604" spans="2:3">
      <c r="B1604" s="15" t="s">
        <v>2005</v>
      </c>
      <c r="C1604" s="17">
        <v>459689451.31</v>
      </c>
    </row>
    <row r="1605" spans="2:3">
      <c r="B1605" s="15" t="s">
        <v>2006</v>
      </c>
      <c r="C1605" s="17">
        <v>773880790.72000003</v>
      </c>
    </row>
    <row r="1606" spans="2:3">
      <c r="B1606" s="15" t="s">
        <v>2007</v>
      </c>
      <c r="C1606" s="17">
        <v>532252541</v>
      </c>
    </row>
    <row r="1607" spans="2:3">
      <c r="B1607" s="15" t="s">
        <v>2008</v>
      </c>
      <c r="C1607" s="17">
        <v>1933416916.24</v>
      </c>
    </row>
    <row r="1608" spans="2:3">
      <c r="B1608" s="15" t="s">
        <v>2009</v>
      </c>
      <c r="C1608" s="17">
        <v>496543633.72000003</v>
      </c>
    </row>
    <row r="1609" spans="2:3">
      <c r="B1609" s="15" t="s">
        <v>2010</v>
      </c>
      <c r="C1609" s="17">
        <v>408456617.37</v>
      </c>
    </row>
    <row r="1610" spans="2:3">
      <c r="B1610" s="15" t="s">
        <v>2011</v>
      </c>
      <c r="C1610" s="17">
        <v>666992902.96000004</v>
      </c>
    </row>
    <row r="1611" spans="2:3">
      <c r="B1611" s="15" t="s">
        <v>2012</v>
      </c>
      <c r="C1611" s="17">
        <v>350933726.19999999</v>
      </c>
    </row>
    <row r="1612" spans="2:3">
      <c r="B1612" s="15" t="s">
        <v>2013</v>
      </c>
      <c r="C1612" s="17">
        <v>27563737.649999999</v>
      </c>
    </row>
    <row r="1613" spans="2:3">
      <c r="B1613" s="15" t="s">
        <v>2014</v>
      </c>
      <c r="C1613" s="17">
        <v>1520613373.3099999</v>
      </c>
    </row>
    <row r="1614" spans="2:3">
      <c r="B1614" s="15" t="s">
        <v>2015</v>
      </c>
      <c r="C1614" s="17">
        <v>343460020.62</v>
      </c>
    </row>
    <row r="1615" spans="2:3">
      <c r="B1615" s="15" t="s">
        <v>2016</v>
      </c>
      <c r="C1615" s="17">
        <v>1001370935.27</v>
      </c>
    </row>
    <row r="1616" spans="2:3">
      <c r="B1616" s="15" t="s">
        <v>2017</v>
      </c>
      <c r="C1616" s="17">
        <v>275015149.88</v>
      </c>
    </row>
    <row r="1617" spans="2:7">
      <c r="B1617" s="15" t="s">
        <v>2018</v>
      </c>
      <c r="C1617" s="17">
        <v>556440145.40999997</v>
      </c>
    </row>
    <row r="1618" spans="2:7">
      <c r="B1618" s="15" t="s">
        <v>2019</v>
      </c>
      <c r="C1618" s="17">
        <v>1548149401.1300001</v>
      </c>
    </row>
    <row r="1619" spans="2:7">
      <c r="B1619" s="15" t="s">
        <v>2020</v>
      </c>
      <c r="C1619" s="17">
        <v>372377715.75</v>
      </c>
    </row>
    <row r="1620" spans="2:7">
      <c r="B1620" s="15" t="s">
        <v>2021</v>
      </c>
      <c r="C1620" s="17">
        <v>2118132047.8599999</v>
      </c>
    </row>
    <row r="1621" spans="2:7">
      <c r="B1621" s="15" t="s">
        <v>2022</v>
      </c>
      <c r="C1621" s="17">
        <v>2418410900.3499999</v>
      </c>
    </row>
    <row r="1622" spans="2:7">
      <c r="B1622" s="15" t="s">
        <v>2023</v>
      </c>
      <c r="C1622" s="17">
        <v>2011970688.5899999</v>
      </c>
    </row>
    <row r="1623" spans="2:7">
      <c r="B1623" s="15" t="s">
        <v>2024</v>
      </c>
      <c r="C1623" s="17">
        <v>1136057236.76</v>
      </c>
    </row>
    <row r="1624" spans="2:7">
      <c r="B1624" s="15" t="s">
        <v>2025</v>
      </c>
      <c r="C1624" s="17">
        <v>457945588.57999998</v>
      </c>
    </row>
    <row r="1625" spans="2:7" ht="13">
      <c r="C1625" s="26">
        <f>SUM(C1374:C1624)</f>
        <v>178155927295.10992</v>
      </c>
    </row>
    <row r="1627" spans="2:7" ht="13">
      <c r="B1627" s="24" t="s">
        <v>52</v>
      </c>
      <c r="C1627" s="26">
        <f xml:space="preserve"> C1625-C1372</f>
        <v>-615922925.57003784</v>
      </c>
    </row>
    <row r="1629" spans="2:7" ht="13">
      <c r="B1629" s="24" t="s">
        <v>53</v>
      </c>
      <c r="C1629" s="25">
        <v>46022</v>
      </c>
      <c r="D1629" s="16"/>
      <c r="E1629" s="15"/>
      <c r="F1629" s="30"/>
    </row>
    <row r="1630" spans="2:7" ht="13">
      <c r="B1630" s="24" t="s">
        <v>40</v>
      </c>
      <c r="C1630" s="26" t="s">
        <v>41</v>
      </c>
      <c r="D1630" s="24" t="s">
        <v>42</v>
      </c>
      <c r="E1630" s="27" t="s">
        <v>43</v>
      </c>
      <c r="F1630" s="29" t="s">
        <v>44</v>
      </c>
      <c r="G1630" s="14"/>
    </row>
    <row r="1631" spans="2:7">
      <c r="B1631" s="22" t="s">
        <v>22</v>
      </c>
      <c r="C1631" s="23" t="s">
        <v>22</v>
      </c>
      <c r="D1631" s="22" t="s">
        <v>22</v>
      </c>
      <c r="E1631" s="19" t="s">
        <v>22</v>
      </c>
      <c r="F1631" s="28" t="s">
        <v>22</v>
      </c>
    </row>
    <row r="1632" spans="2:7" ht="13">
      <c r="B1632" s="6" t="s">
        <v>45</v>
      </c>
    </row>
    <row r="1633" spans="2:4" ht="13">
      <c r="B1633" s="6"/>
    </row>
    <row r="1634" spans="2:4" ht="13">
      <c r="B1634" s="6" t="s">
        <v>372</v>
      </c>
    </row>
    <row r="1635" spans="2:4" ht="13">
      <c r="B1635" s="24" t="s">
        <v>46</v>
      </c>
      <c r="C1635" s="26" t="s">
        <v>47</v>
      </c>
      <c r="D1635" s="6"/>
    </row>
    <row r="1636" spans="2:4">
      <c r="B1636" s="16" t="s">
        <v>22</v>
      </c>
      <c r="C1636" s="17" t="s">
        <v>22</v>
      </c>
    </row>
    <row r="1638" spans="2:4" ht="13">
      <c r="B1638" s="24" t="s">
        <v>48</v>
      </c>
      <c r="C1638" s="26" t="s">
        <v>47</v>
      </c>
    </row>
    <row r="1639" spans="2:4">
      <c r="B1639" s="16" t="s">
        <v>22</v>
      </c>
      <c r="C1639" s="17" t="s">
        <v>22</v>
      </c>
    </row>
    <row r="1641" spans="2:4" ht="13">
      <c r="B1641" s="24" t="s">
        <v>49</v>
      </c>
      <c r="C1641" s="26" t="s">
        <v>50</v>
      </c>
    </row>
    <row r="1642" spans="2:4">
      <c r="B1642" s="16" t="s">
        <v>22</v>
      </c>
      <c r="C1642" s="17" t="s">
        <v>22</v>
      </c>
    </row>
    <row r="1644" spans="2:4" ht="13">
      <c r="B1644" s="27" t="s">
        <v>51</v>
      </c>
      <c r="C1644" s="26" t="s">
        <v>50</v>
      </c>
    </row>
    <row r="1645" spans="2:4">
      <c r="B1645" s="15" t="s">
        <v>22</v>
      </c>
      <c r="C1645" s="17" t="s">
        <v>22</v>
      </c>
    </row>
    <row r="1647" spans="2:4" ht="13">
      <c r="B1647" s="24" t="s">
        <v>52</v>
      </c>
      <c r="C1647" s="26" t="s">
        <v>22</v>
      </c>
    </row>
    <row r="1650" spans="2:80" ht="13">
      <c r="B1650" s="6" t="s">
        <v>373</v>
      </c>
    </row>
    <row r="1652" spans="2:80" ht="13">
      <c r="B1652" s="24" t="s">
        <v>40</v>
      </c>
      <c r="C1652" s="26" t="s">
        <v>54</v>
      </c>
      <c r="D1652" s="24" t="s">
        <v>55</v>
      </c>
      <c r="E1652" s="24" t="s">
        <v>56</v>
      </c>
      <c r="F1652" s="14"/>
    </row>
    <row r="1653" spans="2:80">
      <c r="B1653" s="16" t="s">
        <v>22</v>
      </c>
      <c r="C1653" s="17" t="s">
        <v>22</v>
      </c>
      <c r="D1653" s="16" t="s">
        <v>22</v>
      </c>
      <c r="E1653" s="16" t="s">
        <v>22</v>
      </c>
    </row>
    <row r="1656" spans="2:80" ht="13">
      <c r="B1656" s="6" t="s">
        <v>57</v>
      </c>
      <c r="C1656" s="11" t="s">
        <v>22</v>
      </c>
      <c r="D1656" s="6"/>
      <c r="E1656" s="6"/>
      <c r="F1656" s="14"/>
      <c r="G1656" s="14"/>
      <c r="H1656" s="14"/>
      <c r="I1656" s="6"/>
      <c r="J1656" s="6"/>
      <c r="K1656" s="6"/>
      <c r="L1656" s="6"/>
      <c r="M1656" s="6"/>
      <c r="N1656" s="6"/>
      <c r="O1656" s="6"/>
      <c r="P1656" s="6"/>
      <c r="Q1656" s="6"/>
      <c r="R1656" s="6"/>
      <c r="S1656" s="6"/>
      <c r="T1656" s="6"/>
      <c r="U1656" s="6"/>
      <c r="V1656" s="6"/>
      <c r="W1656" s="6"/>
      <c r="X1656" s="6"/>
      <c r="Y1656" s="6"/>
      <c r="Z1656" s="6"/>
      <c r="AA1656" s="6"/>
      <c r="AB1656" s="6"/>
      <c r="AC1656" s="6"/>
      <c r="AD1656" s="6"/>
      <c r="AE1656" s="6"/>
      <c r="AF1656" s="6"/>
      <c r="AG1656" s="6"/>
      <c r="AH1656" s="6"/>
      <c r="AI1656" s="6"/>
      <c r="AJ1656" s="6"/>
      <c r="AK1656" s="6"/>
      <c r="AL1656" s="6"/>
      <c r="AM1656" s="6"/>
      <c r="AN1656" s="6"/>
      <c r="AO1656" s="6"/>
      <c r="AP1656" s="6"/>
      <c r="AQ1656" s="6"/>
      <c r="AR1656" s="6"/>
      <c r="AS1656" s="6"/>
      <c r="AT1656" s="6"/>
      <c r="AU1656" s="6"/>
      <c r="AV1656" s="6"/>
      <c r="AW1656" s="6"/>
      <c r="AX1656" s="6"/>
      <c r="AY1656" s="6"/>
      <c r="AZ1656" s="6"/>
      <c r="BA1656" s="6"/>
      <c r="BB1656" s="6"/>
      <c r="BC1656" s="6"/>
      <c r="BD1656" s="6"/>
      <c r="BE1656" s="6"/>
      <c r="BF1656" s="6"/>
      <c r="BG1656" s="6"/>
      <c r="BH1656" s="6"/>
      <c r="BI1656" s="6"/>
      <c r="BJ1656" s="6"/>
      <c r="BK1656" s="6"/>
      <c r="BL1656" s="6"/>
      <c r="BM1656" s="6"/>
      <c r="BN1656" s="6"/>
      <c r="BO1656" s="6"/>
      <c r="BP1656" s="6"/>
      <c r="BQ1656" s="6"/>
      <c r="BR1656" s="6"/>
      <c r="BS1656" s="6"/>
      <c r="BT1656" s="6"/>
      <c r="BU1656" s="6"/>
      <c r="BV1656" s="6"/>
      <c r="BW1656" s="6"/>
      <c r="BX1656" s="6"/>
      <c r="BY1656" s="6"/>
      <c r="BZ1656" s="6"/>
      <c r="CA1656" s="6"/>
      <c r="CB1656" s="6"/>
    </row>
    <row r="1658" spans="2:80" ht="13">
      <c r="B1658" s="6" t="s">
        <v>374</v>
      </c>
    </row>
    <row r="1660" spans="2:80" ht="13">
      <c r="B1660" s="24" t="s">
        <v>58</v>
      </c>
      <c r="C1660" s="26" t="s">
        <v>47</v>
      </c>
      <c r="D1660" s="6"/>
    </row>
    <row r="1661" spans="2:80">
      <c r="B1661" s="16" t="s">
        <v>22</v>
      </c>
      <c r="C1661" s="17" t="s">
        <v>22</v>
      </c>
    </row>
    <row r="1664" spans="2:80" ht="13">
      <c r="B1664" s="24" t="s">
        <v>59</v>
      </c>
      <c r="C1664" s="26" t="s">
        <v>60</v>
      </c>
      <c r="D1664" s="6"/>
    </row>
    <row r="1665" spans="2:80">
      <c r="B1665" s="16" t="s">
        <v>22</v>
      </c>
      <c r="C1665" s="17" t="s">
        <v>22</v>
      </c>
    </row>
    <row r="1668" spans="2:80" ht="13">
      <c r="B1668" s="6" t="s">
        <v>61</v>
      </c>
    </row>
    <row r="1671" spans="2:80" ht="13">
      <c r="B1671" s="6" t="s">
        <v>375</v>
      </c>
    </row>
    <row r="1673" spans="2:80" ht="13">
      <c r="B1673" s="24" t="s">
        <v>40</v>
      </c>
      <c r="C1673" s="26" t="s">
        <v>62</v>
      </c>
      <c r="D1673" s="24" t="s">
        <v>54</v>
      </c>
      <c r="E1673" s="24" t="s">
        <v>55</v>
      </c>
      <c r="F1673" s="29" t="s">
        <v>56</v>
      </c>
      <c r="G1673" s="14"/>
    </row>
    <row r="1674" spans="2:80">
      <c r="B1674" s="16" t="s">
        <v>22</v>
      </c>
      <c r="C1674" s="17" t="s">
        <v>22</v>
      </c>
      <c r="D1674" s="16" t="s">
        <v>22</v>
      </c>
      <c r="E1674" s="16" t="s">
        <v>22</v>
      </c>
      <c r="F1674" s="21" t="s">
        <v>22</v>
      </c>
    </row>
    <row r="1677" spans="2:80" ht="13">
      <c r="B1677" s="6" t="s">
        <v>57</v>
      </c>
      <c r="C1677" s="11" t="s">
        <v>22</v>
      </c>
      <c r="D1677" s="6"/>
      <c r="E1677" s="6"/>
      <c r="F1677" s="14"/>
      <c r="G1677" s="14"/>
      <c r="H1677" s="14"/>
      <c r="I1677" s="6"/>
      <c r="J1677" s="6"/>
      <c r="K1677" s="6"/>
      <c r="L1677" s="6"/>
      <c r="M1677" s="6"/>
      <c r="N1677" s="6"/>
      <c r="O1677" s="6"/>
      <c r="P1677" s="6"/>
      <c r="Q1677" s="6"/>
      <c r="R1677" s="6"/>
      <c r="S1677" s="6"/>
      <c r="T1677" s="6"/>
      <c r="U1677" s="6"/>
      <c r="V1677" s="6"/>
      <c r="W1677" s="6"/>
      <c r="X1677" s="6"/>
      <c r="Y1677" s="6"/>
      <c r="Z1677" s="6"/>
      <c r="AA1677" s="6"/>
      <c r="AB1677" s="6"/>
      <c r="AC1677" s="6"/>
      <c r="AD1677" s="6"/>
      <c r="AE1677" s="6"/>
      <c r="AF1677" s="6"/>
      <c r="AG1677" s="6"/>
      <c r="AH1677" s="6"/>
      <c r="AI1677" s="6"/>
      <c r="AJ1677" s="6"/>
      <c r="AK1677" s="6"/>
      <c r="AL1677" s="6"/>
      <c r="AM1677" s="6"/>
      <c r="AN1677" s="6"/>
      <c r="AO1677" s="6"/>
      <c r="AP1677" s="6"/>
      <c r="AQ1677" s="6"/>
      <c r="AR1677" s="6"/>
      <c r="AS1677" s="6"/>
      <c r="AT1677" s="6"/>
      <c r="AU1677" s="6"/>
      <c r="AV1677" s="6"/>
      <c r="AW1677" s="6"/>
      <c r="AX1677" s="6"/>
      <c r="AY1677" s="6"/>
      <c r="AZ1677" s="6"/>
      <c r="BA1677" s="6"/>
      <c r="BB1677" s="6"/>
      <c r="BC1677" s="6"/>
      <c r="BD1677" s="6"/>
      <c r="BE1677" s="6"/>
      <c r="BF1677" s="6"/>
      <c r="BG1677" s="6"/>
      <c r="BH1677" s="6"/>
      <c r="BI1677" s="6"/>
      <c r="BJ1677" s="6"/>
      <c r="BK1677" s="6"/>
      <c r="BL1677" s="6"/>
      <c r="BM1677" s="6"/>
      <c r="BN1677" s="6"/>
      <c r="BO1677" s="6"/>
      <c r="BP1677" s="6"/>
      <c r="BQ1677" s="6"/>
      <c r="BR1677" s="6"/>
      <c r="BS1677" s="6"/>
      <c r="BT1677" s="6"/>
      <c r="BU1677" s="6"/>
      <c r="BV1677" s="6"/>
      <c r="BW1677" s="6"/>
      <c r="BX1677" s="6"/>
      <c r="BY1677" s="6"/>
      <c r="BZ1677" s="6"/>
      <c r="CA1677" s="6"/>
      <c r="CB1677" s="6"/>
    </row>
    <row r="1679" spans="2:80" ht="13">
      <c r="B1679" s="6" t="s">
        <v>374</v>
      </c>
    </row>
    <row r="1681" spans="2:7" ht="13">
      <c r="B1681" s="24" t="s">
        <v>58</v>
      </c>
      <c r="C1681" s="26" t="s">
        <v>47</v>
      </c>
      <c r="D1681" s="6"/>
    </row>
    <row r="1682" spans="2:7">
      <c r="B1682" s="16" t="s">
        <v>22</v>
      </c>
      <c r="C1682" s="17" t="s">
        <v>22</v>
      </c>
    </row>
    <row r="1685" spans="2:7" ht="13">
      <c r="B1685" s="24" t="s">
        <v>59</v>
      </c>
      <c r="C1685" s="26" t="s">
        <v>60</v>
      </c>
      <c r="D1685" s="6"/>
    </row>
    <row r="1686" spans="2:7">
      <c r="B1686" s="16" t="s">
        <v>22</v>
      </c>
      <c r="C1686" s="17" t="s">
        <v>22</v>
      </c>
    </row>
    <row r="1689" spans="2:7" ht="13">
      <c r="B1689" s="6" t="s">
        <v>61</v>
      </c>
    </row>
    <row r="1692" spans="2:7" ht="13">
      <c r="B1692" s="6" t="s">
        <v>376</v>
      </c>
    </row>
    <row r="1693" spans="2:7" ht="13">
      <c r="B1693" s="24" t="s">
        <v>40</v>
      </c>
      <c r="C1693" s="26" t="s">
        <v>63</v>
      </c>
      <c r="D1693" s="24" t="s">
        <v>64</v>
      </c>
      <c r="E1693" s="24" t="s">
        <v>65</v>
      </c>
      <c r="F1693" s="29" t="s">
        <v>66</v>
      </c>
      <c r="G1693" s="14"/>
    </row>
    <row r="1694" spans="2:7">
      <c r="B1694" s="16" t="s">
        <v>22</v>
      </c>
      <c r="C1694" s="17" t="s">
        <v>22</v>
      </c>
      <c r="D1694" s="16" t="s">
        <v>22</v>
      </c>
      <c r="E1694" s="16" t="s">
        <v>22</v>
      </c>
      <c r="F1694" s="21" t="s">
        <v>22</v>
      </c>
    </row>
    <row r="1695" spans="2:7">
      <c r="B1695" s="2" t="s">
        <v>67</v>
      </c>
    </row>
  </sheetData>
  <mergeCells count="3">
    <mergeCell ref="B1:E1"/>
    <mergeCell ref="C3:C7"/>
    <mergeCell ref="D3:D7"/>
  </mergeCells>
  <hyperlinks>
    <hyperlink ref="A1" location="Index!A1" display="Index" xr:uid="{3ABA4F0E-88C9-4221-9D22-374EAE894211}"/>
  </hyperlink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C47C5-05D8-4D32-AE1F-17F859374B37}">
  <sheetPr codeName="Sheet15"/>
  <dimension ref="A1:CB257"/>
  <sheetViews>
    <sheetView workbookViewId="0"/>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1113</v>
      </c>
      <c r="C1" s="226"/>
      <c r="D1" s="226"/>
      <c r="E1" s="226"/>
    </row>
    <row r="3" spans="1:9" ht="14.5">
      <c r="B3" s="31" t="s">
        <v>1114</v>
      </c>
      <c r="C3" s="227"/>
      <c r="D3" s="228"/>
      <c r="E3" s="1"/>
    </row>
    <row r="4" spans="1:9" ht="14.5">
      <c r="B4" s="35" t="s">
        <v>1115</v>
      </c>
      <c r="C4" s="227"/>
      <c r="D4" s="228"/>
      <c r="E4" s="1"/>
    </row>
    <row r="5" spans="1:9" ht="14.5">
      <c r="B5" s="35" t="s">
        <v>151</v>
      </c>
      <c r="C5" s="227"/>
      <c r="D5" s="228"/>
      <c r="E5" s="1"/>
    </row>
    <row r="6" spans="1:9" ht="14.5">
      <c r="B6" s="35" t="s">
        <v>1116</v>
      </c>
      <c r="C6" s="227"/>
      <c r="D6" s="228"/>
      <c r="E6" s="1"/>
    </row>
    <row r="7" spans="1:9" ht="29">
      <c r="B7" s="35" t="s">
        <v>1117</v>
      </c>
      <c r="C7" s="227"/>
      <c r="D7" s="228"/>
      <c r="E7" s="1"/>
    </row>
    <row r="8" spans="1:9" ht="29">
      <c r="B8" s="35" t="s">
        <v>154</v>
      </c>
      <c r="C8" s="61" t="s">
        <v>155</v>
      </c>
      <c r="D8" s="61" t="s">
        <v>156</v>
      </c>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747</v>
      </c>
      <c r="C15" s="9" t="s">
        <v>13</v>
      </c>
      <c r="D15" s="2" t="s">
        <v>748</v>
      </c>
      <c r="E15" s="2" t="s">
        <v>749</v>
      </c>
      <c r="F15" s="12">
        <v>1450000</v>
      </c>
      <c r="G15" s="12">
        <v>22770.799999999999</v>
      </c>
      <c r="H15" s="12">
        <v>5.45</v>
      </c>
    </row>
    <row r="16" spans="1:9">
      <c r="B16" s="2" t="s">
        <v>132</v>
      </c>
      <c r="C16" s="9" t="s">
        <v>13</v>
      </c>
      <c r="D16" s="2" t="s">
        <v>126</v>
      </c>
      <c r="E16" s="2" t="s">
        <v>133</v>
      </c>
      <c r="F16" s="12">
        <v>1050000</v>
      </c>
      <c r="G16" s="12">
        <v>22108.799999999999</v>
      </c>
      <c r="H16" s="12">
        <v>5.29</v>
      </c>
    </row>
    <row r="17" spans="2:8">
      <c r="B17" s="2" t="s">
        <v>796</v>
      </c>
      <c r="C17" s="9" t="s">
        <v>13</v>
      </c>
      <c r="D17" s="2" t="s">
        <v>797</v>
      </c>
      <c r="E17" s="2" t="s">
        <v>798</v>
      </c>
      <c r="F17" s="12">
        <v>400000</v>
      </c>
      <c r="G17" s="12">
        <v>16334</v>
      </c>
      <c r="H17" s="12">
        <v>3.91</v>
      </c>
    </row>
    <row r="18" spans="2:8">
      <c r="B18" s="2" t="s">
        <v>1118</v>
      </c>
      <c r="C18" s="9" t="s">
        <v>13</v>
      </c>
      <c r="D18" s="2" t="s">
        <v>74</v>
      </c>
      <c r="E18" s="2" t="s">
        <v>1119</v>
      </c>
      <c r="F18" s="12">
        <v>4500000</v>
      </c>
      <c r="G18" s="12">
        <v>14211</v>
      </c>
      <c r="H18" s="12">
        <v>3.4</v>
      </c>
    </row>
    <row r="19" spans="2:8">
      <c r="B19" s="2" t="s">
        <v>1120</v>
      </c>
      <c r="C19" s="9" t="s">
        <v>13</v>
      </c>
      <c r="D19" s="2" t="s">
        <v>755</v>
      </c>
      <c r="E19" s="2" t="s">
        <v>1121</v>
      </c>
      <c r="F19" s="12">
        <v>827132</v>
      </c>
      <c r="G19" s="12">
        <v>13361.49</v>
      </c>
      <c r="H19" s="12">
        <v>3.2</v>
      </c>
    </row>
    <row r="20" spans="2:8">
      <c r="B20" s="2" t="s">
        <v>754</v>
      </c>
      <c r="C20" s="9" t="s">
        <v>13</v>
      </c>
      <c r="D20" s="2" t="s">
        <v>755</v>
      </c>
      <c r="E20" s="2" t="s">
        <v>756</v>
      </c>
      <c r="F20" s="12">
        <v>387500</v>
      </c>
      <c r="G20" s="12">
        <v>12424.03</v>
      </c>
      <c r="H20" s="12">
        <v>2.97</v>
      </c>
    </row>
    <row r="21" spans="2:8">
      <c r="B21" s="2" t="s">
        <v>73</v>
      </c>
      <c r="C21" s="9" t="s">
        <v>13</v>
      </c>
      <c r="D21" s="2" t="s">
        <v>74</v>
      </c>
      <c r="E21" s="2" t="s">
        <v>75</v>
      </c>
      <c r="F21" s="12">
        <v>1200000</v>
      </c>
      <c r="G21" s="12">
        <v>11894.4</v>
      </c>
      <c r="H21" s="12">
        <v>2.85</v>
      </c>
    </row>
    <row r="22" spans="2:8">
      <c r="B22" s="2" t="s">
        <v>1122</v>
      </c>
      <c r="C22" s="9" t="s">
        <v>13</v>
      </c>
      <c r="D22" s="2" t="s">
        <v>74</v>
      </c>
      <c r="E22" s="2" t="s">
        <v>1123</v>
      </c>
      <c r="F22" s="12">
        <v>1200000</v>
      </c>
      <c r="G22" s="12">
        <v>11786.4</v>
      </c>
      <c r="H22" s="12">
        <v>2.82</v>
      </c>
    </row>
    <row r="23" spans="2:8">
      <c r="B23" s="2" t="s">
        <v>779</v>
      </c>
      <c r="C23" s="9" t="s">
        <v>13</v>
      </c>
      <c r="D23" s="2" t="s">
        <v>74</v>
      </c>
      <c r="E23" s="2" t="s">
        <v>780</v>
      </c>
      <c r="F23" s="12">
        <v>500000</v>
      </c>
      <c r="G23" s="12">
        <v>11005.5</v>
      </c>
      <c r="H23" s="12">
        <v>2.63</v>
      </c>
    </row>
    <row r="24" spans="2:8">
      <c r="B24" s="2" t="s">
        <v>1124</v>
      </c>
      <c r="C24" s="9" t="s">
        <v>13</v>
      </c>
      <c r="D24" s="2" t="s">
        <v>115</v>
      </c>
      <c r="E24" s="2" t="s">
        <v>1125</v>
      </c>
      <c r="F24" s="12">
        <v>86000</v>
      </c>
      <c r="G24" s="12">
        <v>10134.24</v>
      </c>
      <c r="H24" s="12">
        <v>2.42</v>
      </c>
    </row>
    <row r="25" spans="2:8">
      <c r="B25" s="2" t="s">
        <v>76</v>
      </c>
      <c r="C25" s="9" t="s">
        <v>13</v>
      </c>
      <c r="D25" s="2" t="s">
        <v>77</v>
      </c>
      <c r="E25" s="2" t="s">
        <v>78</v>
      </c>
      <c r="F25" s="12">
        <v>2500000</v>
      </c>
      <c r="G25" s="12">
        <v>10075</v>
      </c>
      <c r="H25" s="12">
        <v>2.41</v>
      </c>
    </row>
    <row r="26" spans="2:8">
      <c r="B26" s="2" t="s">
        <v>80</v>
      </c>
      <c r="C26" s="9" t="s">
        <v>13</v>
      </c>
      <c r="D26" s="2" t="s">
        <v>74</v>
      </c>
      <c r="E26" s="2" t="s">
        <v>81</v>
      </c>
      <c r="F26" s="12">
        <v>750000</v>
      </c>
      <c r="G26" s="12">
        <v>10071.75</v>
      </c>
      <c r="H26" s="12">
        <v>2.41</v>
      </c>
    </row>
    <row r="27" spans="2:8">
      <c r="B27" s="2" t="s">
        <v>112</v>
      </c>
      <c r="C27" s="9" t="s">
        <v>13</v>
      </c>
      <c r="D27" s="2" t="s">
        <v>91</v>
      </c>
      <c r="E27" s="2" t="s">
        <v>113</v>
      </c>
      <c r="F27" s="12">
        <v>260000</v>
      </c>
      <c r="G27" s="12">
        <v>9643.92</v>
      </c>
      <c r="H27" s="12">
        <v>2.31</v>
      </c>
    </row>
    <row r="28" spans="2:8">
      <c r="B28" s="2" t="s">
        <v>1126</v>
      </c>
      <c r="C28" s="9" t="s">
        <v>13</v>
      </c>
      <c r="D28" s="2" t="s">
        <v>758</v>
      </c>
      <c r="E28" s="2" t="s">
        <v>1127</v>
      </c>
      <c r="F28" s="12">
        <v>1695375</v>
      </c>
      <c r="G28" s="12">
        <v>8304.7900000000009</v>
      </c>
      <c r="H28" s="12">
        <v>1.99</v>
      </c>
    </row>
    <row r="29" spans="2:8">
      <c r="B29" s="2" t="s">
        <v>1128</v>
      </c>
      <c r="C29" s="9" t="s">
        <v>13</v>
      </c>
      <c r="D29" s="2" t="s">
        <v>74</v>
      </c>
      <c r="E29" s="2" t="s">
        <v>1129</v>
      </c>
      <c r="F29" s="12">
        <v>600000</v>
      </c>
      <c r="G29" s="12">
        <v>7616.4</v>
      </c>
      <c r="H29" s="12">
        <v>1.82</v>
      </c>
    </row>
    <row r="30" spans="2:8">
      <c r="B30" s="2" t="s">
        <v>1130</v>
      </c>
      <c r="C30" s="9" t="s">
        <v>13</v>
      </c>
      <c r="D30" s="2" t="s">
        <v>83</v>
      </c>
      <c r="E30" s="2" t="s">
        <v>1131</v>
      </c>
      <c r="F30" s="12">
        <v>1328400</v>
      </c>
      <c r="G30" s="12">
        <v>7246.42</v>
      </c>
      <c r="H30" s="12">
        <v>1.73</v>
      </c>
    </row>
    <row r="31" spans="2:8">
      <c r="B31" s="2" t="s">
        <v>1132</v>
      </c>
      <c r="C31" s="9" t="s">
        <v>13</v>
      </c>
      <c r="D31" s="2" t="s">
        <v>1133</v>
      </c>
      <c r="E31" s="2" t="s">
        <v>1134</v>
      </c>
      <c r="F31" s="12">
        <v>223500</v>
      </c>
      <c r="G31" s="12">
        <v>7237.38</v>
      </c>
      <c r="H31" s="12">
        <v>1.73</v>
      </c>
    </row>
    <row r="32" spans="2:8">
      <c r="B32" s="2" t="s">
        <v>1135</v>
      </c>
      <c r="C32" s="9" t="s">
        <v>13</v>
      </c>
      <c r="D32" s="2" t="s">
        <v>1136</v>
      </c>
      <c r="E32" s="2" t="s">
        <v>1137</v>
      </c>
      <c r="F32" s="12">
        <v>176100</v>
      </c>
      <c r="G32" s="12">
        <v>6779.85</v>
      </c>
      <c r="H32" s="12">
        <v>1.62</v>
      </c>
    </row>
    <row r="33" spans="2:8">
      <c r="B33" s="2" t="s">
        <v>1138</v>
      </c>
      <c r="C33" s="9" t="s">
        <v>13</v>
      </c>
      <c r="D33" s="2" t="s">
        <v>1136</v>
      </c>
      <c r="E33" s="2" t="s">
        <v>1139</v>
      </c>
      <c r="F33" s="12">
        <v>1100000</v>
      </c>
      <c r="G33" s="12">
        <v>6583.5</v>
      </c>
      <c r="H33" s="12">
        <v>1.58</v>
      </c>
    </row>
    <row r="34" spans="2:8">
      <c r="B34" s="2" t="s">
        <v>1140</v>
      </c>
      <c r="C34" s="9" t="s">
        <v>13</v>
      </c>
      <c r="D34" s="2" t="s">
        <v>77</v>
      </c>
      <c r="E34" s="2" t="s">
        <v>1141</v>
      </c>
      <c r="F34" s="12">
        <v>270000</v>
      </c>
      <c r="G34" s="12">
        <v>6252.93</v>
      </c>
      <c r="H34" s="12">
        <v>1.5</v>
      </c>
    </row>
    <row r="35" spans="2:8">
      <c r="B35" s="2" t="s">
        <v>1142</v>
      </c>
      <c r="C35" s="9" t="s">
        <v>13</v>
      </c>
      <c r="D35" s="2" t="s">
        <v>1143</v>
      </c>
      <c r="E35" s="2" t="s">
        <v>1144</v>
      </c>
      <c r="F35" s="12">
        <v>1000000</v>
      </c>
      <c r="G35" s="12">
        <v>6044</v>
      </c>
      <c r="H35" s="12">
        <v>1.45</v>
      </c>
    </row>
    <row r="36" spans="2:8">
      <c r="B36" s="2" t="s">
        <v>818</v>
      </c>
      <c r="C36" s="9" t="s">
        <v>13</v>
      </c>
      <c r="D36" s="2" t="s">
        <v>74</v>
      </c>
      <c r="E36" s="2" t="s">
        <v>819</v>
      </c>
      <c r="F36" s="12">
        <v>6200000</v>
      </c>
      <c r="G36" s="12">
        <v>5307.82</v>
      </c>
      <c r="H36" s="12">
        <v>1.27</v>
      </c>
    </row>
    <row r="37" spans="2:8">
      <c r="B37" s="2" t="s">
        <v>1145</v>
      </c>
      <c r="C37" s="9" t="s">
        <v>13</v>
      </c>
      <c r="D37" s="2" t="s">
        <v>784</v>
      </c>
      <c r="E37" s="2" t="s">
        <v>1146</v>
      </c>
      <c r="F37" s="12">
        <v>250000</v>
      </c>
      <c r="G37" s="12">
        <v>5099.75</v>
      </c>
      <c r="H37" s="12">
        <v>1.22</v>
      </c>
    </row>
    <row r="38" spans="2:8">
      <c r="B38" s="2" t="s">
        <v>1147</v>
      </c>
      <c r="C38" s="9" t="s">
        <v>13</v>
      </c>
      <c r="D38" s="2" t="s">
        <v>91</v>
      </c>
      <c r="E38" s="2" t="s">
        <v>1148</v>
      </c>
      <c r="F38" s="12">
        <v>30000</v>
      </c>
      <c r="G38" s="12">
        <v>5009.1000000000004</v>
      </c>
      <c r="H38" s="12">
        <v>1.2</v>
      </c>
    </row>
    <row r="39" spans="2:8">
      <c r="B39" s="2" t="s">
        <v>1149</v>
      </c>
      <c r="C39" s="9" t="s">
        <v>13</v>
      </c>
      <c r="D39" s="2" t="s">
        <v>1150</v>
      </c>
      <c r="E39" s="2" t="s">
        <v>1151</v>
      </c>
      <c r="F39" s="12">
        <v>250752</v>
      </c>
      <c r="G39" s="12">
        <v>4891.42</v>
      </c>
      <c r="H39" s="12">
        <v>1.17</v>
      </c>
    </row>
    <row r="40" spans="2:8">
      <c r="B40" s="2" t="s">
        <v>1152</v>
      </c>
      <c r="C40" s="9" t="s">
        <v>13</v>
      </c>
      <c r="D40" s="2" t="s">
        <v>115</v>
      </c>
      <c r="E40" s="2" t="s">
        <v>1153</v>
      </c>
      <c r="F40" s="12">
        <v>4000000</v>
      </c>
      <c r="G40" s="12">
        <v>4754.3999999999996</v>
      </c>
      <c r="H40" s="12">
        <v>1.1399999999999999</v>
      </c>
    </row>
    <row r="41" spans="2:8">
      <c r="B41" s="2" t="s">
        <v>1154</v>
      </c>
      <c r="C41" s="9" t="s">
        <v>13</v>
      </c>
      <c r="D41" s="2" t="s">
        <v>761</v>
      </c>
      <c r="E41" s="2" t="s">
        <v>1155</v>
      </c>
      <c r="F41" s="12">
        <v>175000</v>
      </c>
      <c r="G41" s="12">
        <v>4656.93</v>
      </c>
      <c r="H41" s="12">
        <v>1.1100000000000001</v>
      </c>
    </row>
    <row r="42" spans="2:8">
      <c r="B42" s="2" t="s">
        <v>1156</v>
      </c>
      <c r="C42" s="9" t="s">
        <v>13</v>
      </c>
      <c r="D42" s="2" t="s">
        <v>79</v>
      </c>
      <c r="E42" s="2" t="s">
        <v>1157</v>
      </c>
      <c r="F42" s="12">
        <v>910000</v>
      </c>
      <c r="G42" s="12">
        <v>4542.2700000000004</v>
      </c>
      <c r="H42" s="12">
        <v>1.0900000000000001</v>
      </c>
    </row>
    <row r="43" spans="2:8">
      <c r="B43" s="2" t="s">
        <v>1158</v>
      </c>
      <c r="C43" s="9" t="s">
        <v>13</v>
      </c>
      <c r="D43" s="2" t="s">
        <v>107</v>
      </c>
      <c r="E43" s="2" t="s">
        <v>1159</v>
      </c>
      <c r="F43" s="12">
        <v>436475</v>
      </c>
      <c r="G43" s="12">
        <v>4484.13</v>
      </c>
      <c r="H43" s="12">
        <v>1.07</v>
      </c>
    </row>
    <row r="44" spans="2:8">
      <c r="B44" s="2" t="s">
        <v>1160</v>
      </c>
      <c r="C44" s="9" t="s">
        <v>13</v>
      </c>
      <c r="D44" s="2" t="s">
        <v>792</v>
      </c>
      <c r="E44" s="2" t="s">
        <v>1161</v>
      </c>
      <c r="F44" s="12">
        <v>100000</v>
      </c>
      <c r="G44" s="12">
        <v>4434.3999999999996</v>
      </c>
      <c r="H44" s="12">
        <v>1.06</v>
      </c>
    </row>
    <row r="45" spans="2:8">
      <c r="B45" s="2" t="s">
        <v>801</v>
      </c>
      <c r="C45" s="9" t="s">
        <v>13</v>
      </c>
      <c r="D45" s="2" t="s">
        <v>802</v>
      </c>
      <c r="E45" s="2" t="s">
        <v>803</v>
      </c>
      <c r="F45" s="12">
        <v>300000</v>
      </c>
      <c r="G45" s="12">
        <v>4409.3999999999996</v>
      </c>
      <c r="H45" s="12">
        <v>1.06</v>
      </c>
    </row>
    <row r="46" spans="2:8">
      <c r="B46" s="2" t="s">
        <v>1162</v>
      </c>
      <c r="C46" s="9" t="s">
        <v>13</v>
      </c>
      <c r="D46" s="2" t="s">
        <v>91</v>
      </c>
      <c r="E46" s="2" t="s">
        <v>1163</v>
      </c>
      <c r="F46" s="12">
        <v>70000</v>
      </c>
      <c r="G46" s="12">
        <v>4039.7</v>
      </c>
      <c r="H46" s="12">
        <v>0.97</v>
      </c>
    </row>
    <row r="47" spans="2:8">
      <c r="B47" s="2" t="s">
        <v>92</v>
      </c>
      <c r="C47" s="9" t="s">
        <v>13</v>
      </c>
      <c r="D47" s="2" t="s">
        <v>93</v>
      </c>
      <c r="E47" s="2" t="s">
        <v>94</v>
      </c>
      <c r="F47" s="12">
        <v>500000</v>
      </c>
      <c r="G47" s="12">
        <v>3749.25</v>
      </c>
      <c r="H47" s="12">
        <v>0.9</v>
      </c>
    </row>
    <row r="48" spans="2:8">
      <c r="B48" s="2" t="s">
        <v>1164</v>
      </c>
      <c r="C48" s="9" t="s">
        <v>13</v>
      </c>
      <c r="D48" s="2" t="s">
        <v>85</v>
      </c>
      <c r="E48" s="2" t="s">
        <v>1165</v>
      </c>
      <c r="F48" s="12">
        <v>3000000</v>
      </c>
      <c r="G48" s="12">
        <v>3598.2</v>
      </c>
      <c r="H48" s="12">
        <v>0.86</v>
      </c>
    </row>
    <row r="49" spans="2:8">
      <c r="B49" s="2" t="s">
        <v>1166</v>
      </c>
      <c r="C49" s="9" t="s">
        <v>13</v>
      </c>
      <c r="D49" s="2" t="s">
        <v>1167</v>
      </c>
      <c r="E49" s="2" t="s">
        <v>1168</v>
      </c>
      <c r="F49" s="12">
        <v>700000</v>
      </c>
      <c r="G49" s="12">
        <v>3525.2</v>
      </c>
      <c r="H49" s="12">
        <v>0.84</v>
      </c>
    </row>
    <row r="50" spans="2:8">
      <c r="B50" s="2" t="s">
        <v>1169</v>
      </c>
      <c r="C50" s="9" t="s">
        <v>13</v>
      </c>
      <c r="D50" s="2" t="s">
        <v>797</v>
      </c>
      <c r="E50" s="2" t="s">
        <v>1170</v>
      </c>
      <c r="F50" s="12">
        <v>1328660</v>
      </c>
      <c r="G50" s="12">
        <v>3343.97</v>
      </c>
      <c r="H50" s="12">
        <v>0.8</v>
      </c>
    </row>
    <row r="51" spans="2:8">
      <c r="B51" s="2" t="s">
        <v>1171</v>
      </c>
      <c r="C51" s="9" t="s">
        <v>13</v>
      </c>
      <c r="D51" s="2" t="s">
        <v>84</v>
      </c>
      <c r="E51" s="2" t="s">
        <v>1172</v>
      </c>
      <c r="F51" s="12">
        <v>1200000</v>
      </c>
      <c r="G51" s="12">
        <v>2749.92</v>
      </c>
      <c r="H51" s="12">
        <v>0.66</v>
      </c>
    </row>
    <row r="52" spans="2:8">
      <c r="B52" s="2" t="s">
        <v>125</v>
      </c>
      <c r="C52" s="9" t="s">
        <v>13</v>
      </c>
      <c r="D52" s="2" t="s">
        <v>126</v>
      </c>
      <c r="E52" s="2" t="s">
        <v>127</v>
      </c>
      <c r="F52" s="12">
        <v>150000</v>
      </c>
      <c r="G52" s="12">
        <v>2737.95</v>
      </c>
      <c r="H52" s="12">
        <v>0.66</v>
      </c>
    </row>
    <row r="53" spans="2:8">
      <c r="B53" s="2" t="s">
        <v>1173</v>
      </c>
      <c r="C53" s="9" t="s">
        <v>13</v>
      </c>
      <c r="D53" s="2" t="s">
        <v>84</v>
      </c>
      <c r="E53" s="2" t="s">
        <v>1174</v>
      </c>
      <c r="F53" s="12">
        <v>940000</v>
      </c>
      <c r="G53" s="12">
        <v>2653.15</v>
      </c>
      <c r="H53" s="12">
        <v>0.63</v>
      </c>
    </row>
    <row r="54" spans="2:8">
      <c r="B54" s="2" t="s">
        <v>1175</v>
      </c>
      <c r="C54" s="9" t="s">
        <v>13</v>
      </c>
      <c r="D54" s="2" t="s">
        <v>83</v>
      </c>
      <c r="E54" s="2" t="s">
        <v>1176</v>
      </c>
      <c r="F54" s="12">
        <v>564510</v>
      </c>
      <c r="G54" s="12">
        <v>2279.77</v>
      </c>
      <c r="H54" s="12">
        <v>0.55000000000000004</v>
      </c>
    </row>
    <row r="55" spans="2:8">
      <c r="B55" s="2" t="s">
        <v>1177</v>
      </c>
      <c r="C55" s="9" t="s">
        <v>13</v>
      </c>
      <c r="D55" s="2" t="s">
        <v>89</v>
      </c>
      <c r="E55" s="2" t="s">
        <v>1178</v>
      </c>
      <c r="F55" s="12">
        <v>322418</v>
      </c>
      <c r="G55" s="12">
        <v>1764.59</v>
      </c>
      <c r="H55" s="12">
        <v>0.42</v>
      </c>
    </row>
    <row r="56" spans="2:8">
      <c r="B56" s="2" t="s">
        <v>1179</v>
      </c>
      <c r="C56" s="9" t="s">
        <v>13</v>
      </c>
      <c r="D56" s="2" t="s">
        <v>77</v>
      </c>
      <c r="F56" s="12">
        <v>270000</v>
      </c>
      <c r="G56" s="12">
        <v>333.72</v>
      </c>
      <c r="H56" s="12">
        <v>0.08</v>
      </c>
    </row>
    <row r="57" spans="2:8" ht="13">
      <c r="B57" s="6" t="s">
        <v>1180</v>
      </c>
      <c r="C57" s="9" t="s">
        <v>13</v>
      </c>
      <c r="D57" s="2" t="s">
        <v>784</v>
      </c>
      <c r="E57" s="2" t="s">
        <v>821</v>
      </c>
      <c r="F57" s="12">
        <v>990000</v>
      </c>
      <c r="G57" s="12">
        <v>9888.1200000000008</v>
      </c>
      <c r="H57" s="12">
        <v>2.37</v>
      </c>
    </row>
    <row r="58" spans="2:8">
      <c r="B58" s="2" t="s">
        <v>1181</v>
      </c>
      <c r="C58" s="9" t="s">
        <v>13</v>
      </c>
      <c r="D58" s="2" t="s">
        <v>1143</v>
      </c>
      <c r="E58" s="2" t="s">
        <v>1144</v>
      </c>
      <c r="F58" s="12">
        <v>345000</v>
      </c>
      <c r="G58" s="12">
        <v>2090.36</v>
      </c>
      <c r="H58" s="12">
        <v>0.5</v>
      </c>
    </row>
    <row r="59" spans="2:8" ht="13">
      <c r="B59" s="6" t="s">
        <v>95</v>
      </c>
      <c r="C59" s="11"/>
      <c r="D59" s="6"/>
      <c r="E59" s="6"/>
      <c r="F59" s="14"/>
      <c r="G59" s="14">
        <f>SUM(G12:G58)</f>
        <v>322230.12000000011</v>
      </c>
      <c r="H59" s="14">
        <f>SUM(H12:H58)</f>
        <v>77.12</v>
      </c>
    </row>
    <row r="60" spans="2:8" ht="13">
      <c r="B60" s="6" t="s">
        <v>861</v>
      </c>
    </row>
    <row r="61" spans="2:8">
      <c r="B61" s="2" t="s">
        <v>148</v>
      </c>
      <c r="C61" s="9" t="s">
        <v>13</v>
      </c>
      <c r="D61" s="2" t="s">
        <v>862</v>
      </c>
      <c r="E61" s="2" t="s">
        <v>1182</v>
      </c>
      <c r="F61" s="12">
        <v>42248314.314000003</v>
      </c>
      <c r="G61" s="12">
        <v>5489.28</v>
      </c>
      <c r="H61" s="12">
        <v>1.31</v>
      </c>
    </row>
    <row r="62" spans="2:8" ht="13">
      <c r="B62" s="6" t="s">
        <v>3476</v>
      </c>
      <c r="C62" s="11"/>
      <c r="D62" s="6"/>
      <c r="E62" s="6"/>
      <c r="F62" s="14"/>
      <c r="G62" s="14">
        <f>SUM(G60:G61)</f>
        <v>5489.28</v>
      </c>
      <c r="H62" s="14">
        <f>SUM(H60:H61)</f>
        <v>1.31</v>
      </c>
    </row>
    <row r="63" spans="2:8" ht="13">
      <c r="B63" s="6" t="s">
        <v>8</v>
      </c>
    </row>
    <row r="64" spans="2:8" ht="13">
      <c r="B64" s="6" t="s">
        <v>9</v>
      </c>
    </row>
    <row r="65" spans="2:8" ht="13">
      <c r="B65" s="6" t="s">
        <v>10</v>
      </c>
    </row>
    <row r="66" spans="2:8">
      <c r="B66" s="2" t="s">
        <v>1183</v>
      </c>
      <c r="C66" s="9">
        <v>7.41</v>
      </c>
      <c r="D66" s="2" t="s">
        <v>11</v>
      </c>
      <c r="E66" s="2" t="s">
        <v>1184</v>
      </c>
      <c r="F66" s="12">
        <v>9000000</v>
      </c>
      <c r="G66" s="12">
        <v>8565.39</v>
      </c>
      <c r="H66" s="12">
        <v>2.0499999999999998</v>
      </c>
    </row>
    <row r="67" spans="2:8">
      <c r="B67" s="2" t="s">
        <v>870</v>
      </c>
      <c r="C67" s="9">
        <v>7.41</v>
      </c>
      <c r="D67" s="2" t="s">
        <v>11</v>
      </c>
      <c r="E67" s="2" t="s">
        <v>871</v>
      </c>
      <c r="F67" s="12">
        <v>5000000</v>
      </c>
      <c r="G67" s="12">
        <v>4755</v>
      </c>
      <c r="H67" s="12">
        <v>1.1399999999999999</v>
      </c>
    </row>
    <row r="68" spans="2:8">
      <c r="B68" s="2" t="s">
        <v>183</v>
      </c>
      <c r="C68" s="9">
        <v>6.64</v>
      </c>
      <c r="D68" s="2" t="s">
        <v>11</v>
      </c>
      <c r="E68" s="2" t="s">
        <v>184</v>
      </c>
      <c r="F68" s="12">
        <v>3750000</v>
      </c>
      <c r="G68" s="12">
        <v>3869.08</v>
      </c>
      <c r="H68" s="12">
        <v>0.93</v>
      </c>
    </row>
    <row r="69" spans="2:8">
      <c r="B69" s="2" t="s">
        <v>686</v>
      </c>
      <c r="C69" s="9">
        <v>5.67</v>
      </c>
      <c r="D69" s="2" t="s">
        <v>11</v>
      </c>
      <c r="E69" s="2" t="s">
        <v>687</v>
      </c>
      <c r="F69" s="12">
        <v>3500000</v>
      </c>
      <c r="G69" s="12">
        <v>3583.15</v>
      </c>
      <c r="H69" s="12">
        <v>0.86</v>
      </c>
    </row>
    <row r="70" spans="2:8">
      <c r="B70" s="2" t="s">
        <v>181</v>
      </c>
      <c r="C70" s="9">
        <v>7.08</v>
      </c>
      <c r="D70" s="2" t="s">
        <v>11</v>
      </c>
      <c r="E70" s="2" t="s">
        <v>182</v>
      </c>
      <c r="F70" s="12">
        <v>3500000</v>
      </c>
      <c r="G70" s="12">
        <v>3581.96</v>
      </c>
      <c r="H70" s="12">
        <v>0.86</v>
      </c>
    </row>
    <row r="71" spans="2:8">
      <c r="B71" s="2" t="s">
        <v>864</v>
      </c>
      <c r="C71" s="9">
        <v>6.39</v>
      </c>
      <c r="D71" s="2" t="s">
        <v>11</v>
      </c>
      <c r="E71" s="2" t="s">
        <v>865</v>
      </c>
      <c r="F71" s="12">
        <v>2500000</v>
      </c>
      <c r="G71" s="12">
        <v>2596.1799999999998</v>
      </c>
      <c r="H71" s="12">
        <v>0.62</v>
      </c>
    </row>
    <row r="72" spans="2:8">
      <c r="B72" s="2" t="s">
        <v>838</v>
      </c>
      <c r="C72" s="9">
        <v>6.32</v>
      </c>
      <c r="D72" s="2" t="s">
        <v>11</v>
      </c>
      <c r="E72" s="2" t="s">
        <v>839</v>
      </c>
      <c r="F72" s="12">
        <v>2500000</v>
      </c>
      <c r="G72" s="12">
        <v>2578.5</v>
      </c>
      <c r="H72" s="12">
        <v>0.62</v>
      </c>
    </row>
    <row r="73" spans="2:8">
      <c r="B73" s="2" t="s">
        <v>3735</v>
      </c>
      <c r="C73" s="9">
        <v>5.52</v>
      </c>
      <c r="D73" s="2" t="s">
        <v>11</v>
      </c>
      <c r="E73" s="2" t="s">
        <v>383</v>
      </c>
      <c r="F73" s="12">
        <v>2500000</v>
      </c>
      <c r="G73" s="12">
        <v>2500.81</v>
      </c>
      <c r="H73" s="12">
        <v>0.6</v>
      </c>
    </row>
    <row r="74" spans="2:8">
      <c r="B74" s="2" t="s">
        <v>177</v>
      </c>
      <c r="C74" s="9">
        <v>6.6</v>
      </c>
      <c r="D74" s="2" t="s">
        <v>11</v>
      </c>
      <c r="E74" s="2" t="s">
        <v>178</v>
      </c>
      <c r="F74" s="12">
        <v>2500000</v>
      </c>
      <c r="G74" s="12">
        <v>2478.4</v>
      </c>
      <c r="H74" s="12">
        <v>0.59</v>
      </c>
    </row>
    <row r="75" spans="2:8">
      <c r="B75" s="2" t="s">
        <v>215</v>
      </c>
      <c r="C75" s="9">
        <v>7.28</v>
      </c>
      <c r="D75" s="2" t="s">
        <v>11</v>
      </c>
      <c r="E75" s="2" t="s">
        <v>216</v>
      </c>
      <c r="F75" s="12">
        <v>2500000</v>
      </c>
      <c r="G75" s="12">
        <v>2444.25</v>
      </c>
      <c r="H75" s="12">
        <v>0.57999999999999996</v>
      </c>
    </row>
    <row r="76" spans="2:8">
      <c r="B76" s="2" t="s">
        <v>193</v>
      </c>
      <c r="C76" s="9">
        <v>7.37</v>
      </c>
      <c r="D76" s="2" t="s">
        <v>11</v>
      </c>
      <c r="E76" s="2" t="s">
        <v>194</v>
      </c>
      <c r="F76" s="12">
        <v>2500000</v>
      </c>
      <c r="G76" s="12">
        <v>2407.7800000000002</v>
      </c>
      <c r="H76" s="12">
        <v>0.57999999999999996</v>
      </c>
    </row>
    <row r="77" spans="2:8">
      <c r="B77" s="2" t="s">
        <v>96</v>
      </c>
      <c r="C77" s="9">
        <v>6.48</v>
      </c>
      <c r="D77" s="2" t="s">
        <v>11</v>
      </c>
      <c r="E77" s="2" t="s">
        <v>97</v>
      </c>
      <c r="F77" s="12">
        <v>1921400</v>
      </c>
      <c r="G77" s="12">
        <v>1968.47</v>
      </c>
      <c r="H77" s="12">
        <v>0.47</v>
      </c>
    </row>
    <row r="78" spans="2:8">
      <c r="B78" s="2" t="s">
        <v>678</v>
      </c>
      <c r="C78" s="9">
        <v>6.15</v>
      </c>
      <c r="D78" s="2" t="s">
        <v>11</v>
      </c>
      <c r="E78" s="2" t="s">
        <v>679</v>
      </c>
      <c r="F78" s="12">
        <v>1000000</v>
      </c>
      <c r="G78" s="12">
        <v>1030.53</v>
      </c>
      <c r="H78" s="12">
        <v>0.25</v>
      </c>
    </row>
    <row r="79" spans="2:8">
      <c r="B79" s="2" t="s">
        <v>191</v>
      </c>
      <c r="C79" s="9">
        <v>7.42</v>
      </c>
      <c r="D79" s="2" t="s">
        <v>11</v>
      </c>
      <c r="E79" s="2" t="s">
        <v>192</v>
      </c>
      <c r="F79" s="12">
        <v>999600</v>
      </c>
      <c r="G79" s="12">
        <v>1002.05</v>
      </c>
      <c r="H79" s="12">
        <v>0.24</v>
      </c>
    </row>
    <row r="80" spans="2:8">
      <c r="B80" s="2" t="s">
        <v>872</v>
      </c>
      <c r="C80" s="9">
        <v>7.39</v>
      </c>
      <c r="D80" s="2" t="s">
        <v>11</v>
      </c>
      <c r="E80" s="2" t="s">
        <v>873</v>
      </c>
      <c r="F80" s="12">
        <v>756900</v>
      </c>
      <c r="G80" s="12">
        <v>762.41</v>
      </c>
      <c r="H80" s="12">
        <v>0.18</v>
      </c>
    </row>
    <row r="81" spans="2:8">
      <c r="B81" s="2" t="s">
        <v>1185</v>
      </c>
      <c r="C81" s="9">
        <v>6.61</v>
      </c>
      <c r="D81" s="2" t="s">
        <v>11</v>
      </c>
      <c r="E81" s="2" t="s">
        <v>1186</v>
      </c>
      <c r="F81" s="12">
        <v>500000</v>
      </c>
      <c r="G81" s="12">
        <v>517.23</v>
      </c>
      <c r="H81" s="12">
        <v>0.12</v>
      </c>
    </row>
    <row r="82" spans="2:8">
      <c r="B82" s="2" t="s">
        <v>840</v>
      </c>
      <c r="C82" s="9">
        <v>7.29</v>
      </c>
      <c r="D82" s="2" t="s">
        <v>11</v>
      </c>
      <c r="E82" s="2" t="s">
        <v>841</v>
      </c>
      <c r="F82" s="12">
        <v>500000</v>
      </c>
      <c r="G82" s="12">
        <v>504.02</v>
      </c>
      <c r="H82" s="12">
        <v>0.12</v>
      </c>
    </row>
    <row r="83" spans="2:8">
      <c r="B83" s="2" t="s">
        <v>876</v>
      </c>
      <c r="C83" s="9">
        <v>7.32</v>
      </c>
      <c r="D83" s="2" t="s">
        <v>11</v>
      </c>
      <c r="E83" s="2" t="s">
        <v>877</v>
      </c>
      <c r="F83" s="12">
        <v>500000</v>
      </c>
      <c r="G83" s="12">
        <v>503.7</v>
      </c>
      <c r="H83" s="12">
        <v>0.12</v>
      </c>
    </row>
    <row r="84" spans="2:8">
      <c r="B84" s="2" t="s">
        <v>175</v>
      </c>
      <c r="C84" s="9">
        <v>6.91</v>
      </c>
      <c r="D84" s="2" t="s">
        <v>11</v>
      </c>
      <c r="E84" s="2" t="s">
        <v>176</v>
      </c>
      <c r="F84" s="12">
        <v>500300</v>
      </c>
      <c r="G84" s="12">
        <v>500.52</v>
      </c>
      <c r="H84" s="12">
        <v>0.12</v>
      </c>
    </row>
    <row r="85" spans="2:8">
      <c r="B85" s="2" t="s">
        <v>1187</v>
      </c>
      <c r="C85" s="9">
        <v>7.36</v>
      </c>
      <c r="D85" s="2" t="s">
        <v>11</v>
      </c>
      <c r="E85" s="2" t="s">
        <v>1188</v>
      </c>
      <c r="F85" s="12">
        <v>449800</v>
      </c>
      <c r="G85" s="12">
        <v>457.47</v>
      </c>
      <c r="H85" s="12">
        <v>0.11</v>
      </c>
    </row>
    <row r="86" spans="2:8">
      <c r="B86" s="2" t="s">
        <v>386</v>
      </c>
      <c r="C86" s="9">
        <v>5.53</v>
      </c>
      <c r="D86" s="2" t="s">
        <v>11</v>
      </c>
      <c r="E86" s="2" t="s">
        <v>387</v>
      </c>
      <c r="F86" s="12">
        <v>444100</v>
      </c>
      <c r="G86" s="12">
        <v>446.13</v>
      </c>
      <c r="H86" s="12">
        <v>0.11</v>
      </c>
    </row>
    <row r="87" spans="2:8">
      <c r="B87" s="2" t="s">
        <v>171</v>
      </c>
      <c r="C87" s="9">
        <v>6.6</v>
      </c>
      <c r="D87" s="2" t="s">
        <v>11</v>
      </c>
      <c r="E87" s="2" t="s">
        <v>172</v>
      </c>
      <c r="F87" s="12">
        <v>453100</v>
      </c>
      <c r="G87" s="12">
        <v>444.56</v>
      </c>
      <c r="H87" s="12">
        <v>0.11</v>
      </c>
    </row>
    <row r="88" spans="2:8">
      <c r="B88" s="2" t="s">
        <v>213</v>
      </c>
      <c r="C88" s="9">
        <v>7.39</v>
      </c>
      <c r="D88" s="2" t="s">
        <v>11</v>
      </c>
      <c r="E88" s="2" t="s">
        <v>214</v>
      </c>
      <c r="F88" s="12">
        <v>300000</v>
      </c>
      <c r="G88" s="12">
        <v>305.13</v>
      </c>
      <c r="H88" s="12">
        <v>7.0000000000000007E-2</v>
      </c>
    </row>
    <row r="89" spans="2:8">
      <c r="B89" s="2" t="s">
        <v>882</v>
      </c>
      <c r="C89" s="9">
        <v>7.4</v>
      </c>
      <c r="D89" s="2" t="s">
        <v>11</v>
      </c>
      <c r="E89" s="2" t="s">
        <v>883</v>
      </c>
      <c r="F89" s="12">
        <v>300000</v>
      </c>
      <c r="G89" s="12">
        <v>304.43</v>
      </c>
      <c r="H89" s="12">
        <v>7.0000000000000007E-2</v>
      </c>
    </row>
    <row r="90" spans="2:8">
      <c r="B90" s="2" t="s">
        <v>880</v>
      </c>
      <c r="C90" s="9">
        <v>7.32</v>
      </c>
      <c r="D90" s="2" t="s">
        <v>11</v>
      </c>
      <c r="E90" s="2" t="s">
        <v>881</v>
      </c>
      <c r="F90" s="12">
        <v>235600</v>
      </c>
      <c r="G90" s="12">
        <v>237.01</v>
      </c>
      <c r="H90" s="12">
        <v>0.06</v>
      </c>
    </row>
    <row r="91" spans="2:8">
      <c r="B91" s="2" t="s">
        <v>670</v>
      </c>
      <c r="C91" s="9">
        <v>6.15</v>
      </c>
      <c r="D91" s="2" t="s">
        <v>11</v>
      </c>
      <c r="E91" s="2" t="s">
        <v>671</v>
      </c>
      <c r="F91" s="12">
        <v>200000</v>
      </c>
      <c r="G91" s="12">
        <v>206.29</v>
      </c>
      <c r="H91" s="12">
        <v>0.05</v>
      </c>
    </row>
    <row r="92" spans="2:8">
      <c r="B92" s="2" t="s">
        <v>1189</v>
      </c>
      <c r="C92" s="9">
        <v>7.52</v>
      </c>
      <c r="D92" s="2" t="s">
        <v>11</v>
      </c>
      <c r="E92" s="2" t="s">
        <v>1190</v>
      </c>
      <c r="F92" s="12">
        <v>164800</v>
      </c>
      <c r="G92" s="12">
        <v>165</v>
      </c>
      <c r="H92" s="12">
        <v>0.04</v>
      </c>
    </row>
    <row r="93" spans="2:8">
      <c r="B93" s="2" t="s">
        <v>1191</v>
      </c>
      <c r="C93" s="9">
        <v>7.12</v>
      </c>
      <c r="D93" s="2" t="s">
        <v>11</v>
      </c>
      <c r="E93" s="2" t="s">
        <v>1192</v>
      </c>
      <c r="F93" s="12">
        <v>89600</v>
      </c>
      <c r="G93" s="12">
        <v>99.1</v>
      </c>
      <c r="H93" s="12">
        <v>0.02</v>
      </c>
    </row>
    <row r="94" spans="2:8">
      <c r="B94" s="2" t="s">
        <v>1193</v>
      </c>
      <c r="C94" s="9">
        <v>7.35</v>
      </c>
      <c r="D94" s="2" t="s">
        <v>11</v>
      </c>
      <c r="E94" s="2" t="s">
        <v>1194</v>
      </c>
      <c r="F94" s="12">
        <v>88300</v>
      </c>
      <c r="G94" s="12">
        <v>87.18</v>
      </c>
      <c r="H94" s="12">
        <v>0.02</v>
      </c>
    </row>
    <row r="95" spans="2:8">
      <c r="B95" s="2" t="s">
        <v>1195</v>
      </c>
      <c r="C95" s="9">
        <v>7.07</v>
      </c>
      <c r="D95" s="2" t="s">
        <v>11</v>
      </c>
      <c r="E95" s="2" t="s">
        <v>1196</v>
      </c>
      <c r="F95" s="12">
        <v>73000</v>
      </c>
      <c r="G95" s="12">
        <v>81.08</v>
      </c>
      <c r="H95" s="12">
        <v>0.02</v>
      </c>
    </row>
    <row r="96" spans="2:8">
      <c r="B96" s="2" t="s">
        <v>1197</v>
      </c>
      <c r="C96" s="9">
        <v>7.4</v>
      </c>
      <c r="D96" s="2" t="s">
        <v>11</v>
      </c>
      <c r="E96" s="2" t="s">
        <v>1198</v>
      </c>
      <c r="F96" s="12">
        <v>76900</v>
      </c>
      <c r="G96" s="12">
        <v>75.88</v>
      </c>
      <c r="H96" s="12">
        <v>0.02</v>
      </c>
    </row>
    <row r="97" spans="2:8">
      <c r="B97" s="2" t="s">
        <v>1199</v>
      </c>
      <c r="C97" s="9">
        <v>6.67</v>
      </c>
      <c r="D97" s="2" t="s">
        <v>11</v>
      </c>
      <c r="E97" s="2" t="s">
        <v>1200</v>
      </c>
      <c r="F97" s="12">
        <v>31600</v>
      </c>
      <c r="G97" s="12">
        <v>30.6</v>
      </c>
      <c r="H97" s="12">
        <v>0.01</v>
      </c>
    </row>
    <row r="98" spans="2:8">
      <c r="B98" s="2" t="s">
        <v>1201</v>
      </c>
      <c r="C98" s="9">
        <v>5.88</v>
      </c>
      <c r="D98" s="2" t="s">
        <v>11</v>
      </c>
      <c r="E98" s="2" t="s">
        <v>1202</v>
      </c>
      <c r="F98" s="12">
        <v>29200</v>
      </c>
      <c r="G98" s="12">
        <v>30.3</v>
      </c>
      <c r="H98" s="12">
        <v>0.01</v>
      </c>
    </row>
    <row r="99" spans="2:8">
      <c r="B99" s="2" t="s">
        <v>1203</v>
      </c>
      <c r="C99" s="9">
        <v>6.13</v>
      </c>
      <c r="D99" s="2" t="s">
        <v>11</v>
      </c>
      <c r="E99" s="2" t="s">
        <v>1204</v>
      </c>
      <c r="F99" s="12">
        <v>13000</v>
      </c>
      <c r="G99" s="12">
        <v>13.25</v>
      </c>
      <c r="H99" s="12">
        <v>0</v>
      </c>
    </row>
    <row r="100" spans="2:8">
      <c r="B100" s="2" t="s">
        <v>1205</v>
      </c>
      <c r="C100" s="9">
        <v>6.66</v>
      </c>
      <c r="D100" s="2" t="s">
        <v>11</v>
      </c>
      <c r="E100" s="2" t="s">
        <v>1206</v>
      </c>
      <c r="F100" s="12">
        <v>2000</v>
      </c>
      <c r="G100" s="12">
        <v>1.99</v>
      </c>
      <c r="H100" s="12">
        <v>0</v>
      </c>
    </row>
    <row r="101" spans="2:8" ht="13">
      <c r="B101" s="6" t="s">
        <v>12</v>
      </c>
      <c r="C101" s="11"/>
      <c r="D101" s="6"/>
      <c r="E101" s="6"/>
      <c r="F101" s="14"/>
      <c r="G101" s="14">
        <f>SUM(G63:G100)</f>
        <v>49134.829999999994</v>
      </c>
      <c r="H101" s="14">
        <f>SUM(H63:H100)</f>
        <v>11.769999999999994</v>
      </c>
    </row>
    <row r="102" spans="2:8" ht="13">
      <c r="B102" s="6" t="s">
        <v>411</v>
      </c>
    </row>
    <row r="103" spans="2:8">
      <c r="B103" s="2" t="s">
        <v>1207</v>
      </c>
      <c r="C103" s="9">
        <v>7.04</v>
      </c>
      <c r="D103" s="2" t="s">
        <v>227</v>
      </c>
      <c r="E103" s="2" t="s">
        <v>1208</v>
      </c>
      <c r="F103" s="12">
        <v>425</v>
      </c>
      <c r="G103" s="12">
        <v>4436.16</v>
      </c>
      <c r="H103" s="12">
        <v>1.06</v>
      </c>
    </row>
    <row r="104" spans="2:8">
      <c r="B104" s="2" t="s">
        <v>417</v>
      </c>
      <c r="C104" s="9">
        <v>10.44</v>
      </c>
      <c r="D104" s="2" t="s">
        <v>418</v>
      </c>
      <c r="E104" s="2" t="s">
        <v>419</v>
      </c>
      <c r="F104" s="12">
        <v>3500</v>
      </c>
      <c r="G104" s="12">
        <v>3564.68</v>
      </c>
      <c r="H104" s="12">
        <v>0.85</v>
      </c>
    </row>
    <row r="105" spans="2:8">
      <c r="B105" s="2" t="s">
        <v>247</v>
      </c>
      <c r="C105" s="9">
        <v>8.5500000000000007</v>
      </c>
      <c r="D105" s="2" t="s">
        <v>248</v>
      </c>
      <c r="E105" s="2" t="s">
        <v>249</v>
      </c>
      <c r="F105" s="12">
        <v>2500</v>
      </c>
      <c r="G105" s="12">
        <v>2556.5100000000002</v>
      </c>
      <c r="H105" s="12">
        <v>0.61</v>
      </c>
    </row>
    <row r="106" spans="2:8">
      <c r="B106" s="2" t="s">
        <v>1209</v>
      </c>
      <c r="C106" s="9">
        <v>7.34</v>
      </c>
      <c r="D106" s="2" t="s">
        <v>248</v>
      </c>
      <c r="E106" s="2" t="s">
        <v>1210</v>
      </c>
      <c r="F106" s="12">
        <v>2500</v>
      </c>
      <c r="G106" s="12">
        <v>2540.4699999999998</v>
      </c>
      <c r="H106" s="12">
        <v>0.61</v>
      </c>
    </row>
    <row r="107" spans="2:8">
      <c r="B107" s="2" t="s">
        <v>1058</v>
      </c>
      <c r="C107" s="9">
        <v>6.86</v>
      </c>
      <c r="D107" s="2" t="s">
        <v>421</v>
      </c>
      <c r="E107" s="2" t="s">
        <v>1059</v>
      </c>
      <c r="F107" s="12">
        <v>2500</v>
      </c>
      <c r="G107" s="12">
        <v>2515.5500000000002</v>
      </c>
      <c r="H107" s="12">
        <v>0.6</v>
      </c>
    </row>
    <row r="108" spans="2:8">
      <c r="B108" s="2" t="s">
        <v>1068</v>
      </c>
      <c r="C108" s="9">
        <v>7.45</v>
      </c>
      <c r="D108" s="2" t="s">
        <v>248</v>
      </c>
      <c r="E108" s="2" t="s">
        <v>1069</v>
      </c>
      <c r="F108" s="12">
        <v>2500</v>
      </c>
      <c r="G108" s="12">
        <v>2504.8000000000002</v>
      </c>
      <c r="H108" s="12">
        <v>0.6</v>
      </c>
    </row>
    <row r="109" spans="2:8">
      <c r="B109" s="2" t="s">
        <v>276</v>
      </c>
      <c r="C109" s="9">
        <v>7.58</v>
      </c>
      <c r="D109" s="2" t="s">
        <v>227</v>
      </c>
      <c r="E109" s="2" t="s">
        <v>277</v>
      </c>
      <c r="F109" s="12">
        <v>2500</v>
      </c>
      <c r="G109" s="12">
        <v>2488.19</v>
      </c>
      <c r="H109" s="12">
        <v>0.6</v>
      </c>
    </row>
    <row r="110" spans="2:8">
      <c r="B110" s="2" t="s">
        <v>1211</v>
      </c>
      <c r="C110" s="9">
        <v>7.38</v>
      </c>
      <c r="D110" s="2" t="s">
        <v>227</v>
      </c>
      <c r="E110" s="2" t="s">
        <v>1212</v>
      </c>
      <c r="F110" s="12">
        <v>2500</v>
      </c>
      <c r="G110" s="12">
        <v>2487.16</v>
      </c>
      <c r="H110" s="12">
        <v>0.6</v>
      </c>
    </row>
    <row r="111" spans="2:8">
      <c r="B111" s="2" t="s">
        <v>1213</v>
      </c>
      <c r="C111" s="9">
        <v>7.59</v>
      </c>
      <c r="D111" s="2" t="s">
        <v>227</v>
      </c>
      <c r="E111" s="2" t="s">
        <v>1214</v>
      </c>
      <c r="F111" s="12">
        <v>500</v>
      </c>
      <c r="G111" s="12">
        <v>506.4</v>
      </c>
      <c r="H111" s="12">
        <v>0.12</v>
      </c>
    </row>
    <row r="112" spans="2:8">
      <c r="B112" s="2" t="s">
        <v>986</v>
      </c>
      <c r="C112" s="9">
        <v>7.09</v>
      </c>
      <c r="D112" s="2" t="s">
        <v>227</v>
      </c>
      <c r="E112" s="2" t="s">
        <v>987</v>
      </c>
      <c r="F112" s="12">
        <v>500</v>
      </c>
      <c r="G112" s="12">
        <v>505.33</v>
      </c>
      <c r="H112" s="12">
        <v>0.12</v>
      </c>
    </row>
    <row r="113" spans="2:8">
      <c r="B113" s="2" t="s">
        <v>1215</v>
      </c>
      <c r="C113" s="9">
        <v>6.86</v>
      </c>
      <c r="D113" s="2" t="s">
        <v>421</v>
      </c>
      <c r="E113" s="2" t="s">
        <v>1216</v>
      </c>
      <c r="F113" s="12">
        <v>250</v>
      </c>
      <c r="G113" s="12">
        <v>503.55</v>
      </c>
      <c r="H113" s="12">
        <v>0.12</v>
      </c>
    </row>
    <row r="114" spans="2:8">
      <c r="B114" s="2" t="s">
        <v>334</v>
      </c>
      <c r="C114" s="9">
        <v>6.69</v>
      </c>
      <c r="D114" s="2" t="s">
        <v>227</v>
      </c>
      <c r="E114" s="2" t="s">
        <v>335</v>
      </c>
      <c r="F114" s="12">
        <v>40</v>
      </c>
      <c r="G114" s="12">
        <v>399.7</v>
      </c>
      <c r="H114" s="12">
        <v>0.1</v>
      </c>
    </row>
    <row r="115" spans="2:8">
      <c r="B115" s="2" t="s">
        <v>336</v>
      </c>
      <c r="C115" s="9">
        <v>7.07</v>
      </c>
      <c r="D115" s="2" t="s">
        <v>227</v>
      </c>
      <c r="E115" s="2" t="s">
        <v>337</v>
      </c>
      <c r="F115" s="12">
        <v>40</v>
      </c>
      <c r="G115" s="12">
        <v>397.26</v>
      </c>
      <c r="H115" s="12">
        <v>0.1</v>
      </c>
    </row>
    <row r="116" spans="2:8" ht="13">
      <c r="B116" s="6" t="s">
        <v>338</v>
      </c>
      <c r="C116" s="11"/>
      <c r="D116" s="6"/>
      <c r="E116" s="6"/>
      <c r="F116" s="14"/>
      <c r="G116" s="14">
        <f>SUM(G102:G115)</f>
        <v>25405.759999999998</v>
      </c>
      <c r="H116" s="14">
        <f>SUM(H102:H115)</f>
        <v>6.089999999999999</v>
      </c>
    </row>
    <row r="117" spans="2:8" ht="13">
      <c r="B117" s="6" t="s">
        <v>3796</v>
      </c>
    </row>
    <row r="118" spans="2:8">
      <c r="B118" s="2" t="s">
        <v>341</v>
      </c>
      <c r="C118" s="9">
        <v>8.75</v>
      </c>
      <c r="D118" s="2" t="s">
        <v>342</v>
      </c>
      <c r="E118" s="2" t="s">
        <v>343</v>
      </c>
      <c r="F118" s="12">
        <v>500000000</v>
      </c>
      <c r="G118" s="12">
        <v>5005.5</v>
      </c>
      <c r="H118" s="12">
        <v>1.2</v>
      </c>
    </row>
    <row r="119" spans="2:8">
      <c r="B119" s="2" t="s">
        <v>846</v>
      </c>
      <c r="C119" s="9">
        <v>7.34</v>
      </c>
      <c r="D119" s="2" t="s">
        <v>227</v>
      </c>
      <c r="E119" s="2" t="s">
        <v>847</v>
      </c>
      <c r="F119" s="12">
        <v>25</v>
      </c>
      <c r="G119" s="12">
        <v>2508.44</v>
      </c>
      <c r="H119" s="12">
        <v>0.6</v>
      </c>
    </row>
    <row r="120" spans="2:8" ht="13">
      <c r="B120" s="6" t="s">
        <v>3797</v>
      </c>
      <c r="C120" s="11"/>
      <c r="D120" s="6"/>
      <c r="E120" s="6"/>
      <c r="F120" s="14"/>
      <c r="G120" s="14">
        <f>SUM(G117:G119)</f>
        <v>7513.9400000000005</v>
      </c>
      <c r="H120" s="14">
        <f>SUM(H117:H119)</f>
        <v>1.7999999999999998</v>
      </c>
    </row>
    <row r="121" spans="2:8" ht="13">
      <c r="B121" s="6" t="s">
        <v>14</v>
      </c>
      <c r="C121" s="11"/>
      <c r="D121" s="6"/>
      <c r="E121" s="6"/>
      <c r="F121" s="14"/>
      <c r="G121" s="14">
        <v>11149.6</v>
      </c>
      <c r="H121" s="14">
        <v>2.67</v>
      </c>
    </row>
    <row r="122" spans="2:8" ht="13">
      <c r="B122" s="6" t="s">
        <v>15</v>
      </c>
      <c r="C122" s="11"/>
      <c r="D122" s="6"/>
      <c r="E122" s="6"/>
      <c r="F122" s="14"/>
      <c r="G122" s="14">
        <f>G121+G120+G116+G101+G62+G59</f>
        <v>420923.53000000014</v>
      </c>
      <c r="H122" s="14">
        <f>H121+H120+H116+H101+H62+H59</f>
        <v>100.75999999999999</v>
      </c>
    </row>
    <row r="123" spans="2:8" ht="13">
      <c r="B123" s="6" t="s">
        <v>432</v>
      </c>
      <c r="C123" s="11"/>
      <c r="D123" s="6"/>
      <c r="E123" s="6"/>
      <c r="F123" s="14"/>
      <c r="G123" s="14">
        <f>G124-G122</f>
        <v>-2974.5912063101423</v>
      </c>
      <c r="H123" s="14">
        <f>H124-H122</f>
        <v>-0.75999999999999091</v>
      </c>
    </row>
    <row r="124" spans="2:8" ht="13">
      <c r="B124" s="6" t="s">
        <v>17</v>
      </c>
      <c r="C124" s="11"/>
      <c r="D124" s="6"/>
      <c r="E124" s="6"/>
      <c r="F124" s="14"/>
      <c r="G124" s="14">
        <v>417948.93879369</v>
      </c>
      <c r="H124" s="14">
        <v>100</v>
      </c>
    </row>
    <row r="125" spans="2:8">
      <c r="B125" s="2" t="s">
        <v>18</v>
      </c>
    </row>
    <row r="126" spans="2:8" ht="13">
      <c r="B126" s="6" t="s">
        <v>19</v>
      </c>
    </row>
    <row r="127" spans="2:8" ht="13">
      <c r="B127" s="6" t="s">
        <v>20</v>
      </c>
      <c r="C127" s="9" t="s">
        <v>355</v>
      </c>
    </row>
    <row r="128" spans="2:8" ht="13">
      <c r="B128" s="6" t="s">
        <v>4084</v>
      </c>
    </row>
    <row r="129" spans="2:3" ht="13">
      <c r="B129" s="6" t="s">
        <v>23</v>
      </c>
      <c r="C129" s="9" t="s">
        <v>22</v>
      </c>
    </row>
    <row r="130" spans="2:3" ht="13">
      <c r="B130" s="6" t="s">
        <v>147</v>
      </c>
      <c r="C130" s="9" t="s">
        <v>22</v>
      </c>
    </row>
    <row r="131" spans="2:3" ht="13">
      <c r="B131" s="6" t="s">
        <v>24</v>
      </c>
      <c r="C131" s="9" t="s">
        <v>25</v>
      </c>
    </row>
    <row r="132" spans="2:3" ht="13">
      <c r="B132" s="6" t="s">
        <v>1217</v>
      </c>
      <c r="C132" s="11"/>
    </row>
    <row r="133" spans="2:3" ht="13">
      <c r="B133" s="6" t="s">
        <v>1218</v>
      </c>
      <c r="C133" s="11"/>
    </row>
    <row r="134" spans="2:3" ht="13">
      <c r="B134" s="6" t="s">
        <v>1219</v>
      </c>
      <c r="C134" s="11"/>
    </row>
    <row r="135" spans="2:3" ht="13">
      <c r="B135" s="6" t="s">
        <v>1220</v>
      </c>
      <c r="C135" s="11"/>
    </row>
    <row r="136" spans="2:3" ht="13">
      <c r="B136" s="6" t="s">
        <v>1221</v>
      </c>
      <c r="C136" s="11"/>
    </row>
    <row r="137" spans="2:3" ht="13">
      <c r="B137" s="6" t="s">
        <v>1222</v>
      </c>
      <c r="C137" s="11"/>
    </row>
    <row r="138" spans="2:3" ht="13">
      <c r="B138" s="6" t="s">
        <v>1223</v>
      </c>
      <c r="C138" s="11"/>
    </row>
    <row r="139" spans="2:3" ht="13">
      <c r="B139" s="6" t="s">
        <v>1224</v>
      </c>
      <c r="C139" s="11"/>
    </row>
    <row r="140" spans="2:3" ht="13">
      <c r="B140" s="6" t="s">
        <v>1225</v>
      </c>
      <c r="C140" s="11"/>
    </row>
    <row r="141" spans="2:3" ht="13">
      <c r="B141" s="6" t="s">
        <v>1226</v>
      </c>
      <c r="C141" s="11"/>
    </row>
    <row r="142" spans="2:3" ht="13">
      <c r="B142" s="6" t="s">
        <v>1227</v>
      </c>
      <c r="C142" s="11"/>
    </row>
    <row r="143" spans="2:3" ht="13">
      <c r="B143" s="6" t="s">
        <v>1228</v>
      </c>
      <c r="C143" s="11"/>
    </row>
    <row r="144" spans="2:3" ht="13">
      <c r="B144" s="6" t="s">
        <v>1229</v>
      </c>
      <c r="C144" s="11"/>
    </row>
    <row r="145" spans="2:4">
      <c r="B145" s="2" t="s">
        <v>3267</v>
      </c>
    </row>
    <row r="146" spans="2:4">
      <c r="B146" s="2" t="s">
        <v>3693</v>
      </c>
    </row>
    <row r="147" spans="2:4">
      <c r="B147" s="2" t="s">
        <v>1230</v>
      </c>
    </row>
    <row r="150" spans="2:4" ht="14.5">
      <c r="B150" s="44" t="s">
        <v>1231</v>
      </c>
      <c r="C150" s="62"/>
    </row>
    <row r="151" spans="2:4" ht="14.5">
      <c r="B151" s="44" t="s">
        <v>4074</v>
      </c>
      <c r="C151" s="63" t="s">
        <v>1232</v>
      </c>
    </row>
    <row r="152" spans="2:4" ht="14.5">
      <c r="B152" s="4" t="s">
        <v>1233</v>
      </c>
      <c r="C152" s="5">
        <v>500</v>
      </c>
    </row>
    <row r="153" spans="2:4" ht="14.5">
      <c r="B153" s="4" t="s">
        <v>1235</v>
      </c>
      <c r="C153" s="5">
        <v>0</v>
      </c>
    </row>
    <row r="154" spans="2:4" ht="14.5">
      <c r="B154" s="4" t="s">
        <v>1236</v>
      </c>
      <c r="C154" s="5">
        <v>2500</v>
      </c>
    </row>
    <row r="155" spans="2:4" ht="14.5">
      <c r="B155" s="4" t="s">
        <v>1237</v>
      </c>
      <c r="C155" s="5">
        <v>0</v>
      </c>
    </row>
    <row r="156" spans="2:4" ht="14.5">
      <c r="B156" s="4" t="s">
        <v>1238</v>
      </c>
      <c r="C156" s="5">
        <v>0</v>
      </c>
    </row>
    <row r="157" spans="2:4" ht="14.5">
      <c r="B157" s="4" t="s">
        <v>1239</v>
      </c>
      <c r="C157" s="5">
        <v>0</v>
      </c>
    </row>
    <row r="158" spans="2:4" ht="14.5">
      <c r="B158" s="44" t="s">
        <v>1240</v>
      </c>
      <c r="C158" s="62">
        <v>3000</v>
      </c>
    </row>
    <row r="160" spans="2:4" ht="14.5">
      <c r="B160" s="4" t="s">
        <v>35</v>
      </c>
      <c r="C160" s="5"/>
      <c r="D160" s="4"/>
    </row>
    <row r="161" spans="2:7" ht="29">
      <c r="B161" s="20" t="s">
        <v>36</v>
      </c>
      <c r="C161" s="18" t="s">
        <v>37</v>
      </c>
      <c r="D161" s="20" t="s">
        <v>38</v>
      </c>
    </row>
    <row r="162" spans="2:7" ht="14.5">
      <c r="B162" s="4" t="s">
        <v>22</v>
      </c>
      <c r="C162" s="5" t="s">
        <v>22</v>
      </c>
      <c r="D162" s="4" t="s">
        <v>22</v>
      </c>
    </row>
    <row r="164" spans="2:7" ht="13">
      <c r="B164" s="6" t="s">
        <v>39</v>
      </c>
      <c r="C164" s="46">
        <v>46022</v>
      </c>
    </row>
    <row r="165" spans="2:7" ht="13">
      <c r="B165" s="24" t="s">
        <v>40</v>
      </c>
      <c r="C165" s="26" t="s">
        <v>41</v>
      </c>
      <c r="D165" s="24" t="s">
        <v>42</v>
      </c>
      <c r="E165" s="27" t="s">
        <v>43</v>
      </c>
      <c r="F165" s="47" t="s">
        <v>44</v>
      </c>
      <c r="G165" s="14"/>
    </row>
    <row r="166" spans="2:7">
      <c r="B166" s="16" t="s">
        <v>1241</v>
      </c>
      <c r="C166" s="17">
        <v>990000</v>
      </c>
      <c r="D166" s="16">
        <v>960.22</v>
      </c>
      <c r="E166" s="15">
        <v>998.8</v>
      </c>
      <c r="F166" s="30">
        <f>C158</f>
        <v>3000</v>
      </c>
    </row>
    <row r="167" spans="2:7">
      <c r="B167" s="16" t="s">
        <v>1242</v>
      </c>
      <c r="C167" s="17">
        <v>345000</v>
      </c>
      <c r="D167" s="16">
        <v>596.97</v>
      </c>
      <c r="E167" s="15">
        <v>605.9</v>
      </c>
      <c r="F167" s="28"/>
    </row>
    <row r="170" spans="2:7" ht="13">
      <c r="B170" s="6" t="s">
        <v>45</v>
      </c>
    </row>
    <row r="171" spans="2:7" ht="13">
      <c r="B171" s="6"/>
    </row>
    <row r="172" spans="2:7" ht="13">
      <c r="B172" s="6" t="s">
        <v>372</v>
      </c>
    </row>
    <row r="173" spans="2:7" ht="13">
      <c r="B173" s="27" t="s">
        <v>46</v>
      </c>
      <c r="C173" s="26" t="s">
        <v>47</v>
      </c>
      <c r="D173" s="6"/>
    </row>
    <row r="174" spans="2:7">
      <c r="B174" s="15" t="s">
        <v>1243</v>
      </c>
      <c r="C174" s="17">
        <v>1700</v>
      </c>
    </row>
    <row r="176" spans="2:7" ht="13">
      <c r="B176" s="27" t="s">
        <v>48</v>
      </c>
      <c r="C176" s="26" t="s">
        <v>47</v>
      </c>
    </row>
    <row r="177" spans="2:7">
      <c r="B177" s="15" t="s">
        <v>1243</v>
      </c>
      <c r="C177" s="17">
        <v>1700</v>
      </c>
    </row>
    <row r="180" spans="2:7" ht="13">
      <c r="B180" s="27" t="s">
        <v>49</v>
      </c>
      <c r="C180" s="26" t="s">
        <v>50</v>
      </c>
    </row>
    <row r="181" spans="2:7">
      <c r="B181" s="15" t="s">
        <v>1243</v>
      </c>
      <c r="C181" s="17">
        <v>1295248836.75</v>
      </c>
    </row>
    <row r="182" spans="2:7" ht="13">
      <c r="C182" s="26">
        <f>SUM(C180:C181)</f>
        <v>1295248836.75</v>
      </c>
    </row>
    <row r="184" spans="2:7" ht="13">
      <c r="B184" s="27" t="s">
        <v>51</v>
      </c>
      <c r="C184" s="26" t="s">
        <v>50</v>
      </c>
    </row>
    <row r="185" spans="2:7">
      <c r="B185" s="15" t="s">
        <v>1243</v>
      </c>
      <c r="C185" s="17">
        <v>1418731924.5</v>
      </c>
    </row>
    <row r="186" spans="2:7" ht="13">
      <c r="C186" s="26">
        <f>SUM(C184:C185)</f>
        <v>1418731924.5</v>
      </c>
    </row>
    <row r="189" spans="2:7" ht="13">
      <c r="B189" s="24" t="s">
        <v>52</v>
      </c>
      <c r="C189" s="26">
        <f xml:space="preserve"> C186-C182</f>
        <v>123483087.75</v>
      </c>
    </row>
    <row r="191" spans="2:7" ht="13">
      <c r="B191" s="24" t="s">
        <v>53</v>
      </c>
      <c r="C191" s="25">
        <v>46022</v>
      </c>
      <c r="D191" s="16"/>
      <c r="E191" s="15"/>
      <c r="F191" s="30"/>
    </row>
    <row r="192" spans="2:7" ht="13">
      <c r="B192" s="24" t="s">
        <v>40</v>
      </c>
      <c r="C192" s="26" t="s">
        <v>41</v>
      </c>
      <c r="D192" s="24" t="s">
        <v>42</v>
      </c>
      <c r="E192" s="27" t="s">
        <v>43</v>
      </c>
      <c r="F192" s="29" t="s">
        <v>44</v>
      </c>
      <c r="G192" s="14"/>
    </row>
    <row r="193" spans="2:6">
      <c r="B193" s="22" t="s">
        <v>22</v>
      </c>
      <c r="C193" s="23" t="s">
        <v>22</v>
      </c>
      <c r="D193" s="22" t="s">
        <v>22</v>
      </c>
      <c r="E193" s="19" t="s">
        <v>22</v>
      </c>
      <c r="F193" s="28" t="s">
        <v>22</v>
      </c>
    </row>
    <row r="194" spans="2:6" ht="13">
      <c r="B194" s="6" t="s">
        <v>45</v>
      </c>
    </row>
    <row r="195" spans="2:6" ht="13">
      <c r="B195" s="6"/>
    </row>
    <row r="196" spans="2:6" ht="13">
      <c r="B196" s="6" t="s">
        <v>372</v>
      </c>
    </row>
    <row r="197" spans="2:6" ht="13">
      <c r="B197" s="24" t="s">
        <v>46</v>
      </c>
      <c r="C197" s="26" t="s">
        <v>47</v>
      </c>
      <c r="D197" s="6"/>
    </row>
    <row r="198" spans="2:6">
      <c r="B198" s="16" t="s">
        <v>22</v>
      </c>
      <c r="C198" s="17" t="s">
        <v>22</v>
      </c>
    </row>
    <row r="200" spans="2:6" ht="13">
      <c r="B200" s="24" t="s">
        <v>48</v>
      </c>
      <c r="C200" s="26" t="s">
        <v>47</v>
      </c>
    </row>
    <row r="201" spans="2:6">
      <c r="B201" s="16" t="s">
        <v>22</v>
      </c>
      <c r="C201" s="17" t="s">
        <v>22</v>
      </c>
    </row>
    <row r="203" spans="2:6" ht="13">
      <c r="B203" s="24" t="s">
        <v>49</v>
      </c>
      <c r="C203" s="26" t="s">
        <v>50</v>
      </c>
    </row>
    <row r="204" spans="2:6">
      <c r="B204" s="16" t="s">
        <v>22</v>
      </c>
      <c r="C204" s="17" t="s">
        <v>22</v>
      </c>
    </row>
    <row r="206" spans="2:6" ht="13">
      <c r="B206" s="27" t="s">
        <v>51</v>
      </c>
      <c r="C206" s="26" t="s">
        <v>50</v>
      </c>
    </row>
    <row r="207" spans="2:6">
      <c r="B207" s="15" t="s">
        <v>22</v>
      </c>
      <c r="C207" s="17" t="s">
        <v>22</v>
      </c>
    </row>
    <row r="209" spans="2:80" ht="13">
      <c r="B209" s="24" t="s">
        <v>52</v>
      </c>
      <c r="C209" s="26" t="s">
        <v>22</v>
      </c>
    </row>
    <row r="212" spans="2:80" ht="13">
      <c r="B212" s="6" t="s">
        <v>373</v>
      </c>
    </row>
    <row r="214" spans="2:80" ht="13">
      <c r="B214" s="24" t="s">
        <v>40</v>
      </c>
      <c r="C214" s="26" t="s">
        <v>54</v>
      </c>
      <c r="D214" s="24" t="s">
        <v>55</v>
      </c>
      <c r="E214" s="24" t="s">
        <v>56</v>
      </c>
      <c r="F214" s="14"/>
    </row>
    <row r="215" spans="2:80">
      <c r="B215" s="16" t="s">
        <v>22</v>
      </c>
      <c r="C215" s="17" t="s">
        <v>22</v>
      </c>
      <c r="D215" s="16" t="s">
        <v>22</v>
      </c>
      <c r="E215" s="16" t="s">
        <v>22</v>
      </c>
    </row>
    <row r="218" spans="2:80" ht="13">
      <c r="B218" s="6" t="s">
        <v>57</v>
      </c>
      <c r="C218" s="11" t="s">
        <v>22</v>
      </c>
      <c r="D218" s="6"/>
      <c r="E218" s="6"/>
      <c r="F218" s="14"/>
      <c r="G218" s="14"/>
      <c r="H218" s="14"/>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row>
    <row r="220" spans="2:80" ht="13">
      <c r="B220" s="6" t="s">
        <v>374</v>
      </c>
    </row>
    <row r="222" spans="2:80" ht="13">
      <c r="B222" s="24" t="s">
        <v>58</v>
      </c>
      <c r="C222" s="26" t="s">
        <v>47</v>
      </c>
      <c r="D222" s="6"/>
    </row>
    <row r="223" spans="2:80">
      <c r="B223" s="16" t="s">
        <v>22</v>
      </c>
      <c r="C223" s="17" t="s">
        <v>22</v>
      </c>
    </row>
    <row r="226" spans="2:80" ht="13">
      <c r="B226" s="24" t="s">
        <v>59</v>
      </c>
      <c r="C226" s="26" t="s">
        <v>60</v>
      </c>
      <c r="D226" s="6"/>
    </row>
    <row r="227" spans="2:80">
      <c r="B227" s="16" t="s">
        <v>22</v>
      </c>
      <c r="C227" s="17" t="s">
        <v>22</v>
      </c>
    </row>
    <row r="230" spans="2:80" ht="13">
      <c r="B230" s="6" t="s">
        <v>61</v>
      </c>
    </row>
    <row r="233" spans="2:80" ht="13">
      <c r="B233" s="6" t="s">
        <v>375</v>
      </c>
    </row>
    <row r="235" spans="2:80" ht="13">
      <c r="B235" s="24" t="s">
        <v>40</v>
      </c>
      <c r="C235" s="26" t="s">
        <v>62</v>
      </c>
      <c r="D235" s="24" t="s">
        <v>54</v>
      </c>
      <c r="E235" s="24" t="s">
        <v>55</v>
      </c>
      <c r="F235" s="29" t="s">
        <v>56</v>
      </c>
      <c r="G235" s="14"/>
    </row>
    <row r="236" spans="2:80">
      <c r="B236" s="16" t="s">
        <v>22</v>
      </c>
      <c r="C236" s="17" t="s">
        <v>22</v>
      </c>
      <c r="D236" s="16" t="s">
        <v>22</v>
      </c>
      <c r="E236" s="16" t="s">
        <v>22</v>
      </c>
      <c r="F236" s="21" t="s">
        <v>22</v>
      </c>
    </row>
    <row r="239" spans="2:80" ht="13">
      <c r="B239" s="6" t="s">
        <v>57</v>
      </c>
      <c r="C239" s="11" t="s">
        <v>22</v>
      </c>
      <c r="D239" s="6"/>
      <c r="E239" s="6"/>
      <c r="F239" s="14"/>
      <c r="G239" s="14"/>
      <c r="H239" s="14"/>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c r="CA239" s="6"/>
      <c r="CB239" s="6"/>
    </row>
    <row r="241" spans="2:7" ht="13">
      <c r="B241" s="6" t="s">
        <v>374</v>
      </c>
    </row>
    <row r="243" spans="2:7" ht="13">
      <c r="B243" s="24" t="s">
        <v>58</v>
      </c>
      <c r="C243" s="26" t="s">
        <v>47</v>
      </c>
      <c r="D243" s="6"/>
    </row>
    <row r="244" spans="2:7">
      <c r="B244" s="16" t="s">
        <v>22</v>
      </c>
      <c r="C244" s="17" t="s">
        <v>22</v>
      </c>
    </row>
    <row r="247" spans="2:7" ht="13">
      <c r="B247" s="24" t="s">
        <v>59</v>
      </c>
      <c r="C247" s="26" t="s">
        <v>60</v>
      </c>
      <c r="D247" s="6"/>
    </row>
    <row r="248" spans="2:7">
      <c r="B248" s="16" t="s">
        <v>22</v>
      </c>
      <c r="C248" s="17" t="s">
        <v>22</v>
      </c>
    </row>
    <row r="251" spans="2:7" ht="13">
      <c r="B251" s="6" t="s">
        <v>61</v>
      </c>
    </row>
    <row r="254" spans="2:7" ht="13">
      <c r="B254" s="6" t="s">
        <v>376</v>
      </c>
    </row>
    <row r="255" spans="2:7" ht="13">
      <c r="B255" s="24" t="s">
        <v>40</v>
      </c>
      <c r="C255" s="26" t="s">
        <v>63</v>
      </c>
      <c r="D255" s="24" t="s">
        <v>64</v>
      </c>
      <c r="E255" s="24" t="s">
        <v>65</v>
      </c>
      <c r="F255" s="29" t="s">
        <v>66</v>
      </c>
      <c r="G255" s="14"/>
    </row>
    <row r="256" spans="2:7">
      <c r="B256" s="16" t="s">
        <v>22</v>
      </c>
      <c r="C256" s="17" t="s">
        <v>22</v>
      </c>
      <c r="D256" s="16" t="s">
        <v>22</v>
      </c>
      <c r="E256" s="16" t="s">
        <v>22</v>
      </c>
      <c r="F256" s="21" t="s">
        <v>22</v>
      </c>
    </row>
    <row r="257" spans="2:2">
      <c r="B257" s="2" t="s">
        <v>67</v>
      </c>
    </row>
  </sheetData>
  <mergeCells count="3">
    <mergeCell ref="B1:E1"/>
    <mergeCell ref="C3:C7"/>
    <mergeCell ref="D3:D7"/>
  </mergeCells>
  <hyperlinks>
    <hyperlink ref="A1" location="Index!A1" display="Index" xr:uid="{FB4DF0CC-C799-46D1-9AE2-D7326AD59E44}"/>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88CD8-3012-49B4-BD9C-06B521523D93}">
  <dimension ref="A1:CB231"/>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5" ht="13">
      <c r="A1" s="3" t="s">
        <v>0</v>
      </c>
      <c r="B1" s="226" t="s">
        <v>3379</v>
      </c>
      <c r="C1" s="226"/>
      <c r="D1" s="226"/>
      <c r="E1" s="226"/>
    </row>
    <row r="3" spans="1:5" ht="14.5">
      <c r="B3" s="31" t="s">
        <v>3380</v>
      </c>
      <c r="C3" s="239"/>
      <c r="D3" s="233"/>
      <c r="E3" s="32"/>
    </row>
    <row r="4" spans="1:5" ht="14.5">
      <c r="B4" s="64" t="s">
        <v>3381</v>
      </c>
      <c r="C4" s="239"/>
      <c r="D4" s="233"/>
      <c r="E4" s="32"/>
    </row>
    <row r="5" spans="1:5" ht="14.5">
      <c r="B5" s="35" t="s">
        <v>151</v>
      </c>
      <c r="C5" s="239"/>
      <c r="D5" s="233"/>
      <c r="E5" s="32"/>
    </row>
    <row r="6" spans="1:5" ht="14.5">
      <c r="B6" s="35" t="s">
        <v>3382</v>
      </c>
      <c r="C6" s="239"/>
      <c r="D6" s="233"/>
      <c r="E6" s="32"/>
    </row>
    <row r="7" spans="1:5" ht="14.5">
      <c r="B7" s="64" t="s">
        <v>3383</v>
      </c>
      <c r="C7" s="239"/>
      <c r="D7" s="233"/>
      <c r="E7" s="32"/>
    </row>
    <row r="8" spans="1:5" ht="14.5">
      <c r="B8" s="4" t="s">
        <v>154</v>
      </c>
      <c r="C8" s="239"/>
      <c r="D8" s="233"/>
      <c r="E8" s="32"/>
    </row>
    <row r="9" spans="1:5" ht="14.5">
      <c r="B9" s="4"/>
      <c r="C9" s="36" t="s">
        <v>155</v>
      </c>
      <c r="D9" s="36" t="s">
        <v>156</v>
      </c>
      <c r="E9" s="32"/>
    </row>
    <row r="10" spans="1:5" ht="14.5">
      <c r="B10" s="32"/>
      <c r="C10" s="48"/>
      <c r="D10" s="32"/>
      <c r="E10" s="32"/>
    </row>
    <row r="11" spans="1:5" ht="14.5">
      <c r="B11" s="240" t="s">
        <v>157</v>
      </c>
      <c r="C11" s="240"/>
      <c r="D11" s="240"/>
      <c r="E11" s="240"/>
    </row>
    <row r="12" spans="1:5" ht="14.5">
      <c r="B12" s="38" t="s">
        <v>158</v>
      </c>
      <c r="C12" s="241" t="s">
        <v>159</v>
      </c>
      <c r="D12" s="240" t="s">
        <v>160</v>
      </c>
      <c r="E12" s="240" t="s">
        <v>161</v>
      </c>
    </row>
    <row r="13" spans="1:5" ht="14.5">
      <c r="B13" s="38" t="s">
        <v>162</v>
      </c>
      <c r="C13" s="241"/>
      <c r="D13" s="240"/>
      <c r="E13" s="240"/>
    </row>
    <row r="14" spans="1:5" ht="14.5">
      <c r="B14" s="31" t="s">
        <v>163</v>
      </c>
      <c r="C14" s="40"/>
      <c r="D14" s="70" t="s">
        <v>473</v>
      </c>
      <c r="E14" s="41"/>
    </row>
    <row r="15" spans="1:5" ht="14.5">
      <c r="B15" s="31" t="s">
        <v>164</v>
      </c>
      <c r="C15" s="40"/>
      <c r="D15" s="41"/>
      <c r="E15" s="41"/>
    </row>
    <row r="16" spans="1:5" ht="14.5">
      <c r="B16" s="31" t="s">
        <v>165</v>
      </c>
      <c r="C16" s="40"/>
      <c r="D16" s="41"/>
      <c r="E16" s="41"/>
    </row>
    <row r="17" spans="2:8" ht="14.5">
      <c r="B17" s="44" t="s">
        <v>167</v>
      </c>
      <c r="C17" s="39"/>
      <c r="D17" s="38"/>
      <c r="E17" s="38"/>
    </row>
    <row r="18" spans="2:8" ht="14.5">
      <c r="B18" s="32"/>
      <c r="C18" s="37"/>
      <c r="D18" s="32"/>
      <c r="E18" s="32"/>
    </row>
    <row r="20" spans="2:8">
      <c r="B20" s="2" t="s">
        <v>168</v>
      </c>
    </row>
    <row r="22" spans="2:8" ht="13">
      <c r="B22" s="7" t="s">
        <v>1</v>
      </c>
      <c r="C22" s="10" t="s">
        <v>2</v>
      </c>
      <c r="D22" s="7" t="s">
        <v>3</v>
      </c>
      <c r="E22" s="7" t="s">
        <v>4</v>
      </c>
      <c r="F22" s="13" t="s">
        <v>5</v>
      </c>
      <c r="G22" s="13" t="s">
        <v>6</v>
      </c>
      <c r="H22" s="13" t="s">
        <v>7</v>
      </c>
    </row>
    <row r="23" spans="2:8" ht="13">
      <c r="B23" s="6" t="s">
        <v>8</v>
      </c>
    </row>
    <row r="24" spans="2:8" ht="13">
      <c r="B24" s="6" t="s">
        <v>9</v>
      </c>
    </row>
    <row r="25" spans="2:8" ht="13">
      <c r="B25" s="6" t="s">
        <v>10</v>
      </c>
    </row>
    <row r="26" spans="2:8">
      <c r="B26" s="2" t="s">
        <v>3384</v>
      </c>
      <c r="C26" s="9">
        <v>5.46</v>
      </c>
      <c r="D26" s="2" t="s">
        <v>11</v>
      </c>
      <c r="E26" s="2" t="s">
        <v>3385</v>
      </c>
      <c r="F26" s="12">
        <v>2500000</v>
      </c>
      <c r="G26" s="12">
        <v>2510.94</v>
      </c>
      <c r="H26" s="12">
        <v>0.13</v>
      </c>
    </row>
    <row r="27" spans="2:8" ht="13">
      <c r="B27" s="6" t="s">
        <v>12</v>
      </c>
      <c r="C27" s="11"/>
      <c r="D27" s="6"/>
      <c r="E27" s="6"/>
      <c r="F27" s="14"/>
      <c r="G27" s="14">
        <f>SUM(G22:G26)</f>
        <v>2510.94</v>
      </c>
      <c r="H27" s="14">
        <f>SUM(H22:H26)</f>
        <v>0.13</v>
      </c>
    </row>
    <row r="28" spans="2:8" ht="13">
      <c r="B28" s="6" t="s">
        <v>411</v>
      </c>
    </row>
    <row r="29" spans="2:8">
      <c r="B29" s="2" t="s">
        <v>3386</v>
      </c>
      <c r="C29" s="9">
        <v>6.1</v>
      </c>
      <c r="D29" s="2" t="s">
        <v>227</v>
      </c>
      <c r="E29" s="2" t="s">
        <v>3387</v>
      </c>
      <c r="F29" s="12">
        <v>3050</v>
      </c>
      <c r="G29" s="12">
        <v>30554.87</v>
      </c>
      <c r="H29" s="12">
        <v>1.61</v>
      </c>
    </row>
    <row r="30" spans="2:8">
      <c r="B30" s="2" t="s">
        <v>1066</v>
      </c>
      <c r="C30" s="9">
        <v>6.14</v>
      </c>
      <c r="D30" s="2" t="s">
        <v>227</v>
      </c>
      <c r="E30" s="2" t="s">
        <v>1067</v>
      </c>
      <c r="F30" s="12">
        <v>10000</v>
      </c>
      <c r="G30" s="12">
        <v>10022.26</v>
      </c>
      <c r="H30" s="12">
        <v>0.53</v>
      </c>
    </row>
    <row r="31" spans="2:8" ht="13">
      <c r="B31" s="6" t="s">
        <v>338</v>
      </c>
      <c r="C31" s="11"/>
      <c r="D31" s="6"/>
      <c r="E31" s="6"/>
      <c r="F31" s="14"/>
      <c r="G31" s="14">
        <f>SUM(G28:G30)</f>
        <v>40577.129999999997</v>
      </c>
      <c r="H31" s="14">
        <f>SUM(H28:H30)</f>
        <v>2.14</v>
      </c>
    </row>
    <row r="32" spans="2:8" ht="13">
      <c r="B32" s="6" t="s">
        <v>68</v>
      </c>
    </row>
    <row r="33" spans="2:8">
      <c r="B33" s="2" t="s">
        <v>3388</v>
      </c>
      <c r="C33" s="9">
        <v>6</v>
      </c>
      <c r="D33" s="2" t="s">
        <v>477</v>
      </c>
      <c r="E33" s="2" t="s">
        <v>3389</v>
      </c>
      <c r="F33" s="12">
        <v>29500</v>
      </c>
      <c r="G33" s="12">
        <v>145467.45000000001</v>
      </c>
      <c r="H33" s="12">
        <v>7.68</v>
      </c>
    </row>
    <row r="34" spans="2:8">
      <c r="B34" s="2" t="s">
        <v>3390</v>
      </c>
      <c r="C34" s="9">
        <v>5.99</v>
      </c>
      <c r="D34" s="2" t="s">
        <v>477</v>
      </c>
      <c r="E34" s="2" t="s">
        <v>3391</v>
      </c>
      <c r="F34" s="12">
        <v>22500</v>
      </c>
      <c r="G34" s="12">
        <v>111006.23</v>
      </c>
      <c r="H34" s="12">
        <v>5.86</v>
      </c>
    </row>
    <row r="35" spans="2:8">
      <c r="B35" s="2" t="s">
        <v>3392</v>
      </c>
      <c r="C35" s="9">
        <v>6.14</v>
      </c>
      <c r="D35" s="2" t="s">
        <v>477</v>
      </c>
      <c r="E35" s="2" t="s">
        <v>3393</v>
      </c>
      <c r="F35" s="12">
        <v>21000</v>
      </c>
      <c r="G35" s="12">
        <v>104542.83</v>
      </c>
      <c r="H35" s="12">
        <v>5.52</v>
      </c>
    </row>
    <row r="36" spans="2:8">
      <c r="B36" s="2" t="s">
        <v>3394</v>
      </c>
      <c r="C36" s="9">
        <v>5.91</v>
      </c>
      <c r="D36" s="2" t="s">
        <v>477</v>
      </c>
      <c r="E36" s="2" t="s">
        <v>3395</v>
      </c>
      <c r="F36" s="12">
        <v>18000</v>
      </c>
      <c r="G36" s="12">
        <v>89391.78</v>
      </c>
      <c r="H36" s="12">
        <v>4.72</v>
      </c>
    </row>
    <row r="37" spans="2:8">
      <c r="B37" s="2" t="s">
        <v>3694</v>
      </c>
      <c r="C37" s="9">
        <v>5.98</v>
      </c>
      <c r="D37" s="2" t="s">
        <v>477</v>
      </c>
      <c r="E37" s="2" t="s">
        <v>1018</v>
      </c>
      <c r="F37" s="12">
        <v>18000</v>
      </c>
      <c r="G37" s="12">
        <v>88965.09</v>
      </c>
      <c r="H37" s="12">
        <v>4.7</v>
      </c>
    </row>
    <row r="38" spans="2:8">
      <c r="B38" s="2" t="s">
        <v>3695</v>
      </c>
      <c r="C38" s="9">
        <v>6.48</v>
      </c>
      <c r="D38" s="2" t="s">
        <v>477</v>
      </c>
      <c r="E38" s="2" t="s">
        <v>3396</v>
      </c>
      <c r="F38" s="12">
        <v>14000</v>
      </c>
      <c r="G38" s="12">
        <v>69068.789999999994</v>
      </c>
      <c r="H38" s="12">
        <v>3.65</v>
      </c>
    </row>
    <row r="39" spans="2:8">
      <c r="B39" s="2" t="s">
        <v>3397</v>
      </c>
      <c r="C39" s="9">
        <v>5.99</v>
      </c>
      <c r="D39" s="2" t="s">
        <v>477</v>
      </c>
      <c r="E39" s="2" t="s">
        <v>3398</v>
      </c>
      <c r="F39" s="12">
        <v>12500</v>
      </c>
      <c r="G39" s="12">
        <v>62011.94</v>
      </c>
      <c r="H39" s="12">
        <v>3.27</v>
      </c>
    </row>
    <row r="40" spans="2:8">
      <c r="B40" s="2" t="s">
        <v>3696</v>
      </c>
      <c r="C40" s="9">
        <v>5.99</v>
      </c>
      <c r="D40" s="2" t="s">
        <v>477</v>
      </c>
      <c r="E40" s="2" t="s">
        <v>3399</v>
      </c>
      <c r="F40" s="12">
        <v>12000</v>
      </c>
      <c r="G40" s="12">
        <v>59657.34</v>
      </c>
      <c r="H40" s="12">
        <v>3.15</v>
      </c>
    </row>
    <row r="41" spans="2:8">
      <c r="B41" s="2" t="s">
        <v>3697</v>
      </c>
      <c r="C41" s="9">
        <v>5.3</v>
      </c>
      <c r="D41" s="2" t="s">
        <v>11</v>
      </c>
      <c r="E41" s="2" t="s">
        <v>616</v>
      </c>
      <c r="F41" s="12">
        <v>60000000</v>
      </c>
      <c r="G41" s="12">
        <v>59636.34</v>
      </c>
      <c r="H41" s="12">
        <v>3.15</v>
      </c>
    </row>
    <row r="42" spans="2:8">
      <c r="B42" s="2" t="s">
        <v>3698</v>
      </c>
      <c r="C42" s="9">
        <v>6.36</v>
      </c>
      <c r="D42" s="2" t="s">
        <v>477</v>
      </c>
      <c r="E42" s="2" t="s">
        <v>3400</v>
      </c>
      <c r="F42" s="12">
        <v>12000</v>
      </c>
      <c r="G42" s="12">
        <v>59348.04</v>
      </c>
      <c r="H42" s="12">
        <v>3.13</v>
      </c>
    </row>
    <row r="43" spans="2:8">
      <c r="B43" s="2" t="s">
        <v>3401</v>
      </c>
      <c r="C43" s="9">
        <v>5.2</v>
      </c>
      <c r="D43" s="2" t="s">
        <v>11</v>
      </c>
      <c r="E43" s="2" t="s">
        <v>3402</v>
      </c>
      <c r="F43" s="12">
        <v>55000000</v>
      </c>
      <c r="G43" s="12">
        <v>54611.32</v>
      </c>
      <c r="H43" s="12">
        <v>2.88</v>
      </c>
    </row>
    <row r="44" spans="2:8">
      <c r="B44" s="2" t="s">
        <v>3699</v>
      </c>
      <c r="C44" s="9">
        <v>6.04</v>
      </c>
      <c r="D44" s="2" t="s">
        <v>477</v>
      </c>
      <c r="E44" s="2" t="s">
        <v>3403</v>
      </c>
      <c r="F44" s="12">
        <v>10000</v>
      </c>
      <c r="G44" s="12">
        <v>49679.65</v>
      </c>
      <c r="H44" s="12">
        <v>2.62</v>
      </c>
    </row>
    <row r="45" spans="2:8">
      <c r="B45" s="2" t="s">
        <v>3700</v>
      </c>
      <c r="C45" s="9">
        <v>6.15</v>
      </c>
      <c r="D45" s="2" t="s">
        <v>477</v>
      </c>
      <c r="E45" s="2" t="s">
        <v>3404</v>
      </c>
      <c r="F45" s="12">
        <v>10000</v>
      </c>
      <c r="G45" s="12">
        <v>49640.05</v>
      </c>
      <c r="H45" s="12">
        <v>2.62</v>
      </c>
    </row>
    <row r="46" spans="2:8">
      <c r="B46" s="2" t="s">
        <v>3405</v>
      </c>
      <c r="C46" s="9">
        <v>5.99</v>
      </c>
      <c r="D46" s="2" t="s">
        <v>477</v>
      </c>
      <c r="E46" s="2" t="s">
        <v>3406</v>
      </c>
      <c r="F46" s="12">
        <v>10000</v>
      </c>
      <c r="G46" s="12">
        <v>49488.800000000003</v>
      </c>
      <c r="H46" s="12">
        <v>2.61</v>
      </c>
    </row>
    <row r="47" spans="2:8">
      <c r="B47" s="2" t="s">
        <v>3701</v>
      </c>
      <c r="C47" s="9">
        <v>6.08</v>
      </c>
      <c r="D47" s="2" t="s">
        <v>504</v>
      </c>
      <c r="E47" s="2" t="s">
        <v>3407</v>
      </c>
      <c r="F47" s="12">
        <v>10000</v>
      </c>
      <c r="G47" s="12">
        <v>49480.55</v>
      </c>
      <c r="H47" s="12">
        <v>2.61</v>
      </c>
    </row>
    <row r="48" spans="2:8">
      <c r="B48" s="2" t="s">
        <v>3702</v>
      </c>
      <c r="C48" s="9">
        <v>6.48</v>
      </c>
      <c r="D48" s="2" t="s">
        <v>477</v>
      </c>
      <c r="E48" s="2" t="s">
        <v>3408</v>
      </c>
      <c r="F48" s="12">
        <v>10000</v>
      </c>
      <c r="G48" s="12">
        <v>49334.35</v>
      </c>
      <c r="H48" s="12">
        <v>2.6</v>
      </c>
    </row>
    <row r="49" spans="2:8">
      <c r="B49" s="2" t="s">
        <v>3409</v>
      </c>
      <c r="C49" s="9">
        <v>6</v>
      </c>
      <c r="D49" s="2" t="s">
        <v>477</v>
      </c>
      <c r="E49" s="2" t="s">
        <v>3410</v>
      </c>
      <c r="F49" s="12">
        <v>9500</v>
      </c>
      <c r="G49" s="12">
        <v>47297.89</v>
      </c>
      <c r="H49" s="12">
        <v>2.5</v>
      </c>
    </row>
    <row r="50" spans="2:8">
      <c r="B50" s="2" t="s">
        <v>3703</v>
      </c>
      <c r="C50" s="9">
        <v>5.95</v>
      </c>
      <c r="D50" s="2" t="s">
        <v>477</v>
      </c>
      <c r="E50" s="2" t="s">
        <v>3411</v>
      </c>
      <c r="F50" s="12">
        <v>9500</v>
      </c>
      <c r="G50" s="12">
        <v>47131.21</v>
      </c>
      <c r="H50" s="12">
        <v>2.4900000000000002</v>
      </c>
    </row>
    <row r="51" spans="2:8">
      <c r="B51" s="2" t="s">
        <v>3704</v>
      </c>
      <c r="C51" s="9">
        <v>6.48</v>
      </c>
      <c r="D51" s="2" t="s">
        <v>477</v>
      </c>
      <c r="E51" s="2" t="s">
        <v>3412</v>
      </c>
      <c r="F51" s="12">
        <v>9000</v>
      </c>
      <c r="G51" s="12">
        <v>44888.45</v>
      </c>
      <c r="H51" s="12">
        <v>2.37</v>
      </c>
    </row>
    <row r="52" spans="2:8">
      <c r="B52" s="2" t="s">
        <v>3705</v>
      </c>
      <c r="C52" s="9">
        <v>6.21</v>
      </c>
      <c r="D52" s="2" t="s">
        <v>477</v>
      </c>
      <c r="E52" s="2" t="s">
        <v>3413</v>
      </c>
      <c r="F52" s="12">
        <v>9000</v>
      </c>
      <c r="G52" s="12">
        <v>44801.73</v>
      </c>
      <c r="H52" s="12">
        <v>2.36</v>
      </c>
    </row>
    <row r="53" spans="2:8">
      <c r="B53" s="2" t="s">
        <v>3706</v>
      </c>
      <c r="C53" s="9">
        <v>5.91</v>
      </c>
      <c r="D53" s="2" t="s">
        <v>477</v>
      </c>
      <c r="E53" s="2" t="s">
        <v>578</v>
      </c>
      <c r="F53" s="12">
        <v>8500</v>
      </c>
      <c r="G53" s="12">
        <v>41943.12</v>
      </c>
      <c r="H53" s="12">
        <v>2.21</v>
      </c>
    </row>
    <row r="54" spans="2:8">
      <c r="B54" s="2" t="s">
        <v>3707</v>
      </c>
      <c r="C54" s="9">
        <v>6.48</v>
      </c>
      <c r="D54" s="2" t="s">
        <v>477</v>
      </c>
      <c r="E54" s="2" t="s">
        <v>3414</v>
      </c>
      <c r="F54" s="12">
        <v>7500</v>
      </c>
      <c r="G54" s="12">
        <v>37235.78</v>
      </c>
      <c r="H54" s="12">
        <v>1.97</v>
      </c>
    </row>
    <row r="55" spans="2:8">
      <c r="B55" s="2" t="s">
        <v>3708</v>
      </c>
      <c r="C55" s="9">
        <v>8.5</v>
      </c>
      <c r="D55" s="2" t="s">
        <v>477</v>
      </c>
      <c r="E55" s="2" t="s">
        <v>3415</v>
      </c>
      <c r="F55" s="12">
        <v>7000</v>
      </c>
      <c r="G55" s="12">
        <v>34765.22</v>
      </c>
      <c r="H55" s="12">
        <v>1.83</v>
      </c>
    </row>
    <row r="56" spans="2:8">
      <c r="B56" s="2" t="s">
        <v>3709</v>
      </c>
      <c r="C56" s="9">
        <v>5.9</v>
      </c>
      <c r="D56" s="2" t="s">
        <v>477</v>
      </c>
      <c r="E56" s="2" t="s">
        <v>3416</v>
      </c>
      <c r="F56" s="12">
        <v>6000</v>
      </c>
      <c r="G56" s="12">
        <v>29797.71</v>
      </c>
      <c r="H56" s="12">
        <v>1.57</v>
      </c>
    </row>
    <row r="57" spans="2:8">
      <c r="B57" s="2" t="s">
        <v>3417</v>
      </c>
      <c r="C57" s="9">
        <v>5.19</v>
      </c>
      <c r="D57" s="2" t="s">
        <v>11</v>
      </c>
      <c r="E57" s="2" t="s">
        <v>3418</v>
      </c>
      <c r="F57" s="12">
        <v>30000000</v>
      </c>
      <c r="G57" s="12">
        <v>29704.29</v>
      </c>
      <c r="H57" s="12">
        <v>1.57</v>
      </c>
    </row>
    <row r="58" spans="2:8">
      <c r="B58" s="2" t="s">
        <v>3710</v>
      </c>
      <c r="C58" s="9">
        <v>6.12</v>
      </c>
      <c r="D58" s="2" t="s">
        <v>477</v>
      </c>
      <c r="E58" s="2" t="s">
        <v>3419</v>
      </c>
      <c r="F58" s="12">
        <v>6000</v>
      </c>
      <c r="G58" s="12">
        <v>29666.73</v>
      </c>
      <c r="H58" s="12">
        <v>1.57</v>
      </c>
    </row>
    <row r="59" spans="2:8">
      <c r="B59" s="2" t="s">
        <v>3711</v>
      </c>
      <c r="C59" s="9">
        <v>6.71</v>
      </c>
      <c r="D59" s="2" t="s">
        <v>477</v>
      </c>
      <c r="E59" s="2" t="s">
        <v>3420</v>
      </c>
      <c r="F59" s="12">
        <v>5500</v>
      </c>
      <c r="G59" s="12">
        <v>27155.81</v>
      </c>
      <c r="H59" s="12">
        <v>1.43</v>
      </c>
    </row>
    <row r="60" spans="2:8">
      <c r="B60" s="2" t="s">
        <v>605</v>
      </c>
      <c r="C60" s="9">
        <v>5.95</v>
      </c>
      <c r="D60" s="2" t="s">
        <v>477</v>
      </c>
      <c r="E60" s="2" t="s">
        <v>606</v>
      </c>
      <c r="F60" s="12">
        <v>5000</v>
      </c>
      <c r="G60" s="12">
        <v>24866.23</v>
      </c>
      <c r="H60" s="12">
        <v>1.31</v>
      </c>
    </row>
    <row r="61" spans="2:8">
      <c r="B61" s="2" t="s">
        <v>3712</v>
      </c>
      <c r="C61" s="9">
        <v>6.48</v>
      </c>
      <c r="D61" s="2" t="s">
        <v>477</v>
      </c>
      <c r="E61" s="2" t="s">
        <v>3421</v>
      </c>
      <c r="F61" s="12">
        <v>5000</v>
      </c>
      <c r="G61" s="12">
        <v>24841.23</v>
      </c>
      <c r="H61" s="12">
        <v>1.31</v>
      </c>
    </row>
    <row r="62" spans="2:8">
      <c r="B62" s="2" t="s">
        <v>3713</v>
      </c>
      <c r="C62" s="9">
        <v>5.94</v>
      </c>
      <c r="D62" s="2" t="s">
        <v>477</v>
      </c>
      <c r="E62" s="2" t="s">
        <v>3422</v>
      </c>
      <c r="F62" s="12">
        <v>5000</v>
      </c>
      <c r="G62" s="12">
        <v>24806.400000000001</v>
      </c>
      <c r="H62" s="12">
        <v>1.31</v>
      </c>
    </row>
    <row r="63" spans="2:8">
      <c r="B63" s="2" t="s">
        <v>3423</v>
      </c>
      <c r="C63" s="9">
        <v>5.91</v>
      </c>
      <c r="D63" s="2" t="s">
        <v>477</v>
      </c>
      <c r="E63" s="2" t="s">
        <v>3424</v>
      </c>
      <c r="F63" s="12">
        <v>5000</v>
      </c>
      <c r="G63" s="12">
        <v>24715.7</v>
      </c>
      <c r="H63" s="12">
        <v>1.3</v>
      </c>
    </row>
    <row r="64" spans="2:8">
      <c r="B64" s="2" t="s">
        <v>3425</v>
      </c>
      <c r="C64" s="9">
        <v>5.93</v>
      </c>
      <c r="D64" s="2" t="s">
        <v>477</v>
      </c>
      <c r="E64" s="2" t="s">
        <v>3426</v>
      </c>
      <c r="F64" s="12">
        <v>4500</v>
      </c>
      <c r="G64" s="12">
        <v>22347.65</v>
      </c>
      <c r="H64" s="12">
        <v>1.18</v>
      </c>
    </row>
    <row r="65" spans="2:8">
      <c r="B65" s="2" t="s">
        <v>3427</v>
      </c>
      <c r="C65" s="9">
        <v>5.96</v>
      </c>
      <c r="D65" s="2" t="s">
        <v>477</v>
      </c>
      <c r="E65" s="2" t="s">
        <v>3428</v>
      </c>
      <c r="F65" s="12">
        <v>4500</v>
      </c>
      <c r="G65" s="12">
        <v>22328.799999999999</v>
      </c>
      <c r="H65" s="12">
        <v>1.18</v>
      </c>
    </row>
    <row r="66" spans="2:8">
      <c r="B66" s="2" t="s">
        <v>3429</v>
      </c>
      <c r="C66" s="9">
        <v>5.93</v>
      </c>
      <c r="D66" s="2" t="s">
        <v>477</v>
      </c>
      <c r="E66" s="2" t="s">
        <v>3430</v>
      </c>
      <c r="F66" s="12">
        <v>4500</v>
      </c>
      <c r="G66" s="12">
        <v>22293.72</v>
      </c>
      <c r="H66" s="12">
        <v>1.18</v>
      </c>
    </row>
    <row r="67" spans="2:8">
      <c r="B67" s="2" t="s">
        <v>3714</v>
      </c>
      <c r="C67" s="9">
        <v>6.1</v>
      </c>
      <c r="D67" s="2" t="s">
        <v>477</v>
      </c>
      <c r="E67" s="2" t="s">
        <v>3431</v>
      </c>
      <c r="F67" s="12">
        <v>4000</v>
      </c>
      <c r="G67" s="12">
        <v>19926.8</v>
      </c>
      <c r="H67" s="12">
        <v>1.05</v>
      </c>
    </row>
    <row r="68" spans="2:8">
      <c r="B68" s="2" t="s">
        <v>3715</v>
      </c>
      <c r="C68" s="9">
        <v>7.44</v>
      </c>
      <c r="D68" s="2" t="s">
        <v>477</v>
      </c>
      <c r="E68" s="2" t="s">
        <v>3432</v>
      </c>
      <c r="F68" s="12">
        <v>4000</v>
      </c>
      <c r="G68" s="12">
        <v>19894.560000000001</v>
      </c>
      <c r="H68" s="12">
        <v>1.05</v>
      </c>
    </row>
    <row r="69" spans="2:8">
      <c r="B69" s="2" t="s">
        <v>3433</v>
      </c>
      <c r="C69" s="9">
        <v>5.95</v>
      </c>
      <c r="D69" s="2" t="s">
        <v>477</v>
      </c>
      <c r="E69" s="2" t="s">
        <v>3434</v>
      </c>
      <c r="F69" s="12">
        <v>4000</v>
      </c>
      <c r="G69" s="12">
        <v>19883.32</v>
      </c>
      <c r="H69" s="12">
        <v>1.05</v>
      </c>
    </row>
    <row r="70" spans="2:8">
      <c r="B70" s="2" t="s">
        <v>3716</v>
      </c>
      <c r="C70" s="9">
        <v>6.02</v>
      </c>
      <c r="D70" s="2" t="s">
        <v>504</v>
      </c>
      <c r="E70" s="2" t="s">
        <v>3435</v>
      </c>
      <c r="F70" s="12">
        <v>4000</v>
      </c>
      <c r="G70" s="12">
        <v>19771.740000000002</v>
      </c>
      <c r="H70" s="12">
        <v>1.04</v>
      </c>
    </row>
    <row r="71" spans="2:8">
      <c r="B71" s="2" t="s">
        <v>482</v>
      </c>
      <c r="C71" s="9">
        <v>5.91</v>
      </c>
      <c r="D71" s="2" t="s">
        <v>477</v>
      </c>
      <c r="E71" s="2" t="s">
        <v>483</v>
      </c>
      <c r="F71" s="12">
        <v>4000</v>
      </c>
      <c r="G71" s="12">
        <v>19756.82</v>
      </c>
      <c r="H71" s="12">
        <v>1.04</v>
      </c>
    </row>
    <row r="72" spans="2:8">
      <c r="B72" s="2" t="s">
        <v>1026</v>
      </c>
      <c r="C72" s="9">
        <v>5.19</v>
      </c>
      <c r="D72" s="2" t="s">
        <v>11</v>
      </c>
      <c r="E72" s="2" t="s">
        <v>1027</v>
      </c>
      <c r="F72" s="12">
        <v>17500000</v>
      </c>
      <c r="G72" s="12">
        <v>17378.900000000001</v>
      </c>
      <c r="H72" s="12">
        <v>0.92</v>
      </c>
    </row>
    <row r="73" spans="2:8">
      <c r="B73" s="2" t="s">
        <v>3717</v>
      </c>
      <c r="C73" s="9">
        <v>5.19</v>
      </c>
      <c r="D73" s="2" t="s">
        <v>11</v>
      </c>
      <c r="E73" s="2" t="s">
        <v>3436</v>
      </c>
      <c r="F73" s="12">
        <v>17500000</v>
      </c>
      <c r="G73" s="12">
        <v>17359.27</v>
      </c>
      <c r="H73" s="12">
        <v>0.92</v>
      </c>
    </row>
    <row r="74" spans="2:8">
      <c r="B74" s="2" t="s">
        <v>3437</v>
      </c>
      <c r="C74" s="9">
        <v>5.19</v>
      </c>
      <c r="D74" s="2" t="s">
        <v>11</v>
      </c>
      <c r="E74" s="2" t="s">
        <v>3438</v>
      </c>
      <c r="F74" s="12">
        <v>15000000</v>
      </c>
      <c r="G74" s="12">
        <v>14879.37</v>
      </c>
      <c r="H74" s="12">
        <v>0.79</v>
      </c>
    </row>
    <row r="75" spans="2:8">
      <c r="B75" s="2" t="s">
        <v>3718</v>
      </c>
      <c r="C75" s="9">
        <v>5.91</v>
      </c>
      <c r="D75" s="2" t="s">
        <v>477</v>
      </c>
      <c r="E75" s="2" t="s">
        <v>607</v>
      </c>
      <c r="F75" s="12">
        <v>3000</v>
      </c>
      <c r="G75" s="12">
        <v>14848.53</v>
      </c>
      <c r="H75" s="12">
        <v>0.78</v>
      </c>
    </row>
    <row r="76" spans="2:8">
      <c r="B76" s="2" t="s">
        <v>3719</v>
      </c>
      <c r="C76" s="9">
        <v>8.5</v>
      </c>
      <c r="D76" s="2" t="s">
        <v>477</v>
      </c>
      <c r="E76" s="2" t="s">
        <v>3439</v>
      </c>
      <c r="F76" s="12">
        <v>3000</v>
      </c>
      <c r="G76" s="12">
        <v>14806.91</v>
      </c>
      <c r="H76" s="12">
        <v>0.78</v>
      </c>
    </row>
    <row r="77" spans="2:8">
      <c r="B77" s="2" t="s">
        <v>3720</v>
      </c>
      <c r="C77" s="9">
        <v>6.85</v>
      </c>
      <c r="D77" s="2" t="s">
        <v>477</v>
      </c>
      <c r="E77" s="2" t="s">
        <v>3440</v>
      </c>
      <c r="F77" s="12">
        <v>2500</v>
      </c>
      <c r="G77" s="12">
        <v>12374.69</v>
      </c>
      <c r="H77" s="12">
        <v>0.65</v>
      </c>
    </row>
    <row r="78" spans="2:8">
      <c r="B78" s="2" t="s">
        <v>3721</v>
      </c>
      <c r="C78" s="9">
        <v>6.02</v>
      </c>
      <c r="D78" s="2" t="s">
        <v>477</v>
      </c>
      <c r="E78" s="2" t="s">
        <v>3441</v>
      </c>
      <c r="F78" s="12">
        <v>2000</v>
      </c>
      <c r="G78" s="12">
        <v>9965.4599999999991</v>
      </c>
      <c r="H78" s="12">
        <v>0.53</v>
      </c>
    </row>
    <row r="79" spans="2:8">
      <c r="B79" s="2" t="s">
        <v>3442</v>
      </c>
      <c r="C79" s="9">
        <v>5.2</v>
      </c>
      <c r="D79" s="2" t="s">
        <v>11</v>
      </c>
      <c r="E79" s="2" t="s">
        <v>3443</v>
      </c>
      <c r="F79" s="12">
        <v>10000000</v>
      </c>
      <c r="G79" s="12">
        <v>9950.3799999999992</v>
      </c>
      <c r="H79" s="12">
        <v>0.53</v>
      </c>
    </row>
    <row r="80" spans="2:8">
      <c r="B80" s="2" t="s">
        <v>3722</v>
      </c>
      <c r="C80" s="9">
        <v>6.17</v>
      </c>
      <c r="D80" s="2" t="s">
        <v>477</v>
      </c>
      <c r="E80" s="2" t="s">
        <v>3444</v>
      </c>
      <c r="F80" s="12">
        <v>2000</v>
      </c>
      <c r="G80" s="12">
        <v>9942.9</v>
      </c>
      <c r="H80" s="12">
        <v>0.52</v>
      </c>
    </row>
    <row r="81" spans="2:8">
      <c r="B81" s="2" t="s">
        <v>3445</v>
      </c>
      <c r="C81" s="9">
        <v>5.92</v>
      </c>
      <c r="D81" s="2" t="s">
        <v>475</v>
      </c>
      <c r="E81" s="2" t="s">
        <v>3446</v>
      </c>
      <c r="F81" s="12">
        <v>2000</v>
      </c>
      <c r="G81" s="12">
        <v>9937.2000000000007</v>
      </c>
      <c r="H81" s="12">
        <v>0.52</v>
      </c>
    </row>
    <row r="82" spans="2:8">
      <c r="B82" s="2" t="s">
        <v>3723</v>
      </c>
      <c r="C82" s="9">
        <v>6.72</v>
      </c>
      <c r="D82" s="2" t="s">
        <v>477</v>
      </c>
      <c r="E82" s="2" t="s">
        <v>3447</v>
      </c>
      <c r="F82" s="12">
        <v>2000</v>
      </c>
      <c r="G82" s="12">
        <v>9934.2099999999991</v>
      </c>
      <c r="H82" s="12">
        <v>0.52</v>
      </c>
    </row>
    <row r="83" spans="2:8">
      <c r="B83" s="2" t="s">
        <v>1016</v>
      </c>
      <c r="C83" s="9">
        <v>5.92</v>
      </c>
      <c r="D83" s="2" t="s">
        <v>475</v>
      </c>
      <c r="E83" s="2" t="s">
        <v>1017</v>
      </c>
      <c r="F83" s="12">
        <v>2000</v>
      </c>
      <c r="G83" s="12">
        <v>9913.23</v>
      </c>
      <c r="H83" s="12">
        <v>0.52</v>
      </c>
    </row>
    <row r="84" spans="2:8">
      <c r="B84" s="2" t="s">
        <v>3724</v>
      </c>
      <c r="C84" s="9">
        <v>6.02</v>
      </c>
      <c r="D84" s="2" t="s">
        <v>504</v>
      </c>
      <c r="E84" s="2" t="s">
        <v>3448</v>
      </c>
      <c r="F84" s="12">
        <v>2000</v>
      </c>
      <c r="G84" s="12">
        <v>9887.48</v>
      </c>
      <c r="H84" s="12">
        <v>0.52</v>
      </c>
    </row>
    <row r="85" spans="2:8">
      <c r="B85" s="2" t="s">
        <v>3449</v>
      </c>
      <c r="C85" s="9">
        <v>5.9</v>
      </c>
      <c r="D85" s="2" t="s">
        <v>477</v>
      </c>
      <c r="E85" s="2" t="s">
        <v>3450</v>
      </c>
      <c r="F85" s="12">
        <v>2000</v>
      </c>
      <c r="G85" s="12">
        <v>9867.51</v>
      </c>
      <c r="H85" s="12">
        <v>0.52</v>
      </c>
    </row>
    <row r="86" spans="2:8">
      <c r="B86" s="2" t="s">
        <v>3725</v>
      </c>
      <c r="C86" s="9">
        <v>6.69</v>
      </c>
      <c r="D86" s="2" t="s">
        <v>477</v>
      </c>
      <c r="E86" s="2" t="s">
        <v>3451</v>
      </c>
      <c r="F86" s="12">
        <v>2000</v>
      </c>
      <c r="G86" s="12">
        <v>9862.6200000000008</v>
      </c>
      <c r="H86" s="12">
        <v>0.52</v>
      </c>
    </row>
    <row r="87" spans="2:8">
      <c r="B87" s="2" t="s">
        <v>3452</v>
      </c>
      <c r="C87" s="9">
        <v>6.13</v>
      </c>
      <c r="D87" s="2" t="s">
        <v>475</v>
      </c>
      <c r="E87" s="2" t="s">
        <v>3453</v>
      </c>
      <c r="F87" s="12">
        <v>1500</v>
      </c>
      <c r="G87" s="12">
        <v>7467.42</v>
      </c>
      <c r="H87" s="12">
        <v>0.39</v>
      </c>
    </row>
    <row r="88" spans="2:8">
      <c r="B88" s="2" t="s">
        <v>3726</v>
      </c>
      <c r="C88" s="9">
        <v>6.5</v>
      </c>
      <c r="D88" s="2" t="s">
        <v>477</v>
      </c>
      <c r="E88" s="2" t="s">
        <v>3454</v>
      </c>
      <c r="F88" s="12">
        <v>1000</v>
      </c>
      <c r="G88" s="12">
        <v>4987.57</v>
      </c>
      <c r="H88" s="12">
        <v>0.26</v>
      </c>
    </row>
    <row r="89" spans="2:8">
      <c r="B89" s="2" t="s">
        <v>3727</v>
      </c>
      <c r="C89" s="9">
        <v>6.91</v>
      </c>
      <c r="D89" s="2" t="s">
        <v>477</v>
      </c>
      <c r="E89" s="2" t="s">
        <v>3455</v>
      </c>
      <c r="F89" s="12">
        <v>1000</v>
      </c>
      <c r="G89" s="12">
        <v>4967.09</v>
      </c>
      <c r="H89" s="12">
        <v>0.26</v>
      </c>
    </row>
    <row r="90" spans="2:8">
      <c r="B90" s="2" t="s">
        <v>3456</v>
      </c>
      <c r="C90" s="9">
        <v>5.9</v>
      </c>
      <c r="D90" s="2" t="s">
        <v>477</v>
      </c>
      <c r="E90" s="2" t="s">
        <v>3457</v>
      </c>
      <c r="F90" s="12">
        <v>1000</v>
      </c>
      <c r="G90" s="12">
        <v>4948.7700000000004</v>
      </c>
      <c r="H90" s="12">
        <v>0.26</v>
      </c>
    </row>
    <row r="91" spans="2:8">
      <c r="B91" s="2" t="s">
        <v>1089</v>
      </c>
      <c r="C91" s="9">
        <v>5.99</v>
      </c>
      <c r="D91" s="2" t="s">
        <v>477</v>
      </c>
      <c r="E91" s="2" t="s">
        <v>1090</v>
      </c>
      <c r="F91" s="12">
        <v>1000</v>
      </c>
      <c r="G91" s="12">
        <v>4944.87</v>
      </c>
      <c r="H91" s="12">
        <v>0.26</v>
      </c>
    </row>
    <row r="92" spans="2:8">
      <c r="B92" s="2" t="s">
        <v>3728</v>
      </c>
      <c r="C92" s="9">
        <v>6.3</v>
      </c>
      <c r="D92" s="2" t="s">
        <v>477</v>
      </c>
      <c r="E92" s="2" t="s">
        <v>3458</v>
      </c>
      <c r="F92" s="12">
        <v>500</v>
      </c>
      <c r="G92" s="12">
        <v>2488.83</v>
      </c>
      <c r="H92" s="12">
        <v>0.13</v>
      </c>
    </row>
    <row r="93" spans="2:8">
      <c r="B93" s="2" t="s">
        <v>3459</v>
      </c>
      <c r="C93" s="9">
        <v>5.35</v>
      </c>
      <c r="D93" s="2" t="s">
        <v>11</v>
      </c>
      <c r="E93" s="2" t="s">
        <v>3460</v>
      </c>
      <c r="F93" s="12">
        <v>1000000</v>
      </c>
      <c r="G93" s="12">
        <v>999.85</v>
      </c>
      <c r="H93" s="12">
        <v>0.05</v>
      </c>
    </row>
    <row r="94" spans="2:8">
      <c r="B94" s="2" t="s">
        <v>3729</v>
      </c>
      <c r="C94" s="9">
        <v>6.69</v>
      </c>
      <c r="D94" s="2" t="s">
        <v>477</v>
      </c>
      <c r="E94" s="2" t="s">
        <v>591</v>
      </c>
      <c r="F94" s="12">
        <v>200</v>
      </c>
      <c r="G94" s="12">
        <v>989.66</v>
      </c>
      <c r="H94" s="12">
        <v>0.05</v>
      </c>
    </row>
    <row r="95" spans="2:8" ht="13">
      <c r="B95" s="6" t="s">
        <v>69</v>
      </c>
      <c r="C95" s="11"/>
      <c r="D95" s="6"/>
      <c r="E95" s="6"/>
      <c r="F95" s="14"/>
      <c r="G95" s="14">
        <f>SUM(G32:G94)</f>
        <v>2043854.1800000002</v>
      </c>
      <c r="H95" s="14">
        <f>SUM(H32:H94)</f>
        <v>107.84</v>
      </c>
    </row>
    <row r="96" spans="2:8" ht="13">
      <c r="B96" s="6" t="s">
        <v>351</v>
      </c>
    </row>
    <row r="97" spans="2:8">
      <c r="B97" s="2" t="s">
        <v>352</v>
      </c>
      <c r="C97" s="9" t="s">
        <v>13</v>
      </c>
      <c r="E97" s="2" t="s">
        <v>353</v>
      </c>
      <c r="F97" s="12">
        <v>58022.87</v>
      </c>
      <c r="G97" s="12">
        <v>6703.84</v>
      </c>
      <c r="H97" s="12">
        <v>0.35</v>
      </c>
    </row>
    <row r="98" spans="2:8" ht="13">
      <c r="B98" s="6" t="s">
        <v>354</v>
      </c>
      <c r="C98" s="11"/>
      <c r="D98" s="6"/>
      <c r="E98" s="6"/>
      <c r="F98" s="14"/>
      <c r="G98" s="14">
        <f>SUM(G96:G97)</f>
        <v>6703.84</v>
      </c>
      <c r="H98" s="14">
        <f>SUM(H96:H97)</f>
        <v>0.35</v>
      </c>
    </row>
    <row r="99" spans="2:8" ht="13">
      <c r="B99" s="6" t="s">
        <v>14</v>
      </c>
      <c r="C99" s="11"/>
      <c r="D99" s="6"/>
      <c r="E99" s="6"/>
      <c r="F99" s="14"/>
      <c r="G99" s="14">
        <v>306.62</v>
      </c>
      <c r="H99" s="14">
        <v>0.02</v>
      </c>
    </row>
    <row r="100" spans="2:8" ht="13">
      <c r="B100" s="6" t="s">
        <v>15</v>
      </c>
      <c r="C100" s="11"/>
      <c r="D100" s="6"/>
      <c r="E100" s="6"/>
      <c r="F100" s="14"/>
      <c r="G100" s="14">
        <v>2093952.7100000002</v>
      </c>
      <c r="H100" s="14">
        <v>110.48</v>
      </c>
    </row>
    <row r="101" spans="2:8" ht="13">
      <c r="B101" s="6" t="s">
        <v>432</v>
      </c>
      <c r="C101" s="11"/>
      <c r="D101" s="6"/>
      <c r="E101" s="6"/>
      <c r="F101" s="14"/>
      <c r="G101" s="14">
        <v>-199319.83403362997</v>
      </c>
      <c r="H101" s="14">
        <v>-10.480000000000004</v>
      </c>
    </row>
    <row r="102" spans="2:8" ht="13">
      <c r="B102" s="6" t="s">
        <v>17</v>
      </c>
      <c r="C102" s="11"/>
      <c r="D102" s="6"/>
      <c r="E102" s="6"/>
      <c r="F102" s="14"/>
      <c r="G102" s="14">
        <v>1894632.8759663701</v>
      </c>
      <c r="H102" s="14">
        <v>100</v>
      </c>
    </row>
    <row r="103" spans="2:8">
      <c r="B103" s="2" t="s">
        <v>18</v>
      </c>
    </row>
    <row r="104" spans="2:8">
      <c r="B104" s="2" t="s">
        <v>19</v>
      </c>
    </row>
    <row r="105" spans="2:8">
      <c r="B105" s="2" t="s">
        <v>20</v>
      </c>
      <c r="C105" s="9" t="s">
        <v>355</v>
      </c>
    </row>
    <row r="106" spans="2:8" ht="13">
      <c r="B106" s="6" t="s">
        <v>3730</v>
      </c>
    </row>
    <row r="107" spans="2:8" ht="26">
      <c r="B107" s="8" t="s">
        <v>21</v>
      </c>
      <c r="C107" s="9" t="s">
        <v>22</v>
      </c>
    </row>
    <row r="108" spans="2:8" ht="13">
      <c r="B108" s="6"/>
    </row>
    <row r="109" spans="2:8" ht="13">
      <c r="B109" s="6" t="s">
        <v>23</v>
      </c>
      <c r="C109" s="9" t="s">
        <v>22</v>
      </c>
    </row>
    <row r="110" spans="2:8" ht="13">
      <c r="B110" s="6" t="s">
        <v>24</v>
      </c>
      <c r="C110" s="9" t="s">
        <v>25</v>
      </c>
    </row>
    <row r="111" spans="2:8" ht="13">
      <c r="B111" s="6" t="s">
        <v>3461</v>
      </c>
      <c r="C111" s="11"/>
    </row>
    <row r="112" spans="2:8" ht="13">
      <c r="B112" s="6" t="s">
        <v>3462</v>
      </c>
      <c r="C112" s="11"/>
    </row>
    <row r="113" spans="2:3" ht="13">
      <c r="B113" s="6" t="s">
        <v>3463</v>
      </c>
      <c r="C113" s="11"/>
    </row>
    <row r="114" spans="2:3" ht="13">
      <c r="B114" s="6" t="s">
        <v>3464</v>
      </c>
      <c r="C114" s="11"/>
    </row>
    <row r="115" spans="2:3" ht="13">
      <c r="B115" s="6" t="s">
        <v>3465</v>
      </c>
      <c r="C115" s="11"/>
    </row>
    <row r="116" spans="2:3" ht="13">
      <c r="B116" s="6" t="s">
        <v>3466</v>
      </c>
      <c r="C116" s="11"/>
    </row>
    <row r="117" spans="2:3" ht="13">
      <c r="B117" s="6" t="s">
        <v>3467</v>
      </c>
      <c r="C117" s="11"/>
    </row>
    <row r="118" spans="2:3" ht="13">
      <c r="B118" s="6" t="s">
        <v>3468</v>
      </c>
      <c r="C118" s="11"/>
    </row>
    <row r="119" spans="2:3" ht="13">
      <c r="B119" s="6" t="s">
        <v>3469</v>
      </c>
      <c r="C119" s="11"/>
    </row>
    <row r="120" spans="2:3" ht="13">
      <c r="B120" s="6" t="s">
        <v>3470</v>
      </c>
      <c r="C120" s="11"/>
    </row>
    <row r="121" spans="2:3" ht="13">
      <c r="B121" s="6" t="s">
        <v>3471</v>
      </c>
      <c r="C121" s="11"/>
    </row>
    <row r="122" spans="2:3" ht="13">
      <c r="B122" s="6" t="s">
        <v>3731</v>
      </c>
      <c r="C122" s="11"/>
    </row>
    <row r="123" spans="2:3">
      <c r="B123" s="2" t="s">
        <v>3693</v>
      </c>
    </row>
    <row r="125" spans="2:3" ht="14.5">
      <c r="B125" s="4"/>
      <c r="C125" s="5" t="s">
        <v>27</v>
      </c>
    </row>
    <row r="126" spans="2:3" ht="14.5">
      <c r="B126" s="4" t="s">
        <v>28</v>
      </c>
      <c r="C126" s="18" t="s">
        <v>3379</v>
      </c>
    </row>
    <row r="127" spans="2:3" ht="14.5">
      <c r="B127" s="4" t="s">
        <v>29</v>
      </c>
      <c r="C127" s="5"/>
    </row>
    <row r="128" spans="2:3" ht="14.5">
      <c r="B128" s="4"/>
      <c r="C128" s="5"/>
    </row>
    <row r="129" spans="2:7" ht="14.5">
      <c r="B129" s="4" t="s">
        <v>30</v>
      </c>
      <c r="C129" s="122">
        <v>6.08E-2</v>
      </c>
    </row>
    <row r="130" spans="2:7" ht="14.5">
      <c r="B130" s="4"/>
      <c r="C130" s="123"/>
    </row>
    <row r="131" spans="2:7" ht="14.5">
      <c r="B131" s="4" t="s">
        <v>31</v>
      </c>
      <c r="C131" s="123" t="s">
        <v>3732</v>
      </c>
    </row>
    <row r="132" spans="2:7" ht="14.5">
      <c r="B132" s="4" t="s">
        <v>32</v>
      </c>
      <c r="C132" s="123" t="s">
        <v>3732</v>
      </c>
    </row>
    <row r="133" spans="2:7" ht="14.5">
      <c r="B133" s="4"/>
      <c r="C133" s="5"/>
    </row>
    <row r="134" spans="2:7" ht="14.5">
      <c r="B134" s="4" t="s">
        <v>33</v>
      </c>
      <c r="C134" s="5" t="s">
        <v>355</v>
      </c>
    </row>
    <row r="135" spans="2:7" ht="14.5">
      <c r="B135" s="229" t="s">
        <v>34</v>
      </c>
      <c r="C135" s="229"/>
    </row>
    <row r="136" spans="2:7" ht="14.5">
      <c r="B136" s="32"/>
      <c r="C136" s="32"/>
    </row>
    <row r="137" spans="2:7" ht="14.5">
      <c r="B137" s="238" t="s">
        <v>3733</v>
      </c>
      <c r="C137" s="238"/>
      <c r="D137" s="238"/>
      <c r="E137" s="238"/>
    </row>
    <row r="139" spans="2:7" ht="14.5">
      <c r="B139" s="4" t="s">
        <v>35</v>
      </c>
      <c r="C139" s="5"/>
      <c r="D139" s="4"/>
    </row>
    <row r="140" spans="2:7" ht="29">
      <c r="B140" s="20" t="s">
        <v>36</v>
      </c>
      <c r="C140" s="18" t="s">
        <v>37</v>
      </c>
      <c r="D140" s="20" t="s">
        <v>38</v>
      </c>
    </row>
    <row r="141" spans="2:7" ht="14.5">
      <c r="B141" s="4" t="s">
        <v>22</v>
      </c>
      <c r="C141" s="5" t="s">
        <v>22</v>
      </c>
      <c r="D141" s="4" t="s">
        <v>22</v>
      </c>
    </row>
    <row r="143" spans="2:7" ht="13">
      <c r="B143" s="24" t="s">
        <v>39</v>
      </c>
      <c r="C143" s="25">
        <v>46022</v>
      </c>
      <c r="D143" s="16"/>
      <c r="E143" s="15"/>
      <c r="F143" s="30"/>
    </row>
    <row r="144" spans="2:7" ht="13">
      <c r="B144" s="24" t="s">
        <v>40</v>
      </c>
      <c r="C144" s="26" t="s">
        <v>41</v>
      </c>
      <c r="D144" s="24" t="s">
        <v>42</v>
      </c>
      <c r="E144" s="27" t="s">
        <v>43</v>
      </c>
      <c r="F144" s="29" t="s">
        <v>44</v>
      </c>
      <c r="G144" s="14"/>
    </row>
    <row r="145" spans="2:6">
      <c r="B145" s="22" t="s">
        <v>22</v>
      </c>
      <c r="C145" s="23" t="s">
        <v>22</v>
      </c>
      <c r="D145" s="22" t="s">
        <v>22</v>
      </c>
      <c r="E145" s="19" t="s">
        <v>22</v>
      </c>
      <c r="F145" s="28" t="s">
        <v>22</v>
      </c>
    </row>
    <row r="148" spans="2:6" ht="13">
      <c r="B148" s="6" t="s">
        <v>45</v>
      </c>
    </row>
    <row r="149" spans="2:6" ht="13">
      <c r="B149" s="6"/>
    </row>
    <row r="150" spans="2:6" ht="13">
      <c r="B150" s="6" t="s">
        <v>372</v>
      </c>
    </row>
    <row r="151" spans="2:6" ht="13">
      <c r="B151" s="24" t="s">
        <v>46</v>
      </c>
      <c r="C151" s="26" t="s">
        <v>47</v>
      </c>
      <c r="D151" s="6"/>
    </row>
    <row r="152" spans="2:6">
      <c r="B152" s="16" t="s">
        <v>22</v>
      </c>
      <c r="C152" s="17" t="s">
        <v>22</v>
      </c>
    </row>
    <row r="154" spans="2:6" ht="13">
      <c r="B154" s="24" t="s">
        <v>48</v>
      </c>
      <c r="C154" s="26" t="s">
        <v>47</v>
      </c>
    </row>
    <row r="155" spans="2:6">
      <c r="B155" s="16" t="s">
        <v>22</v>
      </c>
      <c r="C155" s="17" t="s">
        <v>22</v>
      </c>
    </row>
    <row r="157" spans="2:6" ht="13">
      <c r="B157" s="24" t="s">
        <v>49</v>
      </c>
      <c r="C157" s="26" t="s">
        <v>50</v>
      </c>
    </row>
    <row r="158" spans="2:6">
      <c r="B158" s="16" t="s">
        <v>22</v>
      </c>
      <c r="C158" s="17" t="s">
        <v>22</v>
      </c>
    </row>
    <row r="160" spans="2:6" ht="13">
      <c r="B160" s="27" t="s">
        <v>51</v>
      </c>
      <c r="C160" s="26" t="s">
        <v>50</v>
      </c>
    </row>
    <row r="161" spans="2:7">
      <c r="B161" s="15" t="s">
        <v>22</v>
      </c>
      <c r="C161" s="17" t="s">
        <v>22</v>
      </c>
    </row>
    <row r="163" spans="2:7" ht="13">
      <c r="B163" s="24" t="s">
        <v>52</v>
      </c>
      <c r="C163" s="26" t="s">
        <v>22</v>
      </c>
    </row>
    <row r="165" spans="2:7" ht="13">
      <c r="B165" s="24" t="s">
        <v>53</v>
      </c>
      <c r="C165" s="25">
        <v>46022</v>
      </c>
      <c r="D165" s="16"/>
      <c r="E165" s="15"/>
      <c r="F165" s="30"/>
    </row>
    <row r="166" spans="2:7" ht="13">
      <c r="B166" s="24" t="s">
        <v>40</v>
      </c>
      <c r="C166" s="26" t="s">
        <v>41</v>
      </c>
      <c r="D166" s="24" t="s">
        <v>42</v>
      </c>
      <c r="E166" s="27" t="s">
        <v>43</v>
      </c>
      <c r="F166" s="29" t="s">
        <v>44</v>
      </c>
      <c r="G166" s="14"/>
    </row>
    <row r="167" spans="2:7">
      <c r="B167" s="22" t="s">
        <v>22</v>
      </c>
      <c r="C167" s="23" t="s">
        <v>22</v>
      </c>
      <c r="D167" s="22" t="s">
        <v>22</v>
      </c>
      <c r="E167" s="19" t="s">
        <v>22</v>
      </c>
      <c r="F167" s="28" t="s">
        <v>22</v>
      </c>
    </row>
    <row r="168" spans="2:7" ht="13">
      <c r="B168" s="6" t="s">
        <v>45</v>
      </c>
    </row>
    <row r="169" spans="2:7" ht="13">
      <c r="B169" s="6"/>
    </row>
    <row r="170" spans="2:7" ht="13">
      <c r="B170" s="6" t="s">
        <v>372</v>
      </c>
    </row>
    <row r="171" spans="2:7" ht="13">
      <c r="B171" s="24" t="s">
        <v>46</v>
      </c>
      <c r="C171" s="26" t="s">
        <v>47</v>
      </c>
      <c r="D171" s="6"/>
    </row>
    <row r="172" spans="2:7">
      <c r="B172" s="16" t="s">
        <v>22</v>
      </c>
      <c r="C172" s="17" t="s">
        <v>22</v>
      </c>
    </row>
    <row r="174" spans="2:7" ht="13">
      <c r="B174" s="24" t="s">
        <v>48</v>
      </c>
      <c r="C174" s="26" t="s">
        <v>47</v>
      </c>
    </row>
    <row r="175" spans="2:7">
      <c r="B175" s="16" t="s">
        <v>22</v>
      </c>
      <c r="C175" s="17" t="s">
        <v>22</v>
      </c>
    </row>
    <row r="177" spans="2:80" ht="13">
      <c r="B177" s="24" t="s">
        <v>49</v>
      </c>
      <c r="C177" s="26" t="s">
        <v>50</v>
      </c>
    </row>
    <row r="178" spans="2:80">
      <c r="B178" s="16" t="s">
        <v>22</v>
      </c>
      <c r="C178" s="17" t="s">
        <v>22</v>
      </c>
    </row>
    <row r="180" spans="2:80" ht="13">
      <c r="B180" s="27" t="s">
        <v>51</v>
      </c>
      <c r="C180" s="26" t="s">
        <v>50</v>
      </c>
    </row>
    <row r="181" spans="2:80">
      <c r="B181" s="15" t="s">
        <v>22</v>
      </c>
      <c r="C181" s="17" t="s">
        <v>22</v>
      </c>
    </row>
    <row r="183" spans="2:80" ht="13">
      <c r="B183" s="24" t="s">
        <v>52</v>
      </c>
      <c r="C183" s="26" t="s">
        <v>22</v>
      </c>
    </row>
    <row r="186" spans="2:80" ht="13">
      <c r="B186" s="6" t="s">
        <v>373</v>
      </c>
    </row>
    <row r="188" spans="2:80" ht="13">
      <c r="B188" s="24" t="s">
        <v>40</v>
      </c>
      <c r="C188" s="26" t="s">
        <v>54</v>
      </c>
      <c r="D188" s="24" t="s">
        <v>55</v>
      </c>
      <c r="E188" s="24" t="s">
        <v>56</v>
      </c>
      <c r="F188" s="14"/>
    </row>
    <row r="189" spans="2:80">
      <c r="B189" s="16" t="s">
        <v>22</v>
      </c>
      <c r="C189" s="17" t="s">
        <v>22</v>
      </c>
      <c r="D189" s="16" t="s">
        <v>22</v>
      </c>
      <c r="E189" s="16" t="s">
        <v>22</v>
      </c>
    </row>
    <row r="192" spans="2:80" ht="13">
      <c r="B192" s="6" t="s">
        <v>57</v>
      </c>
      <c r="C192" s="11" t="s">
        <v>22</v>
      </c>
      <c r="D192" s="6"/>
      <c r="E192" s="6"/>
      <c r="F192" s="14"/>
      <c r="G192" s="14"/>
      <c r="H192" s="14"/>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row>
    <row r="194" spans="2:4" ht="13">
      <c r="B194" s="6" t="s">
        <v>374</v>
      </c>
    </row>
    <row r="196" spans="2:4" ht="13">
      <c r="B196" s="24" t="s">
        <v>58</v>
      </c>
      <c r="C196" s="26" t="s">
        <v>47</v>
      </c>
      <c r="D196" s="6"/>
    </row>
    <row r="197" spans="2:4">
      <c r="B197" s="16" t="s">
        <v>22</v>
      </c>
      <c r="C197" s="17" t="s">
        <v>22</v>
      </c>
    </row>
    <row r="200" spans="2:4" ht="13">
      <c r="B200" s="24" t="s">
        <v>59</v>
      </c>
      <c r="C200" s="26" t="s">
        <v>60</v>
      </c>
      <c r="D200" s="6"/>
    </row>
    <row r="201" spans="2:4">
      <c r="B201" s="16" t="s">
        <v>22</v>
      </c>
      <c r="C201" s="17" t="s">
        <v>22</v>
      </c>
    </row>
    <row r="204" spans="2:4" ht="13">
      <c r="B204" s="6" t="s">
        <v>61</v>
      </c>
    </row>
    <row r="207" spans="2:4" ht="13">
      <c r="B207" s="6" t="s">
        <v>375</v>
      </c>
    </row>
    <row r="209" spans="2:80" ht="13">
      <c r="B209" s="24" t="s">
        <v>40</v>
      </c>
      <c r="C209" s="26" t="s">
        <v>62</v>
      </c>
      <c r="D209" s="24" t="s">
        <v>54</v>
      </c>
      <c r="E209" s="24" t="s">
        <v>55</v>
      </c>
      <c r="F209" s="29" t="s">
        <v>56</v>
      </c>
      <c r="G209" s="14"/>
    </row>
    <row r="210" spans="2:80">
      <c r="B210" s="16" t="s">
        <v>22</v>
      </c>
      <c r="C210" s="17" t="s">
        <v>22</v>
      </c>
      <c r="D210" s="16" t="s">
        <v>22</v>
      </c>
      <c r="E210" s="16" t="s">
        <v>22</v>
      </c>
      <c r="F210" s="21" t="s">
        <v>22</v>
      </c>
    </row>
    <row r="213" spans="2:80" ht="13">
      <c r="B213" s="6" t="s">
        <v>57</v>
      </c>
      <c r="C213" s="11" t="s">
        <v>22</v>
      </c>
      <c r="D213" s="6"/>
      <c r="E213" s="6"/>
      <c r="F213" s="14"/>
      <c r="G213" s="14"/>
      <c r="H213" s="14"/>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row>
    <row r="215" spans="2:80" ht="13">
      <c r="B215" s="6" t="s">
        <v>374</v>
      </c>
    </row>
    <row r="217" spans="2:80" ht="13">
      <c r="B217" s="24" t="s">
        <v>58</v>
      </c>
      <c r="C217" s="26" t="s">
        <v>47</v>
      </c>
      <c r="D217" s="6"/>
    </row>
    <row r="218" spans="2:80">
      <c r="B218" s="16" t="s">
        <v>22</v>
      </c>
      <c r="C218" s="17" t="s">
        <v>22</v>
      </c>
    </row>
    <row r="221" spans="2:80" ht="13">
      <c r="B221" s="24" t="s">
        <v>59</v>
      </c>
      <c r="C221" s="26" t="s">
        <v>60</v>
      </c>
      <c r="D221" s="6"/>
    </row>
    <row r="222" spans="2:80">
      <c r="B222" s="16" t="s">
        <v>22</v>
      </c>
      <c r="C222" s="17" t="s">
        <v>22</v>
      </c>
    </row>
    <row r="225" spans="2:7" ht="13">
      <c r="B225" s="6" t="s">
        <v>61</v>
      </c>
    </row>
    <row r="228" spans="2:7" ht="13">
      <c r="B228" s="6" t="s">
        <v>376</v>
      </c>
    </row>
    <row r="229" spans="2:7" ht="13">
      <c r="B229" s="24" t="s">
        <v>40</v>
      </c>
      <c r="C229" s="26" t="s">
        <v>63</v>
      </c>
      <c r="D229" s="24" t="s">
        <v>64</v>
      </c>
      <c r="E229" s="24" t="s">
        <v>65</v>
      </c>
      <c r="F229" s="29" t="s">
        <v>66</v>
      </c>
      <c r="G229" s="14"/>
    </row>
    <row r="230" spans="2:7">
      <c r="B230" s="16" t="s">
        <v>22</v>
      </c>
      <c r="C230" s="17" t="s">
        <v>22</v>
      </c>
      <c r="D230" s="16" t="s">
        <v>22</v>
      </c>
      <c r="E230" s="16" t="s">
        <v>22</v>
      </c>
      <c r="F230" s="21" t="s">
        <v>22</v>
      </c>
    </row>
    <row r="231" spans="2:7">
      <c r="B231" s="2" t="s">
        <v>67</v>
      </c>
    </row>
  </sheetData>
  <mergeCells count="9">
    <mergeCell ref="B135:C135"/>
    <mergeCell ref="B137:E137"/>
    <mergeCell ref="B1:E1"/>
    <mergeCell ref="C3:C8"/>
    <mergeCell ref="D3:D8"/>
    <mergeCell ref="B11:E11"/>
    <mergeCell ref="C12:C13"/>
    <mergeCell ref="D12:D13"/>
    <mergeCell ref="E12:E13"/>
  </mergeCells>
  <hyperlinks>
    <hyperlink ref="A1" location="Index!A1" display="Index" xr:uid="{E7FBB1CE-2C92-4FB9-816E-069C393C8501}"/>
  </hyperlink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8C6F9-6596-49D7-99E9-B8548EC637FD}">
  <dimension ref="A1:CB215"/>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5" ht="13">
      <c r="A1" s="3" t="s">
        <v>0</v>
      </c>
      <c r="B1" s="226" t="s">
        <v>1054</v>
      </c>
      <c r="C1" s="226"/>
      <c r="D1" s="226"/>
      <c r="E1" s="226"/>
    </row>
    <row r="3" spans="1:5" ht="14.5">
      <c r="B3" s="31" t="s">
        <v>1055</v>
      </c>
      <c r="C3" s="239"/>
      <c r="D3" s="233"/>
      <c r="E3" s="32"/>
    </row>
    <row r="4" spans="1:5" ht="43.5">
      <c r="B4" s="35" t="s">
        <v>1056</v>
      </c>
      <c r="C4" s="239"/>
      <c r="D4" s="233"/>
      <c r="E4" s="57"/>
    </row>
    <row r="5" spans="1:5" ht="14.5">
      <c r="B5" s="35" t="s">
        <v>151</v>
      </c>
      <c r="C5" s="239"/>
      <c r="D5" s="233"/>
      <c r="E5" s="32"/>
    </row>
    <row r="6" spans="1:5" ht="14.5">
      <c r="B6" s="35" t="s">
        <v>471</v>
      </c>
      <c r="C6" s="239"/>
      <c r="D6" s="233"/>
      <c r="E6" s="32"/>
    </row>
    <row r="7" spans="1:5" ht="29">
      <c r="B7" s="35" t="s">
        <v>1057</v>
      </c>
      <c r="C7" s="239"/>
      <c r="D7" s="233"/>
      <c r="E7" s="32"/>
    </row>
    <row r="8" spans="1:5" ht="14.5">
      <c r="B8" s="4" t="s">
        <v>154</v>
      </c>
      <c r="C8" s="36" t="s">
        <v>155</v>
      </c>
      <c r="D8" s="36" t="s">
        <v>156</v>
      </c>
      <c r="E8" s="32"/>
    </row>
    <row r="9" spans="1:5" ht="14.5">
      <c r="B9" s="32"/>
      <c r="C9" s="48"/>
      <c r="D9" s="32"/>
      <c r="E9" s="32"/>
    </row>
    <row r="10" spans="1:5" ht="14.5">
      <c r="B10" s="242"/>
      <c r="C10" s="242"/>
      <c r="D10" s="242"/>
      <c r="E10" s="242"/>
    </row>
    <row r="11" spans="1:5" ht="14.5">
      <c r="B11" s="240" t="s">
        <v>157</v>
      </c>
      <c r="C11" s="240"/>
      <c r="D11" s="240"/>
      <c r="E11" s="240"/>
    </row>
    <row r="12" spans="1:5" ht="14.5">
      <c r="B12" s="38" t="s">
        <v>158</v>
      </c>
      <c r="C12" s="241" t="s">
        <v>159</v>
      </c>
      <c r="D12" s="240" t="s">
        <v>160</v>
      </c>
      <c r="E12" s="240" t="s">
        <v>161</v>
      </c>
    </row>
    <row r="13" spans="1:5" ht="14.5">
      <c r="B13" s="38" t="s">
        <v>162</v>
      </c>
      <c r="C13" s="241"/>
      <c r="D13" s="240"/>
      <c r="E13" s="240"/>
    </row>
    <row r="14" spans="1:5" ht="14.5">
      <c r="B14" s="58" t="s">
        <v>163</v>
      </c>
      <c r="C14" s="40"/>
      <c r="D14" s="59" t="s">
        <v>473</v>
      </c>
      <c r="E14" s="41"/>
    </row>
    <row r="15" spans="1:5" ht="14.5">
      <c r="B15" s="58" t="s">
        <v>164</v>
      </c>
      <c r="C15" s="60"/>
      <c r="D15" s="43"/>
      <c r="E15" s="41"/>
    </row>
    <row r="16" spans="1:5" ht="14.5">
      <c r="B16" s="31" t="s">
        <v>165</v>
      </c>
      <c r="C16" s="40"/>
      <c r="D16" s="41"/>
      <c r="E16" s="41"/>
    </row>
    <row r="17" spans="2:8" ht="14.5">
      <c r="B17" s="44" t="s">
        <v>167</v>
      </c>
      <c r="C17" s="39"/>
      <c r="D17" s="38"/>
      <c r="E17" s="38"/>
    </row>
    <row r="18" spans="2:8" ht="14.5">
      <c r="B18" s="32"/>
      <c r="C18" s="37"/>
      <c r="D18" s="32"/>
      <c r="E18" s="32"/>
    </row>
    <row r="20" spans="2:8">
      <c r="B20" s="2" t="s">
        <v>168</v>
      </c>
    </row>
    <row r="22" spans="2:8" ht="13">
      <c r="B22" s="7" t="s">
        <v>1</v>
      </c>
      <c r="C22" s="10" t="s">
        <v>2</v>
      </c>
      <c r="D22" s="7" t="s">
        <v>3</v>
      </c>
      <c r="E22" s="7" t="s">
        <v>4</v>
      </c>
      <c r="F22" s="13" t="s">
        <v>5</v>
      </c>
      <c r="G22" s="13" t="s">
        <v>6</v>
      </c>
      <c r="H22" s="13" t="s">
        <v>7</v>
      </c>
    </row>
    <row r="23" spans="2:8" ht="13">
      <c r="B23" s="6" t="s">
        <v>8</v>
      </c>
    </row>
    <row r="24" spans="2:8" ht="13">
      <c r="B24" s="6" t="s">
        <v>9</v>
      </c>
    </row>
    <row r="25" spans="2:8" ht="13">
      <c r="B25" s="6" t="s">
        <v>10</v>
      </c>
    </row>
    <row r="26" spans="2:8">
      <c r="B26" s="2" t="s">
        <v>3734</v>
      </c>
      <c r="C26" s="9">
        <v>5.53</v>
      </c>
      <c r="D26" s="2" t="s">
        <v>11</v>
      </c>
      <c r="E26" s="2" t="s">
        <v>385</v>
      </c>
      <c r="F26" s="12">
        <v>25000000</v>
      </c>
      <c r="G26" s="12">
        <v>25105.8</v>
      </c>
      <c r="H26" s="12">
        <v>5.5</v>
      </c>
    </row>
    <row r="27" spans="2:8">
      <c r="B27" s="2" t="s">
        <v>3735</v>
      </c>
      <c r="C27" s="9">
        <v>5.52</v>
      </c>
      <c r="D27" s="2" t="s">
        <v>11</v>
      </c>
      <c r="E27" s="2" t="s">
        <v>383</v>
      </c>
      <c r="F27" s="12">
        <v>17500000</v>
      </c>
      <c r="G27" s="12">
        <v>17505.650000000001</v>
      </c>
      <c r="H27" s="12">
        <v>3.84</v>
      </c>
    </row>
    <row r="28" spans="2:8">
      <c r="B28" s="2" t="s">
        <v>386</v>
      </c>
      <c r="C28" s="9">
        <v>5.53</v>
      </c>
      <c r="D28" s="2" t="s">
        <v>11</v>
      </c>
      <c r="E28" s="2" t="s">
        <v>387</v>
      </c>
      <c r="F28" s="12">
        <v>4000000</v>
      </c>
      <c r="G28" s="12">
        <v>4018.27</v>
      </c>
      <c r="H28" s="12">
        <v>0.88</v>
      </c>
    </row>
    <row r="29" spans="2:8" ht="13">
      <c r="B29" s="6" t="s">
        <v>12</v>
      </c>
      <c r="C29" s="11"/>
      <c r="D29" s="6"/>
      <c r="E29" s="6"/>
      <c r="F29" s="14"/>
      <c r="G29" s="14">
        <f>SUM(G22:G28)</f>
        <v>46629.719999999994</v>
      </c>
      <c r="H29" s="14">
        <f>SUM(H22:H28)</f>
        <v>10.220000000000001</v>
      </c>
    </row>
    <row r="30" spans="2:8" ht="13">
      <c r="B30" s="6" t="s">
        <v>411</v>
      </c>
    </row>
    <row r="31" spans="2:8">
      <c r="B31" s="2" t="s">
        <v>3736</v>
      </c>
      <c r="C31" s="9">
        <v>6.86</v>
      </c>
      <c r="D31" s="2" t="s">
        <v>421</v>
      </c>
      <c r="E31" s="2" t="s">
        <v>1059</v>
      </c>
      <c r="F31" s="12">
        <v>27500</v>
      </c>
      <c r="G31" s="12">
        <v>27671</v>
      </c>
      <c r="H31" s="12">
        <v>6.07</v>
      </c>
    </row>
    <row r="32" spans="2:8">
      <c r="B32" s="2" t="s">
        <v>3737</v>
      </c>
      <c r="C32" s="9">
        <v>6.02</v>
      </c>
      <c r="D32" s="2" t="s">
        <v>227</v>
      </c>
      <c r="E32" s="2" t="s">
        <v>1060</v>
      </c>
      <c r="F32" s="12">
        <v>22500</v>
      </c>
      <c r="G32" s="12">
        <v>22553.119999999999</v>
      </c>
      <c r="H32" s="12">
        <v>4.95</v>
      </c>
    </row>
    <row r="33" spans="2:8">
      <c r="B33" s="2" t="s">
        <v>3738</v>
      </c>
      <c r="C33" s="9">
        <v>7.27</v>
      </c>
      <c r="D33" s="2" t="s">
        <v>245</v>
      </c>
      <c r="E33" s="2" t="s">
        <v>1062</v>
      </c>
      <c r="F33" s="12">
        <v>16500</v>
      </c>
      <c r="G33" s="12">
        <v>16594.55</v>
      </c>
      <c r="H33" s="12">
        <v>3.64</v>
      </c>
    </row>
    <row r="34" spans="2:8">
      <c r="B34" s="2" t="s">
        <v>3739</v>
      </c>
      <c r="C34" s="9">
        <v>8.58</v>
      </c>
      <c r="D34" s="2" t="s">
        <v>1063</v>
      </c>
      <c r="E34" s="2" t="s">
        <v>1064</v>
      </c>
      <c r="F34" s="12">
        <v>10000</v>
      </c>
      <c r="G34" s="12">
        <v>10066.43</v>
      </c>
      <c r="H34" s="12">
        <v>2.21</v>
      </c>
    </row>
    <row r="35" spans="2:8">
      <c r="B35" s="2" t="s">
        <v>3740</v>
      </c>
      <c r="C35" s="9">
        <v>7.02</v>
      </c>
      <c r="D35" s="2" t="s">
        <v>245</v>
      </c>
      <c r="E35" s="2" t="s">
        <v>1065</v>
      </c>
      <c r="F35" s="12">
        <v>10000</v>
      </c>
      <c r="G35" s="12">
        <v>10041.209999999999</v>
      </c>
      <c r="H35" s="12">
        <v>2.2000000000000002</v>
      </c>
    </row>
    <row r="36" spans="2:8">
      <c r="B36" s="2" t="s">
        <v>1066</v>
      </c>
      <c r="C36" s="9">
        <v>6.14</v>
      </c>
      <c r="D36" s="2" t="s">
        <v>227</v>
      </c>
      <c r="E36" s="2" t="s">
        <v>1067</v>
      </c>
      <c r="F36" s="12">
        <v>10000</v>
      </c>
      <c r="G36" s="12">
        <v>10022.26</v>
      </c>
      <c r="H36" s="12">
        <v>2.2000000000000002</v>
      </c>
    </row>
    <row r="37" spans="2:8">
      <c r="B37" s="2" t="s">
        <v>3741</v>
      </c>
      <c r="C37" s="9">
        <v>7.45</v>
      </c>
      <c r="D37" s="2" t="s">
        <v>248</v>
      </c>
      <c r="E37" s="2" t="s">
        <v>1069</v>
      </c>
      <c r="F37" s="12">
        <v>10000</v>
      </c>
      <c r="G37" s="12">
        <v>10019.200000000001</v>
      </c>
      <c r="H37" s="12">
        <v>2.2000000000000002</v>
      </c>
    </row>
    <row r="38" spans="2:8">
      <c r="B38" s="2" t="s">
        <v>3742</v>
      </c>
      <c r="C38" s="9">
        <v>7.21</v>
      </c>
      <c r="D38" s="2" t="s">
        <v>1063</v>
      </c>
      <c r="E38" s="2" t="s">
        <v>1070</v>
      </c>
      <c r="F38" s="12">
        <v>6500</v>
      </c>
      <c r="G38" s="12">
        <v>6514.01</v>
      </c>
      <c r="H38" s="12">
        <v>1.43</v>
      </c>
    </row>
    <row r="39" spans="2:8">
      <c r="B39" s="2" t="s">
        <v>1071</v>
      </c>
      <c r="C39" s="9">
        <v>6.75</v>
      </c>
      <c r="D39" s="2" t="s">
        <v>227</v>
      </c>
      <c r="E39" s="2" t="s">
        <v>1072</v>
      </c>
      <c r="F39" s="12">
        <v>5000</v>
      </c>
      <c r="G39" s="12">
        <v>5032.45</v>
      </c>
      <c r="H39" s="12">
        <v>1.1000000000000001</v>
      </c>
    </row>
    <row r="40" spans="2:8">
      <c r="B40" s="2" t="s">
        <v>3743</v>
      </c>
      <c r="C40" s="9">
        <v>7.27</v>
      </c>
      <c r="D40" s="2" t="s">
        <v>245</v>
      </c>
      <c r="E40" s="2" t="s">
        <v>1074</v>
      </c>
      <c r="F40" s="12">
        <v>5000</v>
      </c>
      <c r="G40" s="12">
        <v>5032.21</v>
      </c>
      <c r="H40" s="12">
        <v>1.1000000000000001</v>
      </c>
    </row>
    <row r="41" spans="2:8">
      <c r="B41" s="2" t="s">
        <v>3744</v>
      </c>
      <c r="C41" s="9">
        <v>6.55</v>
      </c>
      <c r="D41" s="2" t="s">
        <v>227</v>
      </c>
      <c r="E41" s="2" t="s">
        <v>1075</v>
      </c>
      <c r="F41" s="12">
        <v>5000</v>
      </c>
      <c r="G41" s="12">
        <v>5019.9799999999996</v>
      </c>
      <c r="H41" s="12">
        <v>1.1000000000000001</v>
      </c>
    </row>
    <row r="42" spans="2:8">
      <c r="B42" s="2" t="s">
        <v>1076</v>
      </c>
      <c r="C42" s="9">
        <v>6.74</v>
      </c>
      <c r="D42" s="2" t="s">
        <v>227</v>
      </c>
      <c r="E42" s="2" t="s">
        <v>1077</v>
      </c>
      <c r="F42" s="12">
        <v>5000</v>
      </c>
      <c r="G42" s="12">
        <v>5016.42</v>
      </c>
      <c r="H42" s="12">
        <v>1.1000000000000001</v>
      </c>
    </row>
    <row r="43" spans="2:8">
      <c r="B43" s="2" t="s">
        <v>3745</v>
      </c>
      <c r="C43" s="9">
        <v>7.94</v>
      </c>
      <c r="D43" s="2" t="s">
        <v>424</v>
      </c>
      <c r="E43" s="2" t="s">
        <v>1078</v>
      </c>
      <c r="F43" s="12">
        <v>5000</v>
      </c>
      <c r="G43" s="12">
        <v>5014.08</v>
      </c>
      <c r="H43" s="12">
        <v>1.1000000000000001</v>
      </c>
    </row>
    <row r="44" spans="2:8">
      <c r="B44" s="2" t="s">
        <v>3746</v>
      </c>
      <c r="C44" s="9">
        <v>7.47</v>
      </c>
      <c r="D44" s="2" t="s">
        <v>245</v>
      </c>
      <c r="E44" s="2" t="s">
        <v>1080</v>
      </c>
      <c r="F44" s="12">
        <v>5000</v>
      </c>
      <c r="G44" s="12">
        <v>5001.05</v>
      </c>
      <c r="H44" s="12">
        <v>1.1000000000000001</v>
      </c>
    </row>
    <row r="45" spans="2:8">
      <c r="B45" s="2" t="s">
        <v>3747</v>
      </c>
      <c r="C45" s="9">
        <v>8.56</v>
      </c>
      <c r="D45" s="2" t="s">
        <v>1063</v>
      </c>
      <c r="E45" s="2" t="s">
        <v>1081</v>
      </c>
      <c r="F45" s="12">
        <v>4000</v>
      </c>
      <c r="G45" s="12">
        <v>4027.64</v>
      </c>
      <c r="H45" s="12">
        <v>0.88</v>
      </c>
    </row>
    <row r="46" spans="2:8">
      <c r="B46" s="2" t="s">
        <v>3748</v>
      </c>
      <c r="C46" s="9">
        <v>7.31</v>
      </c>
      <c r="D46" s="2" t="s">
        <v>245</v>
      </c>
      <c r="E46" s="2" t="s">
        <v>1082</v>
      </c>
      <c r="F46" s="12">
        <v>3000</v>
      </c>
      <c r="G46" s="12">
        <v>3059.11</v>
      </c>
      <c r="H46" s="12">
        <v>0.67</v>
      </c>
    </row>
    <row r="47" spans="2:8">
      <c r="B47" s="2" t="s">
        <v>3749</v>
      </c>
      <c r="C47" s="9">
        <v>7.1</v>
      </c>
      <c r="D47" s="2" t="s">
        <v>421</v>
      </c>
      <c r="E47" s="2" t="s">
        <v>422</v>
      </c>
      <c r="F47" s="12">
        <v>2500</v>
      </c>
      <c r="G47" s="12">
        <v>2533.38</v>
      </c>
      <c r="H47" s="12">
        <v>0.56000000000000005</v>
      </c>
    </row>
    <row r="48" spans="2:8">
      <c r="B48" s="2" t="s">
        <v>3750</v>
      </c>
      <c r="C48" s="9">
        <v>7.11</v>
      </c>
      <c r="D48" s="2" t="s">
        <v>245</v>
      </c>
      <c r="E48" s="2" t="s">
        <v>307</v>
      </c>
      <c r="F48" s="12">
        <v>2500</v>
      </c>
      <c r="G48" s="12">
        <v>2527.04</v>
      </c>
      <c r="H48" s="12">
        <v>0.55000000000000004</v>
      </c>
    </row>
    <row r="49" spans="2:8">
      <c r="B49" s="2" t="s">
        <v>3751</v>
      </c>
      <c r="C49" s="9">
        <v>8.44</v>
      </c>
      <c r="D49" s="2" t="s">
        <v>1083</v>
      </c>
      <c r="E49" s="2" t="s">
        <v>1084</v>
      </c>
      <c r="F49" s="12">
        <v>2500</v>
      </c>
      <c r="G49" s="12">
        <v>2514.71</v>
      </c>
      <c r="H49" s="12">
        <v>0.55000000000000004</v>
      </c>
    </row>
    <row r="50" spans="2:8">
      <c r="B50" s="2" t="s">
        <v>3752</v>
      </c>
      <c r="C50" s="9">
        <v>7.82</v>
      </c>
      <c r="D50" s="2" t="s">
        <v>424</v>
      </c>
      <c r="E50" s="2" t="s">
        <v>1085</v>
      </c>
      <c r="F50" s="12">
        <v>2500</v>
      </c>
      <c r="G50" s="12">
        <v>2505.94</v>
      </c>
      <c r="H50" s="12">
        <v>0.55000000000000004</v>
      </c>
    </row>
    <row r="51" spans="2:8">
      <c r="B51" s="2" t="s">
        <v>1086</v>
      </c>
      <c r="C51" s="9">
        <v>6.74</v>
      </c>
      <c r="D51" s="2" t="s">
        <v>227</v>
      </c>
      <c r="E51" s="2" t="s">
        <v>1087</v>
      </c>
      <c r="F51" s="12">
        <v>2000</v>
      </c>
      <c r="G51" s="12">
        <v>2006.87</v>
      </c>
      <c r="H51" s="12">
        <v>0.44</v>
      </c>
    </row>
    <row r="52" spans="2:8">
      <c r="B52" s="2" t="s">
        <v>3753</v>
      </c>
      <c r="C52" s="9">
        <v>8.44</v>
      </c>
      <c r="D52" s="2" t="s">
        <v>1083</v>
      </c>
      <c r="E52" s="2" t="s">
        <v>1088</v>
      </c>
      <c r="F52" s="12">
        <v>1500</v>
      </c>
      <c r="G52" s="12">
        <v>1510.75</v>
      </c>
      <c r="H52" s="12">
        <v>0.33</v>
      </c>
    </row>
    <row r="53" spans="2:8" ht="13">
      <c r="B53" s="6" t="s">
        <v>338</v>
      </c>
      <c r="C53" s="11"/>
      <c r="D53" s="6"/>
      <c r="E53" s="6"/>
      <c r="F53" s="14"/>
      <c r="G53" s="14">
        <f>SUM(G30:G52)</f>
        <v>164283.40999999997</v>
      </c>
      <c r="H53" s="14">
        <f>SUM(H30:H52)</f>
        <v>36.03</v>
      </c>
    </row>
    <row r="54" spans="2:8" ht="13">
      <c r="B54" s="6" t="s">
        <v>68</v>
      </c>
    </row>
    <row r="55" spans="2:8">
      <c r="B55" s="2" t="s">
        <v>1089</v>
      </c>
      <c r="C55" s="9">
        <v>5.99</v>
      </c>
      <c r="D55" s="2" t="s">
        <v>477</v>
      </c>
      <c r="E55" s="2" t="s">
        <v>1090</v>
      </c>
      <c r="F55" s="12">
        <v>8000</v>
      </c>
      <c r="G55" s="12">
        <v>39558.92</v>
      </c>
      <c r="H55" s="12">
        <v>8.67</v>
      </c>
    </row>
    <row r="56" spans="2:8">
      <c r="B56" s="2" t="s">
        <v>503</v>
      </c>
      <c r="C56" s="9">
        <v>6.39</v>
      </c>
      <c r="D56" s="2" t="s">
        <v>504</v>
      </c>
      <c r="E56" s="2" t="s">
        <v>505</v>
      </c>
      <c r="F56" s="12">
        <v>7500</v>
      </c>
      <c r="G56" s="12">
        <v>36572.36</v>
      </c>
      <c r="H56" s="12">
        <v>8.02</v>
      </c>
    </row>
    <row r="57" spans="2:8">
      <c r="B57" s="2" t="s">
        <v>493</v>
      </c>
      <c r="C57" s="9">
        <v>5.91</v>
      </c>
      <c r="D57" s="2" t="s">
        <v>477</v>
      </c>
      <c r="E57" s="2" t="s">
        <v>494</v>
      </c>
      <c r="F57" s="12">
        <v>5000</v>
      </c>
      <c r="G57" s="12">
        <v>24747.43</v>
      </c>
      <c r="H57" s="12">
        <v>5.43</v>
      </c>
    </row>
    <row r="58" spans="2:8">
      <c r="B58" s="2" t="s">
        <v>3754</v>
      </c>
      <c r="C58" s="9">
        <v>6.48</v>
      </c>
      <c r="D58" s="2" t="s">
        <v>477</v>
      </c>
      <c r="E58" s="2" t="s">
        <v>1091</v>
      </c>
      <c r="F58" s="12">
        <v>5000</v>
      </c>
      <c r="G58" s="12">
        <v>24732.15</v>
      </c>
      <c r="H58" s="12">
        <v>5.42</v>
      </c>
    </row>
    <row r="59" spans="2:8">
      <c r="B59" s="2" t="s">
        <v>3755</v>
      </c>
      <c r="C59" s="9">
        <v>6.37</v>
      </c>
      <c r="D59" s="2" t="s">
        <v>477</v>
      </c>
      <c r="E59" s="2" t="s">
        <v>498</v>
      </c>
      <c r="F59" s="12">
        <v>5000</v>
      </c>
      <c r="G59" s="12">
        <v>24491.75</v>
      </c>
      <c r="H59" s="12">
        <v>5.37</v>
      </c>
    </row>
    <row r="60" spans="2:8">
      <c r="B60" s="2" t="s">
        <v>3756</v>
      </c>
      <c r="C60" s="9">
        <v>6.93</v>
      </c>
      <c r="D60" s="2" t="s">
        <v>477</v>
      </c>
      <c r="E60" s="2" t="s">
        <v>1092</v>
      </c>
      <c r="F60" s="12">
        <v>5000</v>
      </c>
      <c r="G60" s="12">
        <v>23542.83</v>
      </c>
      <c r="H60" s="12">
        <v>5.16</v>
      </c>
    </row>
    <row r="61" spans="2:8">
      <c r="B61" s="2" t="s">
        <v>584</v>
      </c>
      <c r="C61" s="9">
        <v>5.36</v>
      </c>
      <c r="D61" s="2" t="s">
        <v>11</v>
      </c>
      <c r="E61" s="2" t="s">
        <v>585</v>
      </c>
      <c r="F61" s="12">
        <v>20500000</v>
      </c>
      <c r="G61" s="12">
        <v>20147.91</v>
      </c>
      <c r="H61" s="12">
        <v>4.42</v>
      </c>
    </row>
    <row r="62" spans="2:8">
      <c r="B62" s="2" t="s">
        <v>3757</v>
      </c>
      <c r="C62" s="9">
        <v>6.59</v>
      </c>
      <c r="D62" s="2" t="s">
        <v>477</v>
      </c>
      <c r="E62" s="2" t="s">
        <v>506</v>
      </c>
      <c r="F62" s="12">
        <v>4000</v>
      </c>
      <c r="G62" s="12">
        <v>19458.96</v>
      </c>
      <c r="H62" s="12">
        <v>4.2699999999999996</v>
      </c>
    </row>
    <row r="63" spans="2:8">
      <c r="B63" s="2" t="s">
        <v>1093</v>
      </c>
      <c r="C63" s="9">
        <v>6.97</v>
      </c>
      <c r="D63" s="2" t="s">
        <v>477</v>
      </c>
      <c r="E63" s="2" t="s">
        <v>1094</v>
      </c>
      <c r="F63" s="12">
        <v>3500</v>
      </c>
      <c r="G63" s="12">
        <v>16524.939999999999</v>
      </c>
      <c r="H63" s="12">
        <v>3.62</v>
      </c>
    </row>
    <row r="64" spans="2:8">
      <c r="B64" s="2" t="s">
        <v>3758</v>
      </c>
      <c r="C64" s="9">
        <v>6.35</v>
      </c>
      <c r="D64" s="2" t="s">
        <v>477</v>
      </c>
      <c r="E64" s="2" t="s">
        <v>1095</v>
      </c>
      <c r="F64" s="12">
        <v>3000</v>
      </c>
      <c r="G64" s="12">
        <v>14633.4</v>
      </c>
      <c r="H64" s="12">
        <v>3.21</v>
      </c>
    </row>
    <row r="65" spans="2:8">
      <c r="B65" s="2" t="s">
        <v>1026</v>
      </c>
      <c r="C65" s="9">
        <v>5.19</v>
      </c>
      <c r="D65" s="2" t="s">
        <v>11</v>
      </c>
      <c r="E65" s="2" t="s">
        <v>1027</v>
      </c>
      <c r="F65" s="12">
        <v>10000000</v>
      </c>
      <c r="G65" s="12">
        <v>9930.7999999999993</v>
      </c>
      <c r="H65" s="12">
        <v>2.1800000000000002</v>
      </c>
    </row>
    <row r="66" spans="2:8">
      <c r="B66" s="2" t="s">
        <v>3759</v>
      </c>
      <c r="C66" s="9">
        <v>7.39</v>
      </c>
      <c r="D66" s="2" t="s">
        <v>477</v>
      </c>
      <c r="E66" s="2" t="s">
        <v>521</v>
      </c>
      <c r="F66" s="12">
        <v>2000</v>
      </c>
      <c r="G66" s="12">
        <v>9697.6299999999992</v>
      </c>
      <c r="H66" s="12">
        <v>2.13</v>
      </c>
    </row>
    <row r="67" spans="2:8">
      <c r="B67" s="2" t="s">
        <v>570</v>
      </c>
      <c r="C67" s="9">
        <v>6.68</v>
      </c>
      <c r="D67" s="2" t="s">
        <v>477</v>
      </c>
      <c r="E67" s="2" t="s">
        <v>571</v>
      </c>
      <c r="F67" s="12">
        <v>2000</v>
      </c>
      <c r="G67" s="12">
        <v>9458.2000000000007</v>
      </c>
      <c r="H67" s="12">
        <v>2.0699999999999998</v>
      </c>
    </row>
    <row r="68" spans="2:8">
      <c r="B68" s="2" t="s">
        <v>1096</v>
      </c>
      <c r="C68" s="9">
        <v>5.37</v>
      </c>
      <c r="D68" s="2" t="s">
        <v>11</v>
      </c>
      <c r="E68" s="2" t="s">
        <v>1097</v>
      </c>
      <c r="F68" s="12">
        <v>7500000</v>
      </c>
      <c r="G68" s="12">
        <v>7348.73</v>
      </c>
      <c r="H68" s="12">
        <v>1.61</v>
      </c>
    </row>
    <row r="69" spans="2:8">
      <c r="B69" s="2" t="s">
        <v>603</v>
      </c>
      <c r="C69" s="9">
        <v>7.98</v>
      </c>
      <c r="D69" s="2" t="s">
        <v>477</v>
      </c>
      <c r="E69" s="2" t="s">
        <v>604</v>
      </c>
      <c r="F69" s="12">
        <v>1000</v>
      </c>
      <c r="G69" s="12">
        <v>4992.37</v>
      </c>
      <c r="H69" s="12">
        <v>1.0900000000000001</v>
      </c>
    </row>
    <row r="70" spans="2:8">
      <c r="B70" s="2" t="s">
        <v>558</v>
      </c>
      <c r="C70" s="9">
        <v>6.4</v>
      </c>
      <c r="D70" s="2" t="s">
        <v>477</v>
      </c>
      <c r="E70" s="2" t="s">
        <v>559</v>
      </c>
      <c r="F70" s="12">
        <v>1000</v>
      </c>
      <c r="G70" s="12">
        <v>4974.71</v>
      </c>
      <c r="H70" s="12">
        <v>1.0900000000000001</v>
      </c>
    </row>
    <row r="71" spans="2:8">
      <c r="B71" s="2" t="s">
        <v>3760</v>
      </c>
      <c r="C71" s="9">
        <v>8.26</v>
      </c>
      <c r="D71" s="2" t="s">
        <v>477</v>
      </c>
      <c r="E71" s="2" t="s">
        <v>1098</v>
      </c>
      <c r="F71" s="12">
        <v>1000</v>
      </c>
      <c r="G71" s="12">
        <v>4960.74</v>
      </c>
      <c r="H71" s="12">
        <v>1.0900000000000001</v>
      </c>
    </row>
    <row r="72" spans="2:8">
      <c r="B72" s="2" t="s">
        <v>544</v>
      </c>
      <c r="C72" s="9">
        <v>6.33</v>
      </c>
      <c r="D72" s="2" t="s">
        <v>477</v>
      </c>
      <c r="E72" s="2" t="s">
        <v>545</v>
      </c>
      <c r="F72" s="12">
        <v>1000</v>
      </c>
      <c r="G72" s="12">
        <v>4951.1000000000004</v>
      </c>
      <c r="H72" s="12">
        <v>1.0900000000000001</v>
      </c>
    </row>
    <row r="73" spans="2:8">
      <c r="B73" s="2" t="s">
        <v>3761</v>
      </c>
      <c r="C73" s="9">
        <v>6.15</v>
      </c>
      <c r="D73" s="2" t="s">
        <v>477</v>
      </c>
      <c r="E73" s="2" t="s">
        <v>520</v>
      </c>
      <c r="F73" s="12">
        <v>1000</v>
      </c>
      <c r="G73" s="12">
        <v>4944.1499999999996</v>
      </c>
      <c r="H73" s="12">
        <v>1.08</v>
      </c>
    </row>
    <row r="74" spans="2:8">
      <c r="B74" s="2" t="s">
        <v>3762</v>
      </c>
      <c r="C74" s="9">
        <v>6.74</v>
      </c>
      <c r="D74" s="2" t="s">
        <v>477</v>
      </c>
      <c r="E74" s="2" t="s">
        <v>583</v>
      </c>
      <c r="F74" s="12">
        <v>1000</v>
      </c>
      <c r="G74" s="12">
        <v>4869.62</v>
      </c>
      <c r="H74" s="12">
        <v>1.07</v>
      </c>
    </row>
    <row r="75" spans="2:8">
      <c r="B75" s="2" t="s">
        <v>1099</v>
      </c>
      <c r="C75" s="9">
        <v>8.52</v>
      </c>
      <c r="D75" s="2" t="s">
        <v>477</v>
      </c>
      <c r="E75" s="2" t="s">
        <v>1100</v>
      </c>
      <c r="F75" s="12">
        <v>1000</v>
      </c>
      <c r="G75" s="12">
        <v>4805.9799999999996</v>
      </c>
      <c r="H75" s="12">
        <v>1.05</v>
      </c>
    </row>
    <row r="76" spans="2:8">
      <c r="B76" s="2" t="s">
        <v>572</v>
      </c>
      <c r="C76" s="9">
        <v>8.81</v>
      </c>
      <c r="D76" s="2" t="s">
        <v>477</v>
      </c>
      <c r="E76" s="2" t="s">
        <v>573</v>
      </c>
      <c r="F76" s="12">
        <v>1000</v>
      </c>
      <c r="G76" s="12">
        <v>4660.21</v>
      </c>
      <c r="H76" s="12">
        <v>1.02</v>
      </c>
    </row>
    <row r="77" spans="2:8" ht="13">
      <c r="B77" s="6" t="s">
        <v>69</v>
      </c>
      <c r="C77" s="11"/>
      <c r="D77" s="6"/>
      <c r="E77" s="6"/>
      <c r="F77" s="14"/>
      <c r="G77" s="14">
        <f>SUM(G54:G76)</f>
        <v>320004.88999999996</v>
      </c>
      <c r="H77" s="14">
        <f>SUM(H54:H76)</f>
        <v>70.159999999999982</v>
      </c>
    </row>
    <row r="78" spans="2:8" ht="13">
      <c r="B78" s="6" t="s">
        <v>351</v>
      </c>
    </row>
    <row r="79" spans="2:8">
      <c r="B79" s="2" t="s">
        <v>352</v>
      </c>
      <c r="C79" s="9" t="s">
        <v>13</v>
      </c>
      <c r="E79" s="2" t="s">
        <v>353</v>
      </c>
      <c r="F79" s="12">
        <v>10188.264999999999</v>
      </c>
      <c r="G79" s="12">
        <v>1177.1300000000001</v>
      </c>
      <c r="H79" s="12">
        <v>0.26</v>
      </c>
    </row>
    <row r="80" spans="2:8" ht="13">
      <c r="B80" s="6" t="s">
        <v>354</v>
      </c>
      <c r="C80" s="11"/>
      <c r="D80" s="6"/>
      <c r="E80" s="6"/>
      <c r="F80" s="14"/>
      <c r="G80" s="14">
        <f>SUM(G78:G79)</f>
        <v>1177.1300000000001</v>
      </c>
      <c r="H80" s="14">
        <f>SUM(H78:H79)</f>
        <v>0.26</v>
      </c>
    </row>
    <row r="81" spans="2:8" ht="13">
      <c r="B81" s="6" t="s">
        <v>14</v>
      </c>
      <c r="C81" s="11"/>
      <c r="D81" s="6"/>
      <c r="E81" s="6"/>
      <c r="F81" s="14"/>
      <c r="G81" s="14">
        <v>564.69000000000005</v>
      </c>
      <c r="H81" s="14">
        <v>0.12</v>
      </c>
    </row>
    <row r="82" spans="2:8" ht="13">
      <c r="B82" s="6" t="s">
        <v>15</v>
      </c>
      <c r="C82" s="11"/>
      <c r="D82" s="6"/>
      <c r="E82" s="6"/>
      <c r="F82" s="14"/>
      <c r="G82" s="14">
        <f>G81+G80+G77+G53+G29</f>
        <v>532659.84</v>
      </c>
      <c r="H82" s="14">
        <f>H81+H80+H77+H53+H29</f>
        <v>116.78999999999998</v>
      </c>
    </row>
    <row r="83" spans="2:8" ht="13">
      <c r="B83" s="6" t="s">
        <v>432</v>
      </c>
      <c r="C83" s="11"/>
      <c r="D83" s="6"/>
      <c r="E83" s="6"/>
      <c r="F83" s="14"/>
      <c r="G83" s="14">
        <f>G84-G82</f>
        <v>-76603.633638799947</v>
      </c>
      <c r="H83" s="14">
        <f>H84-H82</f>
        <v>-16.789999999999978</v>
      </c>
    </row>
    <row r="84" spans="2:8" ht="13">
      <c r="B84" s="6" t="s">
        <v>17</v>
      </c>
      <c r="C84" s="11"/>
      <c r="D84" s="6"/>
      <c r="E84" s="6"/>
      <c r="F84" s="14"/>
      <c r="G84" s="14">
        <v>456056.20636120002</v>
      </c>
      <c r="H84" s="14">
        <v>100</v>
      </c>
    </row>
    <row r="85" spans="2:8">
      <c r="B85" s="2" t="s">
        <v>18</v>
      </c>
    </row>
    <row r="86" spans="2:8">
      <c r="B86" s="2" t="s">
        <v>19</v>
      </c>
    </row>
    <row r="87" spans="2:8">
      <c r="B87" s="2" t="s">
        <v>20</v>
      </c>
      <c r="C87" s="9" t="s">
        <v>355</v>
      </c>
    </row>
    <row r="88" spans="2:8" ht="13">
      <c r="B88" s="6" t="s">
        <v>3763</v>
      </c>
    </row>
    <row r="89" spans="2:8" ht="26">
      <c r="B89" s="8" t="s">
        <v>21</v>
      </c>
      <c r="C89" s="9" t="s">
        <v>22</v>
      </c>
    </row>
    <row r="90" spans="2:8" ht="13">
      <c r="B90" s="6" t="s">
        <v>3730</v>
      </c>
    </row>
    <row r="91" spans="2:8" ht="13">
      <c r="B91" s="6" t="s">
        <v>23</v>
      </c>
      <c r="C91" s="9" t="s">
        <v>22</v>
      </c>
    </row>
    <row r="92" spans="2:8" ht="13">
      <c r="B92" s="6" t="s">
        <v>24</v>
      </c>
      <c r="C92" s="9" t="s">
        <v>25</v>
      </c>
    </row>
    <row r="93" spans="2:8" ht="13">
      <c r="B93" s="6" t="s">
        <v>1101</v>
      </c>
      <c r="C93" s="11"/>
    </row>
    <row r="94" spans="2:8" ht="13">
      <c r="B94" s="6" t="s">
        <v>1102</v>
      </c>
      <c r="C94" s="11"/>
    </row>
    <row r="95" spans="2:8" ht="13">
      <c r="B95" s="6" t="s">
        <v>1103</v>
      </c>
      <c r="C95" s="11"/>
    </row>
    <row r="96" spans="2:8" ht="13">
      <c r="B96" s="6" t="s">
        <v>1104</v>
      </c>
      <c r="C96" s="11"/>
    </row>
    <row r="97" spans="2:3" ht="13">
      <c r="B97" s="6" t="s">
        <v>1105</v>
      </c>
      <c r="C97" s="11"/>
    </row>
    <row r="98" spans="2:3" ht="13">
      <c r="B98" s="6" t="s">
        <v>1106</v>
      </c>
      <c r="C98" s="11"/>
    </row>
    <row r="99" spans="2:3" ht="13">
      <c r="B99" s="6" t="s">
        <v>1107</v>
      </c>
      <c r="C99" s="11"/>
    </row>
    <row r="100" spans="2:3" ht="13">
      <c r="B100" s="6" t="s">
        <v>1108</v>
      </c>
      <c r="C100" s="11"/>
    </row>
    <row r="101" spans="2:3" ht="13">
      <c r="B101" s="6" t="s">
        <v>1109</v>
      </c>
      <c r="C101" s="11"/>
    </row>
    <row r="102" spans="2:3" ht="13">
      <c r="B102" s="6" t="s">
        <v>1110</v>
      </c>
      <c r="C102" s="11"/>
    </row>
    <row r="103" spans="2:3" ht="13">
      <c r="B103" s="6" t="s">
        <v>1111</v>
      </c>
      <c r="C103" s="11"/>
    </row>
    <row r="104" spans="2:3" ht="13">
      <c r="B104" s="6" t="s">
        <v>1112</v>
      </c>
      <c r="C104" s="11"/>
    </row>
    <row r="105" spans="2:3" ht="13">
      <c r="B105" s="6" t="s">
        <v>3764</v>
      </c>
      <c r="C105" s="11"/>
    </row>
    <row r="106" spans="2:3">
      <c r="B106" s="2" t="s">
        <v>3693</v>
      </c>
    </row>
    <row r="108" spans="2:3" ht="14.5">
      <c r="B108" s="4"/>
      <c r="C108" s="5" t="s">
        <v>27</v>
      </c>
    </row>
    <row r="109" spans="2:3" ht="14.5">
      <c r="B109" s="4" t="s">
        <v>28</v>
      </c>
      <c r="C109" s="18" t="s">
        <v>1054</v>
      </c>
    </row>
    <row r="110" spans="2:3" ht="14.5">
      <c r="B110" s="4" t="s">
        <v>29</v>
      </c>
      <c r="C110" s="5"/>
    </row>
    <row r="111" spans="2:3" ht="14.5">
      <c r="B111" s="4"/>
      <c r="C111" s="5"/>
    </row>
    <row r="112" spans="2:3" ht="14.5">
      <c r="B112" s="4" t="s">
        <v>30</v>
      </c>
      <c r="C112" s="122">
        <v>6.5500000000000003E-2</v>
      </c>
    </row>
    <row r="113" spans="2:7" ht="14.5">
      <c r="B113" s="4"/>
      <c r="C113" s="124"/>
    </row>
    <row r="114" spans="2:7" ht="14.5">
      <c r="B114" s="4" t="s">
        <v>31</v>
      </c>
      <c r="C114" s="124" t="s">
        <v>3765</v>
      </c>
    </row>
    <row r="115" spans="2:7" ht="14.5">
      <c r="B115" s="4" t="s">
        <v>32</v>
      </c>
      <c r="C115" s="124" t="s">
        <v>3766</v>
      </c>
    </row>
    <row r="116" spans="2:7" ht="14.5">
      <c r="B116" s="4"/>
      <c r="C116" s="5"/>
    </row>
    <row r="117" spans="2:7" ht="14.5">
      <c r="B117" s="4" t="s">
        <v>33</v>
      </c>
      <c r="C117" s="5" t="s">
        <v>355</v>
      </c>
    </row>
    <row r="118" spans="2:7" ht="14.5">
      <c r="B118" s="229" t="s">
        <v>34</v>
      </c>
      <c r="C118" s="229"/>
    </row>
    <row r="119" spans="2:7" ht="14.5">
      <c r="B119" s="32"/>
      <c r="C119" s="32"/>
    </row>
    <row r="120" spans="2:7" ht="14.5">
      <c r="B120" s="238" t="s">
        <v>3767</v>
      </c>
      <c r="C120" s="238"/>
      <c r="D120" s="238"/>
      <c r="E120" s="238"/>
    </row>
    <row r="122" spans="2:7" ht="14.5">
      <c r="B122" s="4" t="s">
        <v>35</v>
      </c>
      <c r="C122" s="5"/>
      <c r="D122" s="4"/>
    </row>
    <row r="123" spans="2:7" ht="29">
      <c r="B123" s="20" t="s">
        <v>36</v>
      </c>
      <c r="C123" s="18" t="s">
        <v>37</v>
      </c>
      <c r="D123" s="20" t="s">
        <v>38</v>
      </c>
    </row>
    <row r="124" spans="2:7" ht="14.5">
      <c r="B124" s="4" t="s">
        <v>22</v>
      </c>
      <c r="C124" s="5" t="s">
        <v>22</v>
      </c>
      <c r="D124" s="4" t="s">
        <v>22</v>
      </c>
    </row>
    <row r="126" spans="2:7" ht="13">
      <c r="B126" s="24" t="s">
        <v>39</v>
      </c>
      <c r="C126" s="25">
        <v>46022</v>
      </c>
      <c r="D126" s="16"/>
      <c r="E126" s="15"/>
      <c r="F126" s="30"/>
    </row>
    <row r="127" spans="2:7" ht="13">
      <c r="B127" s="24" t="s">
        <v>40</v>
      </c>
      <c r="C127" s="26" t="s">
        <v>41</v>
      </c>
      <c r="D127" s="24" t="s">
        <v>42</v>
      </c>
      <c r="E127" s="27" t="s">
        <v>43</v>
      </c>
      <c r="F127" s="29" t="s">
        <v>44</v>
      </c>
      <c r="G127" s="14"/>
    </row>
    <row r="128" spans="2:7">
      <c r="B128" s="22" t="s">
        <v>22</v>
      </c>
      <c r="C128" s="23" t="s">
        <v>22</v>
      </c>
      <c r="D128" s="22" t="s">
        <v>22</v>
      </c>
      <c r="E128" s="19" t="s">
        <v>22</v>
      </c>
      <c r="F128" s="28" t="s">
        <v>22</v>
      </c>
    </row>
    <row r="131" spans="2:4" ht="13">
      <c r="B131" s="6" t="s">
        <v>45</v>
      </c>
    </row>
    <row r="132" spans="2:4" ht="13">
      <c r="B132" s="6"/>
    </row>
    <row r="133" spans="2:4" ht="13">
      <c r="B133" s="6" t="s">
        <v>372</v>
      </c>
    </row>
    <row r="134" spans="2:4" ht="13">
      <c r="B134" s="24" t="s">
        <v>46</v>
      </c>
      <c r="C134" s="26" t="s">
        <v>47</v>
      </c>
      <c r="D134" s="6"/>
    </row>
    <row r="135" spans="2:4">
      <c r="B135" s="16" t="s">
        <v>22</v>
      </c>
      <c r="C135" s="17" t="s">
        <v>22</v>
      </c>
    </row>
    <row r="137" spans="2:4" ht="13">
      <c r="B137" s="24" t="s">
        <v>48</v>
      </c>
      <c r="C137" s="26" t="s">
        <v>47</v>
      </c>
    </row>
    <row r="138" spans="2:4">
      <c r="B138" s="16" t="s">
        <v>22</v>
      </c>
      <c r="C138" s="17" t="s">
        <v>22</v>
      </c>
    </row>
    <row r="140" spans="2:4" ht="13">
      <c r="B140" s="24" t="s">
        <v>49</v>
      </c>
      <c r="C140" s="26" t="s">
        <v>50</v>
      </c>
    </row>
    <row r="141" spans="2:4">
      <c r="B141" s="16" t="s">
        <v>22</v>
      </c>
      <c r="C141" s="17" t="s">
        <v>22</v>
      </c>
    </row>
    <row r="143" spans="2:4" ht="13">
      <c r="B143" s="27" t="s">
        <v>51</v>
      </c>
      <c r="C143" s="26" t="s">
        <v>50</v>
      </c>
    </row>
    <row r="144" spans="2:4">
      <c r="B144" s="15" t="s">
        <v>22</v>
      </c>
      <c r="C144" s="17" t="s">
        <v>22</v>
      </c>
    </row>
    <row r="146" spans="2:7" ht="13">
      <c r="B146" s="24" t="s">
        <v>52</v>
      </c>
      <c r="C146" s="26" t="s">
        <v>22</v>
      </c>
    </row>
    <row r="148" spans="2:7" ht="13">
      <c r="B148" s="24" t="s">
        <v>53</v>
      </c>
      <c r="C148" s="25">
        <v>46022</v>
      </c>
      <c r="D148" s="16"/>
      <c r="E148" s="15"/>
      <c r="F148" s="30"/>
    </row>
    <row r="149" spans="2:7" ht="13">
      <c r="B149" s="24" t="s">
        <v>40</v>
      </c>
      <c r="C149" s="26" t="s">
        <v>41</v>
      </c>
      <c r="D149" s="24" t="s">
        <v>42</v>
      </c>
      <c r="E149" s="27" t="s">
        <v>43</v>
      </c>
      <c r="F149" s="29" t="s">
        <v>44</v>
      </c>
      <c r="G149" s="14"/>
    </row>
    <row r="150" spans="2:7">
      <c r="B150" s="22" t="s">
        <v>22</v>
      </c>
      <c r="C150" s="23" t="s">
        <v>22</v>
      </c>
      <c r="D150" s="22" t="s">
        <v>22</v>
      </c>
      <c r="E150" s="19" t="s">
        <v>22</v>
      </c>
      <c r="F150" s="28" t="s">
        <v>22</v>
      </c>
    </row>
    <row r="151" spans="2:7" ht="13">
      <c r="B151" s="6" t="s">
        <v>45</v>
      </c>
    </row>
    <row r="152" spans="2:7" ht="13">
      <c r="B152" s="6"/>
    </row>
    <row r="153" spans="2:7" ht="13">
      <c r="B153" s="6" t="s">
        <v>372</v>
      </c>
    </row>
    <row r="154" spans="2:7" ht="13">
      <c r="B154" s="24" t="s">
        <v>46</v>
      </c>
      <c r="C154" s="26" t="s">
        <v>47</v>
      </c>
      <c r="D154" s="6"/>
    </row>
    <row r="155" spans="2:7">
      <c r="B155" s="16" t="s">
        <v>22</v>
      </c>
      <c r="C155" s="17" t="s">
        <v>22</v>
      </c>
    </row>
    <row r="157" spans="2:7" ht="13">
      <c r="B157" s="24" t="s">
        <v>48</v>
      </c>
      <c r="C157" s="26" t="s">
        <v>47</v>
      </c>
    </row>
    <row r="158" spans="2:7">
      <c r="B158" s="16" t="s">
        <v>22</v>
      </c>
      <c r="C158" s="17" t="s">
        <v>22</v>
      </c>
    </row>
    <row r="160" spans="2:7" ht="13">
      <c r="B160" s="24" t="s">
        <v>49</v>
      </c>
      <c r="C160" s="26" t="s">
        <v>50</v>
      </c>
    </row>
    <row r="161" spans="2:80">
      <c r="B161" s="16" t="s">
        <v>22</v>
      </c>
      <c r="C161" s="17" t="s">
        <v>22</v>
      </c>
    </row>
    <row r="163" spans="2:80" ht="13">
      <c r="B163" s="27" t="s">
        <v>51</v>
      </c>
      <c r="C163" s="26" t="s">
        <v>50</v>
      </c>
    </row>
    <row r="164" spans="2:80">
      <c r="B164" s="15" t="s">
        <v>22</v>
      </c>
      <c r="C164" s="17" t="s">
        <v>22</v>
      </c>
    </row>
    <row r="166" spans="2:80" ht="13">
      <c r="B166" s="24" t="s">
        <v>52</v>
      </c>
      <c r="C166" s="26" t="s">
        <v>22</v>
      </c>
    </row>
    <row r="169" spans="2:80" ht="13">
      <c r="B169" s="6" t="s">
        <v>373</v>
      </c>
    </row>
    <row r="171" spans="2:80" ht="13">
      <c r="B171" s="24" t="s">
        <v>40</v>
      </c>
      <c r="C171" s="26" t="s">
        <v>54</v>
      </c>
      <c r="D171" s="24" t="s">
        <v>55</v>
      </c>
      <c r="E171" s="24" t="s">
        <v>56</v>
      </c>
      <c r="F171" s="14"/>
    </row>
    <row r="172" spans="2:80">
      <c r="B172" s="16" t="s">
        <v>22</v>
      </c>
      <c r="C172" s="17" t="s">
        <v>22</v>
      </c>
      <c r="D172" s="16" t="s">
        <v>22</v>
      </c>
      <c r="E172" s="16" t="s">
        <v>22</v>
      </c>
    </row>
    <row r="175" spans="2:80" ht="13">
      <c r="B175" s="6" t="s">
        <v>57</v>
      </c>
      <c r="C175" s="11" t="s">
        <v>22</v>
      </c>
      <c r="D175" s="6"/>
      <c r="E175" s="6"/>
      <c r="F175" s="14"/>
      <c r="G175" s="14"/>
      <c r="H175" s="14"/>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row>
    <row r="177" spans="2:7" ht="13">
      <c r="B177" s="6" t="s">
        <v>374</v>
      </c>
    </row>
    <row r="179" spans="2:7" ht="13">
      <c r="B179" s="24" t="s">
        <v>58</v>
      </c>
      <c r="C179" s="26" t="s">
        <v>47</v>
      </c>
      <c r="D179" s="6"/>
    </row>
    <row r="180" spans="2:7">
      <c r="B180" s="16" t="s">
        <v>22</v>
      </c>
      <c r="C180" s="17" t="s">
        <v>22</v>
      </c>
    </row>
    <row r="183" spans="2:7" ht="13">
      <c r="B183" s="24" t="s">
        <v>59</v>
      </c>
      <c r="C183" s="26" t="s">
        <v>60</v>
      </c>
      <c r="D183" s="6"/>
    </row>
    <row r="184" spans="2:7">
      <c r="B184" s="16" t="s">
        <v>22</v>
      </c>
      <c r="C184" s="17" t="s">
        <v>22</v>
      </c>
    </row>
    <row r="187" spans="2:7" ht="13">
      <c r="B187" s="6" t="s">
        <v>61</v>
      </c>
    </row>
    <row r="190" spans="2:7" ht="13">
      <c r="B190" s="6" t="s">
        <v>375</v>
      </c>
    </row>
    <row r="192" spans="2:7" ht="13">
      <c r="B192" s="24" t="s">
        <v>40</v>
      </c>
      <c r="C192" s="26" t="s">
        <v>62</v>
      </c>
      <c r="D192" s="24" t="s">
        <v>54</v>
      </c>
      <c r="E192" s="24" t="s">
        <v>55</v>
      </c>
      <c r="F192" s="29" t="s">
        <v>56</v>
      </c>
      <c r="G192" s="14"/>
    </row>
    <row r="193" spans="2:80">
      <c r="B193" s="16" t="s">
        <v>22</v>
      </c>
      <c r="C193" s="17" t="s">
        <v>22</v>
      </c>
      <c r="D193" s="16" t="s">
        <v>22</v>
      </c>
      <c r="E193" s="16" t="s">
        <v>22</v>
      </c>
      <c r="F193" s="21" t="s">
        <v>22</v>
      </c>
    </row>
    <row r="196" spans="2:80" ht="13">
      <c r="B196" s="6" t="s">
        <v>57</v>
      </c>
      <c r="C196" s="11" t="s">
        <v>22</v>
      </c>
      <c r="D196" s="6"/>
      <c r="E196" s="6"/>
      <c r="F196" s="14"/>
      <c r="G196" s="14"/>
      <c r="H196" s="14"/>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row>
    <row r="198" spans="2:80" ht="13">
      <c r="B198" s="6" t="s">
        <v>374</v>
      </c>
    </row>
    <row r="200" spans="2:80" ht="13">
      <c r="B200" s="24" t="s">
        <v>58</v>
      </c>
      <c r="C200" s="26" t="s">
        <v>47</v>
      </c>
      <c r="D200" s="6"/>
    </row>
    <row r="201" spans="2:80">
      <c r="B201" s="16" t="s">
        <v>22</v>
      </c>
      <c r="C201" s="17" t="s">
        <v>22</v>
      </c>
    </row>
    <row r="204" spans="2:80" ht="13">
      <c r="B204" s="24" t="s">
        <v>59</v>
      </c>
      <c r="C204" s="26" t="s">
        <v>60</v>
      </c>
      <c r="D204" s="6"/>
    </row>
    <row r="205" spans="2:80">
      <c r="B205" s="16" t="s">
        <v>22</v>
      </c>
      <c r="C205" s="17" t="s">
        <v>22</v>
      </c>
    </row>
    <row r="208" spans="2:80" ht="13">
      <c r="B208" s="6" t="s">
        <v>61</v>
      </c>
    </row>
    <row r="211" spans="2:7" ht="13">
      <c r="B211" s="6" t="s">
        <v>376</v>
      </c>
    </row>
    <row r="212" spans="2:7" ht="13">
      <c r="B212" s="24" t="s">
        <v>40</v>
      </c>
      <c r="C212" s="26" t="s">
        <v>63</v>
      </c>
      <c r="D212" s="24" t="s">
        <v>64</v>
      </c>
      <c r="E212" s="24" t="s">
        <v>65</v>
      </c>
      <c r="F212" s="29" t="s">
        <v>66</v>
      </c>
      <c r="G212" s="14"/>
    </row>
    <row r="213" spans="2:7">
      <c r="B213" s="125" t="s">
        <v>3768</v>
      </c>
      <c r="C213" s="95" t="s">
        <v>3769</v>
      </c>
      <c r="D213" s="95" t="s">
        <v>3770</v>
      </c>
      <c r="E213" s="126">
        <v>46105</v>
      </c>
      <c r="F213" s="95">
        <v>10000</v>
      </c>
    </row>
    <row r="214" spans="2:7">
      <c r="B214" s="125" t="s">
        <v>3768</v>
      </c>
      <c r="C214" s="95" t="s">
        <v>3771</v>
      </c>
      <c r="D214" s="95" t="s">
        <v>3772</v>
      </c>
      <c r="E214" s="126">
        <v>46105</v>
      </c>
      <c r="F214" s="95">
        <v>-10000</v>
      </c>
    </row>
    <row r="215" spans="2:7">
      <c r="B215" s="2" t="s">
        <v>67</v>
      </c>
    </row>
  </sheetData>
  <mergeCells count="10">
    <mergeCell ref="B118:C118"/>
    <mergeCell ref="B120:E120"/>
    <mergeCell ref="B1:E1"/>
    <mergeCell ref="C3:C7"/>
    <mergeCell ref="D3:D7"/>
    <mergeCell ref="B10:E10"/>
    <mergeCell ref="B11:E11"/>
    <mergeCell ref="C12:C13"/>
    <mergeCell ref="D12:D13"/>
    <mergeCell ref="E12:E13"/>
  </mergeCells>
  <hyperlinks>
    <hyperlink ref="A1" location="Index!A1" display="Index" xr:uid="{58222E70-0540-4F69-9111-08EE3662F898}"/>
  </hyperlink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0EDAF-3F02-428B-A195-00FC732099D2}">
  <dimension ref="A1:CB280"/>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5" ht="14.5">
      <c r="A1" s="3" t="s">
        <v>0</v>
      </c>
      <c r="B1" s="245" t="s">
        <v>3586</v>
      </c>
      <c r="C1" s="245"/>
      <c r="D1" s="245"/>
      <c r="E1" s="245"/>
    </row>
    <row r="3" spans="1:5" ht="14.5">
      <c r="B3" s="31" t="s">
        <v>934</v>
      </c>
      <c r="C3" s="239"/>
      <c r="D3" s="233"/>
      <c r="E3" s="32"/>
    </row>
    <row r="4" spans="1:5" ht="58">
      <c r="B4" s="35" t="s">
        <v>935</v>
      </c>
      <c r="C4" s="239"/>
      <c r="D4" s="233"/>
      <c r="E4" s="32"/>
    </row>
    <row r="5" spans="1:5" ht="14.5">
      <c r="B5" s="35" t="s">
        <v>151</v>
      </c>
      <c r="C5" s="239"/>
      <c r="D5" s="233"/>
      <c r="E5" s="32"/>
    </row>
    <row r="6" spans="1:5" ht="14.5">
      <c r="B6" s="35" t="s">
        <v>936</v>
      </c>
      <c r="C6" s="239"/>
      <c r="D6" s="233"/>
      <c r="E6" s="32"/>
    </row>
    <row r="7" spans="1:5" ht="14.5">
      <c r="B7" s="35" t="s">
        <v>937</v>
      </c>
      <c r="C7" s="239"/>
      <c r="D7" s="233"/>
      <c r="E7" s="32"/>
    </row>
    <row r="8" spans="1:5" ht="14.5">
      <c r="B8" s="4" t="s">
        <v>154</v>
      </c>
      <c r="C8" s="36" t="s">
        <v>155</v>
      </c>
      <c r="D8" s="36" t="s">
        <v>156</v>
      </c>
      <c r="E8" s="32"/>
    </row>
    <row r="9" spans="1:5" ht="14.5">
      <c r="B9" s="32"/>
      <c r="C9" s="49"/>
      <c r="D9" s="49"/>
      <c r="E9" s="32"/>
    </row>
    <row r="10" spans="1:5" ht="14.5">
      <c r="B10" s="242"/>
      <c r="C10" s="242"/>
      <c r="D10" s="242"/>
      <c r="E10" s="242"/>
    </row>
    <row r="11" spans="1:5" ht="14.5">
      <c r="B11" s="240" t="s">
        <v>157</v>
      </c>
      <c r="C11" s="240"/>
      <c r="D11" s="240"/>
      <c r="E11" s="240"/>
    </row>
    <row r="12" spans="1:5" ht="14.5">
      <c r="B12" s="38" t="s">
        <v>158</v>
      </c>
      <c r="C12" s="241" t="s">
        <v>159</v>
      </c>
      <c r="D12" s="240" t="s">
        <v>160</v>
      </c>
      <c r="E12" s="240" t="s">
        <v>161</v>
      </c>
    </row>
    <row r="13" spans="1:5" ht="14.5">
      <c r="B13" s="38" t="s">
        <v>162</v>
      </c>
      <c r="C13" s="241"/>
      <c r="D13" s="240"/>
      <c r="E13" s="240"/>
    </row>
    <row r="14" spans="1:5" ht="14.5">
      <c r="B14" s="31" t="s">
        <v>163</v>
      </c>
      <c r="C14" s="40"/>
      <c r="D14" s="41"/>
      <c r="E14" s="41"/>
    </row>
    <row r="15" spans="1:5" ht="14.5">
      <c r="B15" s="31" t="s">
        <v>164</v>
      </c>
      <c r="C15" s="40"/>
      <c r="D15" s="41" t="s">
        <v>938</v>
      </c>
      <c r="E15" s="41"/>
    </row>
    <row r="16" spans="1:5" ht="14.5">
      <c r="B16" s="31" t="s">
        <v>165</v>
      </c>
      <c r="C16" s="40"/>
      <c r="D16" s="41"/>
      <c r="E16" s="41"/>
    </row>
    <row r="17" spans="2:8" ht="14.5">
      <c r="B17" s="44" t="s">
        <v>167</v>
      </c>
      <c r="C17" s="39"/>
      <c r="D17" s="38"/>
      <c r="E17" s="38"/>
    </row>
    <row r="18" spans="2:8" ht="14.5">
      <c r="B18" s="32"/>
      <c r="C18" s="37"/>
      <c r="D18" s="32"/>
      <c r="E18" s="32"/>
    </row>
    <row r="20" spans="2:8">
      <c r="B20" s="2" t="s">
        <v>168</v>
      </c>
    </row>
    <row r="22" spans="2:8" ht="13">
      <c r="B22" s="7" t="s">
        <v>1</v>
      </c>
      <c r="C22" s="10" t="s">
        <v>2</v>
      </c>
      <c r="D22" s="7" t="s">
        <v>3</v>
      </c>
      <c r="E22" s="7" t="s">
        <v>4</v>
      </c>
      <c r="F22" s="13" t="s">
        <v>5</v>
      </c>
      <c r="G22" s="13" t="s">
        <v>6</v>
      </c>
      <c r="H22" s="13" t="s">
        <v>7</v>
      </c>
    </row>
    <row r="23" spans="2:8" ht="13">
      <c r="B23" s="6" t="s">
        <v>8</v>
      </c>
    </row>
    <row r="24" spans="2:8" ht="13">
      <c r="B24" s="6" t="s">
        <v>9</v>
      </c>
    </row>
    <row r="25" spans="2:8" ht="13">
      <c r="B25" s="6" t="s">
        <v>10</v>
      </c>
    </row>
    <row r="26" spans="2:8">
      <c r="B26" s="2" t="s">
        <v>3773</v>
      </c>
      <c r="C26" s="9">
        <v>6.08</v>
      </c>
      <c r="D26" s="2" t="s">
        <v>11</v>
      </c>
      <c r="E26" s="2" t="s">
        <v>939</v>
      </c>
      <c r="F26" s="12">
        <v>9500000</v>
      </c>
      <c r="G26" s="12">
        <v>9685.8700000000008</v>
      </c>
      <c r="H26" s="12">
        <v>2.72</v>
      </c>
    </row>
    <row r="27" spans="2:8">
      <c r="B27" s="2" t="s">
        <v>407</v>
      </c>
      <c r="C27" s="9">
        <v>6.34</v>
      </c>
      <c r="D27" s="2" t="s">
        <v>11</v>
      </c>
      <c r="E27" s="2" t="s">
        <v>408</v>
      </c>
      <c r="F27" s="12">
        <v>5000000</v>
      </c>
      <c r="G27" s="12">
        <v>5058.13</v>
      </c>
      <c r="H27" s="12">
        <v>1.42</v>
      </c>
    </row>
    <row r="28" spans="2:8">
      <c r="B28" s="2" t="s">
        <v>3774</v>
      </c>
      <c r="C28" s="9">
        <v>6.07</v>
      </c>
      <c r="D28" s="2" t="s">
        <v>11</v>
      </c>
      <c r="E28" s="2" t="s">
        <v>940</v>
      </c>
      <c r="F28" s="12">
        <v>5000000</v>
      </c>
      <c r="G28" s="12">
        <v>5037.3599999999997</v>
      </c>
      <c r="H28" s="12">
        <v>1.41</v>
      </c>
    </row>
    <row r="29" spans="2:8">
      <c r="B29" s="2" t="s">
        <v>941</v>
      </c>
      <c r="C29" s="9">
        <v>6.3</v>
      </c>
      <c r="D29" s="2" t="s">
        <v>11</v>
      </c>
      <c r="E29" s="2" t="s">
        <v>942</v>
      </c>
      <c r="F29" s="12">
        <v>4200000</v>
      </c>
      <c r="G29" s="12">
        <v>4222.9799999999996</v>
      </c>
      <c r="H29" s="12">
        <v>1.19</v>
      </c>
    </row>
    <row r="30" spans="2:8">
      <c r="B30" s="2" t="s">
        <v>943</v>
      </c>
      <c r="C30" s="9">
        <v>6.85</v>
      </c>
      <c r="D30" s="2" t="s">
        <v>11</v>
      </c>
      <c r="E30" s="2" t="s">
        <v>944</v>
      </c>
      <c r="F30" s="12">
        <v>2500000</v>
      </c>
      <c r="G30" s="12">
        <v>2554.29</v>
      </c>
      <c r="H30" s="12">
        <v>0.72</v>
      </c>
    </row>
    <row r="31" spans="2:8">
      <c r="B31" s="2" t="s">
        <v>945</v>
      </c>
      <c r="C31" s="9">
        <v>6.89</v>
      </c>
      <c r="D31" s="2" t="s">
        <v>11</v>
      </c>
      <c r="E31" s="2" t="s">
        <v>946</v>
      </c>
      <c r="F31" s="12">
        <v>2500000</v>
      </c>
      <c r="G31" s="12">
        <v>2511.37</v>
      </c>
      <c r="H31" s="12">
        <v>0.7</v>
      </c>
    </row>
    <row r="32" spans="2:8">
      <c r="B32" s="2" t="s">
        <v>947</v>
      </c>
      <c r="C32" s="9">
        <v>6.39</v>
      </c>
      <c r="D32" s="2" t="s">
        <v>11</v>
      </c>
      <c r="E32" s="2" t="s">
        <v>948</v>
      </c>
      <c r="F32" s="12">
        <v>2000000</v>
      </c>
      <c r="G32" s="12">
        <v>2054.7199999999998</v>
      </c>
      <c r="H32" s="12">
        <v>0.57999999999999996</v>
      </c>
    </row>
    <row r="33" spans="2:8">
      <c r="B33" s="2" t="s">
        <v>949</v>
      </c>
      <c r="C33" s="9">
        <v>6.84</v>
      </c>
      <c r="D33" s="2" t="s">
        <v>11</v>
      </c>
      <c r="E33" s="2" t="s">
        <v>950</v>
      </c>
      <c r="F33" s="12">
        <v>2000000</v>
      </c>
      <c r="G33" s="12">
        <v>1977.34</v>
      </c>
      <c r="H33" s="12">
        <v>0.55000000000000004</v>
      </c>
    </row>
    <row r="34" spans="2:8">
      <c r="B34" s="2" t="s">
        <v>951</v>
      </c>
      <c r="C34" s="9">
        <v>6.42</v>
      </c>
      <c r="D34" s="2" t="s">
        <v>11</v>
      </c>
      <c r="E34" s="2" t="s">
        <v>952</v>
      </c>
      <c r="F34" s="12">
        <v>1500000</v>
      </c>
      <c r="G34" s="12">
        <v>1570.62</v>
      </c>
      <c r="H34" s="12">
        <v>0.44</v>
      </c>
    </row>
    <row r="35" spans="2:8">
      <c r="B35" s="2" t="s">
        <v>953</v>
      </c>
      <c r="C35" s="9">
        <v>6.36</v>
      </c>
      <c r="D35" s="2" t="s">
        <v>11</v>
      </c>
      <c r="E35" s="2" t="s">
        <v>954</v>
      </c>
      <c r="F35" s="12">
        <v>1000000</v>
      </c>
      <c r="G35" s="12">
        <v>1055.92</v>
      </c>
      <c r="H35" s="12">
        <v>0.3</v>
      </c>
    </row>
    <row r="36" spans="2:8">
      <c r="B36" s="2" t="s">
        <v>955</v>
      </c>
      <c r="C36" s="9">
        <v>6.85</v>
      </c>
      <c r="D36" s="2" t="s">
        <v>11</v>
      </c>
      <c r="E36" s="2" t="s">
        <v>956</v>
      </c>
      <c r="F36" s="12">
        <v>1000000</v>
      </c>
      <c r="G36" s="12">
        <v>1027.31</v>
      </c>
      <c r="H36" s="12">
        <v>0.28999999999999998</v>
      </c>
    </row>
    <row r="37" spans="2:8">
      <c r="B37" s="2" t="s">
        <v>957</v>
      </c>
      <c r="C37" s="9">
        <v>6.84</v>
      </c>
      <c r="D37" s="2" t="s">
        <v>11</v>
      </c>
      <c r="E37" s="2" t="s">
        <v>958</v>
      </c>
      <c r="F37" s="12">
        <v>1000000</v>
      </c>
      <c r="G37" s="12">
        <v>986.34</v>
      </c>
      <c r="H37" s="12">
        <v>0.28000000000000003</v>
      </c>
    </row>
    <row r="38" spans="2:8">
      <c r="B38" s="2" t="s">
        <v>959</v>
      </c>
      <c r="C38" s="9">
        <v>6.59</v>
      </c>
      <c r="D38" s="2" t="s">
        <v>11</v>
      </c>
      <c r="E38" s="2" t="s">
        <v>960</v>
      </c>
      <c r="F38" s="12">
        <v>700000</v>
      </c>
      <c r="G38" s="12">
        <v>729.41</v>
      </c>
      <c r="H38" s="12">
        <v>0.2</v>
      </c>
    </row>
    <row r="39" spans="2:8">
      <c r="B39" s="2" t="s">
        <v>961</v>
      </c>
      <c r="C39" s="9">
        <v>6.36</v>
      </c>
      <c r="D39" s="2" t="s">
        <v>11</v>
      </c>
      <c r="E39" s="2" t="s">
        <v>962</v>
      </c>
      <c r="F39" s="12">
        <v>500000</v>
      </c>
      <c r="G39" s="12">
        <v>528.14</v>
      </c>
      <c r="H39" s="12">
        <v>0.15</v>
      </c>
    </row>
    <row r="40" spans="2:8">
      <c r="B40" s="2" t="s">
        <v>963</v>
      </c>
      <c r="C40" s="9">
        <v>6.36</v>
      </c>
      <c r="D40" s="2" t="s">
        <v>11</v>
      </c>
      <c r="E40" s="2" t="s">
        <v>964</v>
      </c>
      <c r="F40" s="12">
        <v>500000</v>
      </c>
      <c r="G40" s="12">
        <v>524.1</v>
      </c>
      <c r="H40" s="12">
        <v>0.15</v>
      </c>
    </row>
    <row r="41" spans="2:8">
      <c r="B41" s="2" t="s">
        <v>965</v>
      </c>
      <c r="C41" s="9">
        <v>6.36</v>
      </c>
      <c r="D41" s="2" t="s">
        <v>11</v>
      </c>
      <c r="E41" s="2" t="s">
        <v>966</v>
      </c>
      <c r="F41" s="12">
        <v>500000</v>
      </c>
      <c r="G41" s="12">
        <v>523.04999999999995</v>
      </c>
      <c r="H41" s="12">
        <v>0.15</v>
      </c>
    </row>
    <row r="42" spans="2:8">
      <c r="B42" s="2" t="s">
        <v>967</v>
      </c>
      <c r="C42" s="9">
        <v>6.85</v>
      </c>
      <c r="D42" s="2" t="s">
        <v>11</v>
      </c>
      <c r="E42" s="2" t="s">
        <v>968</v>
      </c>
      <c r="F42" s="12">
        <v>500000</v>
      </c>
      <c r="G42" s="12">
        <v>514.34</v>
      </c>
      <c r="H42" s="12">
        <v>0.14000000000000001</v>
      </c>
    </row>
    <row r="43" spans="2:8">
      <c r="B43" s="2" t="s">
        <v>969</v>
      </c>
      <c r="C43" s="9">
        <v>6.85</v>
      </c>
      <c r="D43" s="2" t="s">
        <v>11</v>
      </c>
      <c r="E43" s="2" t="s">
        <v>970</v>
      </c>
      <c r="F43" s="12">
        <v>500000</v>
      </c>
      <c r="G43" s="12">
        <v>509.69</v>
      </c>
      <c r="H43" s="12">
        <v>0.14000000000000001</v>
      </c>
    </row>
    <row r="44" spans="2:8">
      <c r="B44" s="2" t="s">
        <v>971</v>
      </c>
      <c r="C44" s="9">
        <v>6.36</v>
      </c>
      <c r="D44" s="2" t="s">
        <v>11</v>
      </c>
      <c r="E44" s="2" t="s">
        <v>972</v>
      </c>
      <c r="F44" s="12">
        <v>400000</v>
      </c>
      <c r="G44" s="12">
        <v>418.44</v>
      </c>
      <c r="H44" s="12">
        <v>0.12</v>
      </c>
    </row>
    <row r="45" spans="2:8">
      <c r="B45" s="2" t="s">
        <v>973</v>
      </c>
      <c r="C45" s="9">
        <v>6.26</v>
      </c>
      <c r="D45" s="2" t="s">
        <v>11</v>
      </c>
      <c r="E45" s="2" t="s">
        <v>974</v>
      </c>
      <c r="F45" s="12">
        <v>350000</v>
      </c>
      <c r="G45" s="12">
        <v>363.88</v>
      </c>
      <c r="H45" s="12">
        <v>0.1</v>
      </c>
    </row>
    <row r="46" spans="2:8">
      <c r="B46" s="2" t="s">
        <v>975</v>
      </c>
      <c r="C46" s="9">
        <v>6.36</v>
      </c>
      <c r="D46" s="2" t="s">
        <v>11</v>
      </c>
      <c r="E46" s="2" t="s">
        <v>976</v>
      </c>
      <c r="F46" s="12">
        <v>150000</v>
      </c>
      <c r="G46" s="12">
        <v>158.69999999999999</v>
      </c>
      <c r="H46" s="12">
        <v>0.04</v>
      </c>
    </row>
    <row r="47" spans="2:8">
      <c r="B47" s="2" t="s">
        <v>977</v>
      </c>
      <c r="C47" s="9">
        <v>6.36</v>
      </c>
      <c r="D47" s="2" t="s">
        <v>11</v>
      </c>
      <c r="E47" s="2" t="s">
        <v>978</v>
      </c>
      <c r="F47" s="12">
        <v>150000</v>
      </c>
      <c r="G47" s="12">
        <v>158.47</v>
      </c>
      <c r="H47" s="12">
        <v>0.04</v>
      </c>
    </row>
    <row r="48" spans="2:8" ht="13">
      <c r="B48" s="6" t="s">
        <v>12</v>
      </c>
      <c r="C48" s="11"/>
      <c r="D48" s="6"/>
      <c r="E48" s="6"/>
      <c r="F48" s="14"/>
      <c r="G48" s="14">
        <f>SUM(G22:G47)</f>
        <v>42170.469999999994</v>
      </c>
      <c r="H48" s="14">
        <f>SUM(H22:H47)</f>
        <v>11.829999999999998</v>
      </c>
    </row>
    <row r="49" spans="2:8" ht="13">
      <c r="B49" s="6" t="s">
        <v>411</v>
      </c>
    </row>
    <row r="50" spans="2:8">
      <c r="B50" s="2" t="s">
        <v>979</v>
      </c>
      <c r="C50" s="9">
        <v>6.8</v>
      </c>
      <c r="D50" s="2" t="s">
        <v>227</v>
      </c>
      <c r="E50" s="2" t="s">
        <v>980</v>
      </c>
      <c r="F50" s="12">
        <v>12500</v>
      </c>
      <c r="G50" s="12">
        <v>12634.38</v>
      </c>
      <c r="H50" s="12">
        <v>3.55</v>
      </c>
    </row>
    <row r="51" spans="2:8">
      <c r="B51" s="2" t="s">
        <v>3775</v>
      </c>
      <c r="C51" s="9">
        <v>7.21</v>
      </c>
      <c r="D51" s="2" t="s">
        <v>227</v>
      </c>
      <c r="E51" s="2" t="s">
        <v>981</v>
      </c>
      <c r="F51" s="12">
        <v>12500</v>
      </c>
      <c r="G51" s="12">
        <v>12469.95</v>
      </c>
      <c r="H51" s="12">
        <v>3.5</v>
      </c>
    </row>
    <row r="52" spans="2:8">
      <c r="B52" s="2" t="s">
        <v>3776</v>
      </c>
      <c r="C52" s="9">
        <v>7.56</v>
      </c>
      <c r="D52" s="2" t="s">
        <v>227</v>
      </c>
      <c r="E52" s="2" t="s">
        <v>983</v>
      </c>
      <c r="F52" s="12">
        <v>10000</v>
      </c>
      <c r="G52" s="12">
        <v>10002.86</v>
      </c>
      <c r="H52" s="12">
        <v>2.81</v>
      </c>
    </row>
    <row r="53" spans="2:8">
      <c r="B53" s="2" t="s">
        <v>3777</v>
      </c>
      <c r="C53" s="9">
        <v>7.07</v>
      </c>
      <c r="D53" s="2" t="s">
        <v>227</v>
      </c>
      <c r="E53" s="2" t="s">
        <v>985</v>
      </c>
      <c r="F53" s="12">
        <v>10000</v>
      </c>
      <c r="G53" s="12">
        <v>9925.4699999999993</v>
      </c>
      <c r="H53" s="12">
        <v>2.79</v>
      </c>
    </row>
    <row r="54" spans="2:8">
      <c r="B54" s="2" t="s">
        <v>3778</v>
      </c>
      <c r="C54" s="9">
        <v>7.09</v>
      </c>
      <c r="D54" s="2" t="s">
        <v>227</v>
      </c>
      <c r="E54" s="2" t="s">
        <v>987</v>
      </c>
      <c r="F54" s="12">
        <v>7500</v>
      </c>
      <c r="G54" s="12">
        <v>7579.9</v>
      </c>
      <c r="H54" s="12">
        <v>2.13</v>
      </c>
    </row>
    <row r="55" spans="2:8">
      <c r="B55" s="2" t="s">
        <v>988</v>
      </c>
      <c r="C55" s="9">
        <v>6.75</v>
      </c>
      <c r="D55" s="2" t="s">
        <v>227</v>
      </c>
      <c r="E55" s="2" t="s">
        <v>989</v>
      </c>
      <c r="F55" s="12">
        <v>7500</v>
      </c>
      <c r="G55" s="12">
        <v>7527.58</v>
      </c>
      <c r="H55" s="12">
        <v>2.11</v>
      </c>
    </row>
    <row r="56" spans="2:8">
      <c r="B56" s="2" t="s">
        <v>3779</v>
      </c>
      <c r="C56" s="9">
        <v>6.89</v>
      </c>
      <c r="D56" s="2" t="s">
        <v>227</v>
      </c>
      <c r="E56" s="2" t="s">
        <v>990</v>
      </c>
      <c r="F56" s="12">
        <v>750</v>
      </c>
      <c r="G56" s="12">
        <v>7481.47</v>
      </c>
      <c r="H56" s="12">
        <v>2.1</v>
      </c>
    </row>
    <row r="57" spans="2:8">
      <c r="B57" s="2" t="s">
        <v>3780</v>
      </c>
      <c r="C57" s="9">
        <v>6.45</v>
      </c>
      <c r="D57" s="2" t="s">
        <v>227</v>
      </c>
      <c r="E57" s="2" t="s">
        <v>991</v>
      </c>
      <c r="F57" s="12">
        <v>5500</v>
      </c>
      <c r="G57" s="12">
        <v>5512.43</v>
      </c>
      <c r="H57" s="12">
        <v>1.55</v>
      </c>
    </row>
    <row r="58" spans="2:8">
      <c r="B58" s="2" t="s">
        <v>893</v>
      </c>
      <c r="C58" s="9">
        <v>6.83</v>
      </c>
      <c r="D58" s="2" t="s">
        <v>227</v>
      </c>
      <c r="E58" s="2" t="s">
        <v>894</v>
      </c>
      <c r="F58" s="12">
        <v>5000</v>
      </c>
      <c r="G58" s="12">
        <v>5067.37</v>
      </c>
      <c r="H58" s="12">
        <v>1.42</v>
      </c>
    </row>
    <row r="59" spans="2:8">
      <c r="B59" s="2" t="s">
        <v>3749</v>
      </c>
      <c r="C59" s="9">
        <v>7.1</v>
      </c>
      <c r="D59" s="2" t="s">
        <v>421</v>
      </c>
      <c r="E59" s="2" t="s">
        <v>422</v>
      </c>
      <c r="F59" s="12">
        <v>5000</v>
      </c>
      <c r="G59" s="12">
        <v>5066.76</v>
      </c>
      <c r="H59" s="12">
        <v>1.42</v>
      </c>
    </row>
    <row r="60" spans="2:8">
      <c r="B60" s="2" t="s">
        <v>3781</v>
      </c>
      <c r="C60" s="9">
        <v>7.09</v>
      </c>
      <c r="D60" s="2" t="s">
        <v>421</v>
      </c>
      <c r="E60" s="2" t="s">
        <v>992</v>
      </c>
      <c r="F60" s="12">
        <v>5000</v>
      </c>
      <c r="G60" s="12">
        <v>5046.99</v>
      </c>
      <c r="H60" s="12">
        <v>1.42</v>
      </c>
    </row>
    <row r="61" spans="2:8">
      <c r="B61" s="2" t="s">
        <v>3782</v>
      </c>
      <c r="C61" s="9">
        <v>7.21</v>
      </c>
      <c r="D61" s="2" t="s">
        <v>227</v>
      </c>
      <c r="E61" s="2" t="s">
        <v>993</v>
      </c>
      <c r="F61" s="12">
        <v>500</v>
      </c>
      <c r="G61" s="12">
        <v>5045.3500000000004</v>
      </c>
      <c r="H61" s="12">
        <v>1.42</v>
      </c>
    </row>
    <row r="62" spans="2:8">
      <c r="B62" s="2" t="s">
        <v>3783</v>
      </c>
      <c r="C62" s="9">
        <v>7.04</v>
      </c>
      <c r="D62" s="2" t="s">
        <v>227</v>
      </c>
      <c r="E62" s="2" t="s">
        <v>994</v>
      </c>
      <c r="F62" s="12">
        <v>5000</v>
      </c>
      <c r="G62" s="12">
        <v>5035.26</v>
      </c>
      <c r="H62" s="12">
        <v>1.41</v>
      </c>
    </row>
    <row r="63" spans="2:8">
      <c r="B63" s="2" t="s">
        <v>995</v>
      </c>
      <c r="C63" s="9">
        <v>6.69</v>
      </c>
      <c r="D63" s="2" t="s">
        <v>227</v>
      </c>
      <c r="E63" s="2" t="s">
        <v>996</v>
      </c>
      <c r="F63" s="12">
        <v>5000</v>
      </c>
      <c r="G63" s="12">
        <v>5015.83</v>
      </c>
      <c r="H63" s="12">
        <v>1.41</v>
      </c>
    </row>
    <row r="64" spans="2:8">
      <c r="B64" s="2" t="s">
        <v>3784</v>
      </c>
      <c r="C64" s="9">
        <v>7.09</v>
      </c>
      <c r="D64" s="2" t="s">
        <v>227</v>
      </c>
      <c r="E64" s="2" t="s">
        <v>997</v>
      </c>
      <c r="F64" s="12">
        <v>5000</v>
      </c>
      <c r="G64" s="12">
        <v>5011.96</v>
      </c>
      <c r="H64" s="12">
        <v>1.41</v>
      </c>
    </row>
    <row r="65" spans="2:8">
      <c r="B65" s="2" t="s">
        <v>3785</v>
      </c>
      <c r="C65" s="9">
        <v>7.06</v>
      </c>
      <c r="D65" s="2" t="s">
        <v>227</v>
      </c>
      <c r="E65" s="2" t="s">
        <v>998</v>
      </c>
      <c r="F65" s="12">
        <v>5000</v>
      </c>
      <c r="G65" s="12">
        <v>5001.84</v>
      </c>
      <c r="H65" s="12">
        <v>1.4</v>
      </c>
    </row>
    <row r="66" spans="2:8">
      <c r="B66" s="2" t="s">
        <v>274</v>
      </c>
      <c r="C66" s="9">
        <v>7.4</v>
      </c>
      <c r="D66" s="2" t="s">
        <v>227</v>
      </c>
      <c r="E66" s="2" t="s">
        <v>275</v>
      </c>
      <c r="F66" s="12">
        <v>5000</v>
      </c>
      <c r="G66" s="12">
        <v>4999.43</v>
      </c>
      <c r="H66" s="12">
        <v>1.4</v>
      </c>
    </row>
    <row r="67" spans="2:8">
      <c r="B67" s="2" t="s">
        <v>3786</v>
      </c>
      <c r="C67" s="9">
        <v>7.58</v>
      </c>
      <c r="D67" s="2" t="s">
        <v>227</v>
      </c>
      <c r="E67" s="2" t="s">
        <v>236</v>
      </c>
      <c r="F67" s="12">
        <v>5000</v>
      </c>
      <c r="G67" s="12">
        <v>4998.0600000000004</v>
      </c>
      <c r="H67" s="12">
        <v>1.4</v>
      </c>
    </row>
    <row r="68" spans="2:8">
      <c r="B68" s="2" t="s">
        <v>3787</v>
      </c>
      <c r="C68" s="9">
        <v>6.85</v>
      </c>
      <c r="D68" s="2" t="s">
        <v>227</v>
      </c>
      <c r="E68" s="2" t="s">
        <v>845</v>
      </c>
      <c r="F68" s="12">
        <v>500</v>
      </c>
      <c r="G68" s="12">
        <v>4980.12</v>
      </c>
      <c r="H68" s="12">
        <v>1.4</v>
      </c>
    </row>
    <row r="69" spans="2:8">
      <c r="B69" s="2" t="s">
        <v>999</v>
      </c>
      <c r="C69" s="9">
        <v>7.27</v>
      </c>
      <c r="D69" s="2" t="s">
        <v>227</v>
      </c>
      <c r="E69" s="2" t="s">
        <v>1000</v>
      </c>
      <c r="F69" s="12">
        <v>5000</v>
      </c>
      <c r="G69" s="12">
        <v>4977.12</v>
      </c>
      <c r="H69" s="12">
        <v>1.4</v>
      </c>
    </row>
    <row r="70" spans="2:8">
      <c r="B70" s="2" t="s">
        <v>1001</v>
      </c>
      <c r="C70" s="9">
        <v>7.25</v>
      </c>
      <c r="D70" s="2" t="s">
        <v>227</v>
      </c>
      <c r="E70" s="2" t="s">
        <v>1002</v>
      </c>
      <c r="F70" s="12">
        <v>4500</v>
      </c>
      <c r="G70" s="12">
        <v>4577.07</v>
      </c>
      <c r="H70" s="12">
        <v>1.28</v>
      </c>
    </row>
    <row r="71" spans="2:8">
      <c r="B71" s="2" t="s">
        <v>3788</v>
      </c>
      <c r="C71" s="9">
        <v>7.59</v>
      </c>
      <c r="D71" s="2" t="s">
        <v>227</v>
      </c>
      <c r="E71" s="2" t="s">
        <v>420</v>
      </c>
      <c r="F71" s="12">
        <v>3000</v>
      </c>
      <c r="G71" s="12">
        <v>3040.18</v>
      </c>
      <c r="H71" s="12">
        <v>0.85</v>
      </c>
    </row>
    <row r="72" spans="2:8">
      <c r="B72" s="2" t="s">
        <v>3789</v>
      </c>
      <c r="C72" s="9">
        <v>7</v>
      </c>
      <c r="D72" s="2" t="s">
        <v>227</v>
      </c>
      <c r="E72" s="2" t="s">
        <v>1003</v>
      </c>
      <c r="F72" s="12">
        <v>250</v>
      </c>
      <c r="G72" s="12">
        <v>2507.4699999999998</v>
      </c>
      <c r="H72" s="12">
        <v>0.7</v>
      </c>
    </row>
    <row r="73" spans="2:8">
      <c r="B73" s="2" t="s">
        <v>3790</v>
      </c>
      <c r="C73" s="9">
        <v>7.2</v>
      </c>
      <c r="D73" s="2" t="s">
        <v>227</v>
      </c>
      <c r="E73" s="2" t="s">
        <v>1004</v>
      </c>
      <c r="F73" s="12">
        <v>2500</v>
      </c>
      <c r="G73" s="12">
        <v>2495.83</v>
      </c>
      <c r="H73" s="12">
        <v>0.7</v>
      </c>
    </row>
    <row r="74" spans="2:8">
      <c r="B74" s="2" t="s">
        <v>3791</v>
      </c>
      <c r="C74" s="9">
        <v>7.06</v>
      </c>
      <c r="D74" s="2" t="s">
        <v>227</v>
      </c>
      <c r="E74" s="2" t="s">
        <v>1005</v>
      </c>
      <c r="F74" s="12">
        <v>250</v>
      </c>
      <c r="G74" s="12">
        <v>2488.11</v>
      </c>
      <c r="H74" s="12">
        <v>0.7</v>
      </c>
    </row>
    <row r="75" spans="2:8">
      <c r="B75" s="2" t="s">
        <v>3792</v>
      </c>
      <c r="C75" s="9">
        <v>6.42</v>
      </c>
      <c r="D75" s="2" t="s">
        <v>227</v>
      </c>
      <c r="E75" s="2" t="s">
        <v>1006</v>
      </c>
      <c r="F75" s="12">
        <v>200</v>
      </c>
      <c r="G75" s="12">
        <v>2008.59</v>
      </c>
      <c r="H75" s="12">
        <v>0.56000000000000005</v>
      </c>
    </row>
    <row r="76" spans="2:8">
      <c r="B76" s="2" t="s">
        <v>3793</v>
      </c>
      <c r="C76" s="9">
        <v>7.62</v>
      </c>
      <c r="D76" s="2" t="s">
        <v>227</v>
      </c>
      <c r="E76" s="2" t="s">
        <v>1007</v>
      </c>
      <c r="F76" s="12">
        <v>1500</v>
      </c>
      <c r="G76" s="12">
        <v>1514.83</v>
      </c>
      <c r="H76" s="12">
        <v>0.43</v>
      </c>
    </row>
    <row r="77" spans="2:8">
      <c r="B77" s="2" t="s">
        <v>3794</v>
      </c>
      <c r="C77" s="9">
        <v>7.56</v>
      </c>
      <c r="D77" s="2" t="s">
        <v>227</v>
      </c>
      <c r="E77" s="2" t="s">
        <v>1008</v>
      </c>
      <c r="F77" s="12">
        <v>1500</v>
      </c>
      <c r="G77" s="12">
        <v>1500.17</v>
      </c>
      <c r="H77" s="12">
        <v>0.42</v>
      </c>
    </row>
    <row r="78" spans="2:8">
      <c r="B78" s="2" t="s">
        <v>3795</v>
      </c>
      <c r="C78" s="9">
        <v>7.59</v>
      </c>
      <c r="D78" s="2" t="s">
        <v>227</v>
      </c>
      <c r="E78" s="2" t="s">
        <v>414</v>
      </c>
      <c r="F78" s="12">
        <v>1000</v>
      </c>
      <c r="G78" s="12">
        <v>998.53</v>
      </c>
      <c r="H78" s="12">
        <v>0.28000000000000003</v>
      </c>
    </row>
    <row r="79" spans="2:8" ht="13">
      <c r="B79" s="6" t="s">
        <v>338</v>
      </c>
      <c r="C79" s="11"/>
      <c r="D79" s="6"/>
      <c r="E79" s="6"/>
      <c r="F79" s="14"/>
      <c r="G79" s="14">
        <f>SUM(G49:G78)</f>
        <v>154510.90999999997</v>
      </c>
      <c r="H79" s="14">
        <f>SUM(H49:H78)</f>
        <v>43.370000000000019</v>
      </c>
    </row>
    <row r="80" spans="2:8" ht="13">
      <c r="B80" s="6" t="s">
        <v>3796</v>
      </c>
    </row>
    <row r="81" spans="2:8">
      <c r="B81" s="2" t="s">
        <v>915</v>
      </c>
      <c r="C81" s="9">
        <v>7.62</v>
      </c>
      <c r="D81" s="2" t="s">
        <v>345</v>
      </c>
      <c r="E81" s="2" t="s">
        <v>916</v>
      </c>
      <c r="F81" s="12">
        <v>25</v>
      </c>
      <c r="G81" s="12">
        <v>2058.75</v>
      </c>
      <c r="H81" s="12">
        <v>0.57999999999999996</v>
      </c>
    </row>
    <row r="82" spans="2:8">
      <c r="B82" s="2" t="s">
        <v>1009</v>
      </c>
      <c r="C82" s="9">
        <v>7.44</v>
      </c>
      <c r="D82" s="2" t="s">
        <v>342</v>
      </c>
      <c r="E82" s="2" t="s">
        <v>1010</v>
      </c>
      <c r="F82" s="12">
        <v>20</v>
      </c>
      <c r="G82" s="12">
        <v>712.35</v>
      </c>
      <c r="H82" s="12">
        <v>0.2</v>
      </c>
    </row>
    <row r="83" spans="2:8">
      <c r="B83" s="2" t="s">
        <v>917</v>
      </c>
      <c r="C83" s="9">
        <v>7.44</v>
      </c>
      <c r="D83" s="2" t="s">
        <v>345</v>
      </c>
      <c r="E83" s="2" t="s">
        <v>918</v>
      </c>
      <c r="F83" s="12">
        <v>25</v>
      </c>
      <c r="G83" s="12">
        <v>631.96</v>
      </c>
      <c r="H83" s="12">
        <v>0.18</v>
      </c>
    </row>
    <row r="84" spans="2:8" ht="13">
      <c r="B84" s="6" t="s">
        <v>3797</v>
      </c>
      <c r="C84" s="11"/>
      <c r="D84" s="6"/>
      <c r="E84" s="6"/>
      <c r="F84" s="14"/>
      <c r="G84" s="14">
        <f>SUM(G80:G83)</f>
        <v>3403.06</v>
      </c>
      <c r="H84" s="14">
        <f>SUM(H80:H83)</f>
        <v>0.96</v>
      </c>
    </row>
    <row r="85" spans="2:8" ht="13">
      <c r="B85" s="6" t="s">
        <v>919</v>
      </c>
    </row>
    <row r="86" spans="2:8">
      <c r="B86" s="2" t="s">
        <v>3798</v>
      </c>
      <c r="C86" s="9">
        <v>6.55</v>
      </c>
      <c r="D86" s="2" t="s">
        <v>477</v>
      </c>
      <c r="E86" s="2" t="s">
        <v>1011</v>
      </c>
      <c r="F86" s="12">
        <v>4000</v>
      </c>
      <c r="G86" s="12">
        <v>19253.7</v>
      </c>
      <c r="H86" s="12">
        <v>5.4</v>
      </c>
    </row>
    <row r="87" spans="2:8">
      <c r="B87" s="2" t="s">
        <v>1012</v>
      </c>
      <c r="C87" s="9">
        <v>6</v>
      </c>
      <c r="D87" s="2" t="s">
        <v>477</v>
      </c>
      <c r="E87" s="2" t="s">
        <v>1013</v>
      </c>
      <c r="F87" s="12">
        <v>3000</v>
      </c>
      <c r="G87" s="12">
        <v>14860.76</v>
      </c>
      <c r="H87" s="12">
        <v>4.17</v>
      </c>
    </row>
    <row r="88" spans="2:8">
      <c r="B88" s="2" t="s">
        <v>1014</v>
      </c>
      <c r="C88" s="9">
        <v>5.9</v>
      </c>
      <c r="D88" s="2" t="s">
        <v>477</v>
      </c>
      <c r="E88" s="2" t="s">
        <v>1015</v>
      </c>
      <c r="F88" s="12">
        <v>2000</v>
      </c>
      <c r="G88" s="12">
        <v>9945.2999999999993</v>
      </c>
      <c r="H88" s="12">
        <v>2.79</v>
      </c>
    </row>
    <row r="89" spans="2:8">
      <c r="B89" s="2" t="s">
        <v>1016</v>
      </c>
      <c r="C89" s="9">
        <v>5.92</v>
      </c>
      <c r="D89" s="2" t="s">
        <v>475</v>
      </c>
      <c r="E89" s="2" t="s">
        <v>1017</v>
      </c>
      <c r="F89" s="12">
        <v>2000</v>
      </c>
      <c r="G89" s="12">
        <v>9913.23</v>
      </c>
      <c r="H89" s="12">
        <v>2.78</v>
      </c>
    </row>
    <row r="90" spans="2:8">
      <c r="B90" s="2" t="s">
        <v>3694</v>
      </c>
      <c r="C90" s="9">
        <v>5.98</v>
      </c>
      <c r="D90" s="2" t="s">
        <v>477</v>
      </c>
      <c r="E90" s="2" t="s">
        <v>1018</v>
      </c>
      <c r="F90" s="12">
        <v>2000</v>
      </c>
      <c r="G90" s="12">
        <v>9885.01</v>
      </c>
      <c r="H90" s="12">
        <v>2.77</v>
      </c>
    </row>
    <row r="91" spans="2:8">
      <c r="B91" s="2" t="s">
        <v>1019</v>
      </c>
      <c r="C91" s="9">
        <v>5.93</v>
      </c>
      <c r="D91" s="2" t="s">
        <v>504</v>
      </c>
      <c r="E91" s="2" t="s">
        <v>1020</v>
      </c>
      <c r="F91" s="12">
        <v>2000</v>
      </c>
      <c r="G91" s="12">
        <v>9863.9</v>
      </c>
      <c r="H91" s="12">
        <v>2.77</v>
      </c>
    </row>
    <row r="92" spans="2:8">
      <c r="B92" s="2" t="s">
        <v>3799</v>
      </c>
      <c r="C92" s="9">
        <v>6.61</v>
      </c>
      <c r="D92" s="2" t="s">
        <v>477</v>
      </c>
      <c r="E92" s="2" t="s">
        <v>1021</v>
      </c>
      <c r="F92" s="12">
        <v>2000</v>
      </c>
      <c r="G92" s="12">
        <v>9449</v>
      </c>
      <c r="H92" s="12">
        <v>2.65</v>
      </c>
    </row>
    <row r="93" spans="2:8">
      <c r="B93" s="2" t="s">
        <v>1022</v>
      </c>
      <c r="C93" s="9">
        <v>5.21</v>
      </c>
      <c r="D93" s="2" t="s">
        <v>11</v>
      </c>
      <c r="E93" s="2" t="s">
        <v>1023</v>
      </c>
      <c r="F93" s="12">
        <v>7500000</v>
      </c>
      <c r="G93" s="12">
        <v>7470.14</v>
      </c>
      <c r="H93" s="12">
        <v>2.1</v>
      </c>
    </row>
    <row r="94" spans="2:8">
      <c r="B94" s="2" t="s">
        <v>3800</v>
      </c>
      <c r="C94" s="9">
        <v>6.36</v>
      </c>
      <c r="D94" s="2" t="s">
        <v>477</v>
      </c>
      <c r="E94" s="2" t="s">
        <v>1024</v>
      </c>
      <c r="F94" s="12">
        <v>1500</v>
      </c>
      <c r="G94" s="12">
        <v>7445.47</v>
      </c>
      <c r="H94" s="12">
        <v>2.09</v>
      </c>
    </row>
    <row r="95" spans="2:8">
      <c r="B95" s="2" t="s">
        <v>3801</v>
      </c>
      <c r="C95" s="9">
        <v>6.37</v>
      </c>
      <c r="D95" s="2" t="s">
        <v>477</v>
      </c>
      <c r="E95" s="2" t="s">
        <v>1025</v>
      </c>
      <c r="F95" s="12">
        <v>1500</v>
      </c>
      <c r="G95" s="12">
        <v>7316.28</v>
      </c>
      <c r="H95" s="12">
        <v>2.0499999999999998</v>
      </c>
    </row>
    <row r="96" spans="2:8">
      <c r="B96" s="2" t="s">
        <v>558</v>
      </c>
      <c r="C96" s="9">
        <v>6.4</v>
      </c>
      <c r="D96" s="2" t="s">
        <v>477</v>
      </c>
      <c r="E96" s="2" t="s">
        <v>559</v>
      </c>
      <c r="F96" s="12">
        <v>1000</v>
      </c>
      <c r="G96" s="12">
        <v>4974.71</v>
      </c>
      <c r="H96" s="12">
        <v>1.4</v>
      </c>
    </row>
    <row r="97" spans="2:8">
      <c r="B97" s="2" t="s">
        <v>1026</v>
      </c>
      <c r="C97" s="9">
        <v>5.19</v>
      </c>
      <c r="D97" s="2" t="s">
        <v>11</v>
      </c>
      <c r="E97" s="2" t="s">
        <v>1027</v>
      </c>
      <c r="F97" s="12">
        <v>5000000</v>
      </c>
      <c r="G97" s="12">
        <v>4965.3999999999996</v>
      </c>
      <c r="H97" s="12">
        <v>1.39</v>
      </c>
    </row>
    <row r="98" spans="2:8">
      <c r="B98" s="2" t="s">
        <v>485</v>
      </c>
      <c r="C98" s="9">
        <v>6</v>
      </c>
      <c r="D98" s="2" t="s">
        <v>477</v>
      </c>
      <c r="E98" s="2" t="s">
        <v>486</v>
      </c>
      <c r="F98" s="12">
        <v>1000</v>
      </c>
      <c r="G98" s="12">
        <v>4943.97</v>
      </c>
      <c r="H98" s="12">
        <v>1.39</v>
      </c>
    </row>
    <row r="99" spans="2:8">
      <c r="B99" s="2" t="s">
        <v>1028</v>
      </c>
      <c r="C99" s="9">
        <v>5.9</v>
      </c>
      <c r="D99" s="2" t="s">
        <v>477</v>
      </c>
      <c r="E99" s="2" t="s">
        <v>1029</v>
      </c>
      <c r="F99" s="12">
        <v>1000</v>
      </c>
      <c r="G99" s="12">
        <v>4938.49</v>
      </c>
      <c r="H99" s="12">
        <v>1.39</v>
      </c>
    </row>
    <row r="100" spans="2:8">
      <c r="B100" s="2" t="s">
        <v>3706</v>
      </c>
      <c r="C100" s="9">
        <v>5.91</v>
      </c>
      <c r="D100" s="2" t="s">
        <v>477</v>
      </c>
      <c r="E100" s="2" t="s">
        <v>578</v>
      </c>
      <c r="F100" s="12">
        <v>1000</v>
      </c>
      <c r="G100" s="12">
        <v>4934.49</v>
      </c>
      <c r="H100" s="12">
        <v>1.38</v>
      </c>
    </row>
    <row r="101" spans="2:8">
      <c r="B101" s="2" t="s">
        <v>1030</v>
      </c>
      <c r="C101" s="9">
        <v>6.4</v>
      </c>
      <c r="D101" s="2" t="s">
        <v>477</v>
      </c>
      <c r="E101" s="2" t="s">
        <v>1031</v>
      </c>
      <c r="F101" s="12">
        <v>1000</v>
      </c>
      <c r="G101" s="12">
        <v>4893.6099999999997</v>
      </c>
      <c r="H101" s="12">
        <v>1.37</v>
      </c>
    </row>
    <row r="102" spans="2:8">
      <c r="B102" s="2" t="s">
        <v>3802</v>
      </c>
      <c r="C102" s="9">
        <v>6.38</v>
      </c>
      <c r="D102" s="2" t="s">
        <v>477</v>
      </c>
      <c r="E102" s="2" t="s">
        <v>594</v>
      </c>
      <c r="F102" s="12">
        <v>1000</v>
      </c>
      <c r="G102" s="12">
        <v>4851.59</v>
      </c>
      <c r="H102" s="12">
        <v>1.36</v>
      </c>
    </row>
    <row r="103" spans="2:8">
      <c r="B103" s="2" t="s">
        <v>3803</v>
      </c>
      <c r="C103" s="9">
        <v>6.53</v>
      </c>
      <c r="D103" s="2" t="s">
        <v>477</v>
      </c>
      <c r="E103" s="2" t="s">
        <v>1032</v>
      </c>
      <c r="F103" s="12">
        <v>1000</v>
      </c>
      <c r="G103" s="12">
        <v>4809.83</v>
      </c>
      <c r="H103" s="12">
        <v>1.35</v>
      </c>
    </row>
    <row r="104" spans="2:8">
      <c r="B104" s="2" t="s">
        <v>570</v>
      </c>
      <c r="C104" s="9">
        <v>6.68</v>
      </c>
      <c r="D104" s="2" t="s">
        <v>477</v>
      </c>
      <c r="E104" s="2" t="s">
        <v>571</v>
      </c>
      <c r="F104" s="12">
        <v>1000</v>
      </c>
      <c r="G104" s="12">
        <v>4729.1000000000004</v>
      </c>
      <c r="H104" s="12">
        <v>1.33</v>
      </c>
    </row>
    <row r="105" spans="2:8">
      <c r="B105" s="2" t="s">
        <v>3804</v>
      </c>
      <c r="C105" s="9">
        <v>6.99</v>
      </c>
      <c r="D105" s="2" t="s">
        <v>477</v>
      </c>
      <c r="E105" s="2" t="s">
        <v>1033</v>
      </c>
      <c r="F105" s="12">
        <v>1000</v>
      </c>
      <c r="G105" s="12">
        <v>4720.84</v>
      </c>
      <c r="H105" s="12">
        <v>1.32</v>
      </c>
    </row>
    <row r="106" spans="2:8">
      <c r="B106" s="2" t="s">
        <v>3805</v>
      </c>
      <c r="C106" s="9">
        <v>6.56</v>
      </c>
      <c r="D106" s="2" t="s">
        <v>477</v>
      </c>
      <c r="E106" s="2" t="s">
        <v>1034</v>
      </c>
      <c r="F106" s="12">
        <v>500</v>
      </c>
      <c r="G106" s="12">
        <v>2474.65</v>
      </c>
      <c r="H106" s="12">
        <v>0.69</v>
      </c>
    </row>
    <row r="107" spans="2:8">
      <c r="B107" s="2" t="s">
        <v>1035</v>
      </c>
      <c r="C107" s="9">
        <v>6.57</v>
      </c>
      <c r="D107" s="2" t="s">
        <v>477</v>
      </c>
      <c r="E107" s="2" t="s">
        <v>1036</v>
      </c>
      <c r="F107" s="12">
        <v>500</v>
      </c>
      <c r="G107" s="12">
        <v>2385.85</v>
      </c>
      <c r="H107" s="12">
        <v>0.67</v>
      </c>
    </row>
    <row r="108" spans="2:8">
      <c r="B108" s="2" t="s">
        <v>3806</v>
      </c>
      <c r="C108" s="9">
        <v>7.27</v>
      </c>
      <c r="D108" s="2" t="s">
        <v>477</v>
      </c>
      <c r="E108" s="2" t="s">
        <v>1037</v>
      </c>
      <c r="F108" s="12">
        <v>500</v>
      </c>
      <c r="G108" s="12">
        <v>2376.9899999999998</v>
      </c>
      <c r="H108" s="12">
        <v>0.67</v>
      </c>
    </row>
    <row r="109" spans="2:8" ht="13">
      <c r="B109" s="6" t="s">
        <v>69</v>
      </c>
      <c r="C109" s="11"/>
      <c r="D109" s="6"/>
      <c r="E109" s="6"/>
      <c r="F109" s="14"/>
      <c r="G109" s="14">
        <f>SUM(G85:G108)</f>
        <v>161402.30999999997</v>
      </c>
      <c r="H109" s="14">
        <f>SUM(H85:H108)</f>
        <v>45.28</v>
      </c>
    </row>
    <row r="110" spans="2:8" ht="13">
      <c r="B110" s="6" t="s">
        <v>351</v>
      </c>
    </row>
    <row r="111" spans="2:8">
      <c r="B111" s="2" t="s">
        <v>352</v>
      </c>
      <c r="C111" s="9" t="s">
        <v>13</v>
      </c>
      <c r="E111" s="2" t="s">
        <v>353</v>
      </c>
      <c r="F111" s="12">
        <v>8009.1409999999996</v>
      </c>
      <c r="G111" s="12">
        <v>925.36</v>
      </c>
      <c r="H111" s="12">
        <v>0.26</v>
      </c>
    </row>
    <row r="112" spans="2:8" ht="13">
      <c r="B112" s="6" t="s">
        <v>354</v>
      </c>
      <c r="C112" s="11"/>
      <c r="D112" s="6"/>
      <c r="E112" s="6"/>
      <c r="F112" s="14"/>
      <c r="G112" s="14">
        <f>SUM(G110:G111)</f>
        <v>925.36</v>
      </c>
      <c r="H112" s="14">
        <f>SUM(H110:H111)</f>
        <v>0.26</v>
      </c>
    </row>
    <row r="113" spans="2:8" ht="13">
      <c r="B113" s="6" t="s">
        <v>920</v>
      </c>
      <c r="C113" s="11"/>
      <c r="D113" s="6"/>
      <c r="E113" s="6"/>
      <c r="F113" s="14"/>
      <c r="G113" s="14">
        <v>5258.37</v>
      </c>
      <c r="H113" s="14">
        <v>1.48</v>
      </c>
    </row>
    <row r="114" spans="2:8" ht="13">
      <c r="B114" s="6" t="s">
        <v>15</v>
      </c>
      <c r="C114" s="11"/>
      <c r="D114" s="6"/>
      <c r="E114" s="6"/>
      <c r="F114" s="14"/>
      <c r="G114" s="14">
        <f>G113+G112+G109+G84+G79+G48</f>
        <v>367670.47999999992</v>
      </c>
      <c r="H114" s="14">
        <f>H113+H112+H109+H84+H79+H48</f>
        <v>103.18000000000002</v>
      </c>
    </row>
    <row r="115" spans="2:8" ht="13">
      <c r="B115" s="6" t="s">
        <v>432</v>
      </c>
      <c r="C115" s="11"/>
      <c r="D115" s="6"/>
      <c r="E115" s="6"/>
      <c r="F115" s="14"/>
      <c r="G115" s="14">
        <f>G116-G114</f>
        <v>-11364.632190239907</v>
      </c>
      <c r="H115" s="14">
        <f>H116-H114</f>
        <v>-3.180000000000021</v>
      </c>
    </row>
    <row r="116" spans="2:8" ht="13">
      <c r="B116" s="6" t="s">
        <v>17</v>
      </c>
      <c r="C116" s="11"/>
      <c r="D116" s="6"/>
      <c r="E116" s="6"/>
      <c r="F116" s="14"/>
      <c r="G116" s="14">
        <v>356305.84780976002</v>
      </c>
      <c r="H116" s="14">
        <v>100</v>
      </c>
    </row>
    <row r="117" spans="2:8">
      <c r="B117" s="2" t="s">
        <v>18</v>
      </c>
    </row>
    <row r="118" spans="2:8">
      <c r="B118" s="2" t="s">
        <v>19</v>
      </c>
    </row>
    <row r="119" spans="2:8">
      <c r="B119" s="2" t="s">
        <v>20</v>
      </c>
      <c r="C119" s="9" t="s">
        <v>355</v>
      </c>
    </row>
    <row r="120" spans="2:8" ht="13">
      <c r="B120" s="6" t="s">
        <v>3763</v>
      </c>
    </row>
    <row r="121" spans="2:8" ht="26">
      <c r="B121" s="8" t="s">
        <v>21</v>
      </c>
      <c r="C121" s="9" t="s">
        <v>22</v>
      </c>
    </row>
    <row r="122" spans="2:8" ht="13">
      <c r="B122" s="6" t="s">
        <v>3730</v>
      </c>
    </row>
    <row r="123" spans="2:8" ht="13">
      <c r="B123" s="6" t="s">
        <v>23</v>
      </c>
      <c r="C123" s="9" t="s">
        <v>22</v>
      </c>
    </row>
    <row r="124" spans="2:8" ht="13">
      <c r="B124" s="6" t="s">
        <v>24</v>
      </c>
      <c r="C124" s="9" t="s">
        <v>25</v>
      </c>
    </row>
    <row r="125" spans="2:8" ht="13">
      <c r="B125" s="6" t="s">
        <v>1038</v>
      </c>
      <c r="C125" s="11"/>
    </row>
    <row r="126" spans="2:8" ht="13">
      <c r="B126" s="6" t="s">
        <v>1039</v>
      </c>
      <c r="C126" s="11"/>
    </row>
    <row r="127" spans="2:8" ht="13">
      <c r="B127" s="6" t="s">
        <v>1040</v>
      </c>
      <c r="C127" s="11"/>
    </row>
    <row r="128" spans="2:8" ht="13">
      <c r="B128" s="6" t="s">
        <v>1041</v>
      </c>
      <c r="C128" s="11"/>
    </row>
    <row r="129" spans="2:3" ht="13">
      <c r="B129" s="6" t="s">
        <v>1042</v>
      </c>
      <c r="C129" s="11"/>
    </row>
    <row r="130" spans="2:3" ht="13">
      <c r="B130" s="6" t="s">
        <v>1043</v>
      </c>
      <c r="C130" s="11"/>
    </row>
    <row r="131" spans="2:3" ht="13">
      <c r="B131" s="6" t="s">
        <v>1044</v>
      </c>
      <c r="C131" s="11"/>
    </row>
    <row r="132" spans="2:3" ht="13">
      <c r="B132" s="6" t="s">
        <v>1045</v>
      </c>
      <c r="C132" s="11"/>
    </row>
    <row r="133" spans="2:3" ht="13">
      <c r="B133" s="6" t="s">
        <v>1046</v>
      </c>
      <c r="C133" s="11"/>
    </row>
    <row r="134" spans="2:3" ht="13">
      <c r="B134" s="6" t="s">
        <v>1047</v>
      </c>
      <c r="C134" s="11"/>
    </row>
    <row r="135" spans="2:3" ht="13">
      <c r="B135" s="6" t="s">
        <v>1048</v>
      </c>
      <c r="C135" s="11"/>
    </row>
    <row r="136" spans="2:3" ht="13">
      <c r="B136" s="6" t="s">
        <v>1049</v>
      </c>
      <c r="C136" s="11"/>
    </row>
    <row r="137" spans="2:3" ht="13">
      <c r="B137" s="6" t="s">
        <v>1050</v>
      </c>
      <c r="C137" s="11"/>
    </row>
    <row r="138" spans="2:3" ht="13">
      <c r="B138" s="6" t="s">
        <v>1051</v>
      </c>
      <c r="C138" s="11"/>
    </row>
    <row r="139" spans="2:3" ht="13">
      <c r="B139" s="6" t="s">
        <v>1052</v>
      </c>
      <c r="C139" s="11"/>
    </row>
    <row r="140" spans="2:3" ht="13">
      <c r="B140" s="6" t="s">
        <v>1053</v>
      </c>
      <c r="C140" s="11"/>
    </row>
    <row r="141" spans="2:3" ht="13">
      <c r="B141" s="6" t="s">
        <v>3807</v>
      </c>
      <c r="C141" s="11"/>
    </row>
    <row r="142" spans="2:3">
      <c r="B142" s="2" t="s">
        <v>3693</v>
      </c>
    </row>
    <row r="144" spans="2:3" ht="14.5">
      <c r="B144" s="4"/>
      <c r="C144" s="5" t="s">
        <v>27</v>
      </c>
    </row>
    <row r="145" spans="2:6" ht="14.5">
      <c r="B145" s="4" t="s">
        <v>28</v>
      </c>
      <c r="C145" s="18" t="s">
        <v>933</v>
      </c>
    </row>
    <row r="146" spans="2:6" ht="14.5">
      <c r="B146" s="4" t="s">
        <v>29</v>
      </c>
      <c r="C146" s="5"/>
    </row>
    <row r="147" spans="2:6" ht="14.5">
      <c r="B147" s="4"/>
      <c r="C147" s="5"/>
    </row>
    <row r="148" spans="2:6" ht="14.5">
      <c r="B148" s="4" t="s">
        <v>30</v>
      </c>
      <c r="C148" s="122">
        <v>6.6100000000000006E-2</v>
      </c>
    </row>
    <row r="149" spans="2:6" ht="14.5">
      <c r="B149" s="4"/>
      <c r="C149" s="127"/>
    </row>
    <row r="150" spans="2:6" ht="14.5">
      <c r="B150" s="4" t="s">
        <v>31</v>
      </c>
      <c r="C150" s="127" t="s">
        <v>3808</v>
      </c>
    </row>
    <row r="151" spans="2:6" ht="14.5">
      <c r="B151" s="4" t="s">
        <v>32</v>
      </c>
      <c r="C151" s="127" t="s">
        <v>3809</v>
      </c>
    </row>
    <row r="152" spans="2:6" ht="14.5">
      <c r="B152" s="4"/>
      <c r="C152" s="5"/>
    </row>
    <row r="153" spans="2:6" ht="14.5">
      <c r="B153" s="4" t="s">
        <v>33</v>
      </c>
      <c r="C153" s="5" t="s">
        <v>355</v>
      </c>
    </row>
    <row r="154" spans="2:6" ht="14.5">
      <c r="B154" s="229" t="s">
        <v>34</v>
      </c>
      <c r="C154" s="229"/>
    </row>
    <row r="156" spans="2:6" ht="14.5">
      <c r="B156" s="4" t="s">
        <v>35</v>
      </c>
      <c r="C156" s="5"/>
      <c r="D156" s="4"/>
    </row>
    <row r="157" spans="2:6" ht="29">
      <c r="B157" s="20" t="s">
        <v>36</v>
      </c>
      <c r="C157" s="18" t="s">
        <v>37</v>
      </c>
      <c r="D157" s="20" t="s">
        <v>38</v>
      </c>
    </row>
    <row r="158" spans="2:6" ht="14.5">
      <c r="B158" s="4" t="s">
        <v>2852</v>
      </c>
      <c r="C158" s="5">
        <v>24.998749977999999</v>
      </c>
      <c r="D158" s="128">
        <v>5.2029864249904028E-3</v>
      </c>
    </row>
    <row r="160" spans="2:6" ht="13">
      <c r="B160" s="24" t="s">
        <v>39</v>
      </c>
      <c r="C160" s="25">
        <v>46022</v>
      </c>
      <c r="D160" s="16"/>
      <c r="E160" s="15"/>
      <c r="F160" s="30"/>
    </row>
    <row r="161" spans="2:7" ht="13">
      <c r="B161" s="24" t="s">
        <v>40</v>
      </c>
      <c r="C161" s="26" t="s">
        <v>41</v>
      </c>
      <c r="D161" s="24" t="s">
        <v>42</v>
      </c>
      <c r="E161" s="27" t="s">
        <v>43</v>
      </c>
      <c r="F161" s="29" t="s">
        <v>44</v>
      </c>
      <c r="G161" s="14"/>
    </row>
    <row r="162" spans="2:7">
      <c r="B162" s="22" t="s">
        <v>22</v>
      </c>
      <c r="C162" s="23" t="s">
        <v>22</v>
      </c>
      <c r="D162" s="22" t="s">
        <v>22</v>
      </c>
      <c r="E162" s="19" t="s">
        <v>22</v>
      </c>
      <c r="F162" s="28" t="s">
        <v>22</v>
      </c>
    </row>
    <row r="164" spans="2:7" ht="14.5">
      <c r="B164" s="238" t="s">
        <v>3810</v>
      </c>
      <c r="C164" s="238"/>
      <c r="D164" s="238"/>
      <c r="E164" s="238"/>
    </row>
    <row r="165" spans="2:7" ht="14.5">
      <c r="B165" s="32"/>
      <c r="C165" s="37"/>
      <c r="D165" s="129"/>
    </row>
    <row r="166" spans="2:7" ht="14.5">
      <c r="B166" s="243" t="s">
        <v>3811</v>
      </c>
      <c r="C166" s="243"/>
      <c r="D166" s="243"/>
      <c r="E166" s="243"/>
      <c r="F166" s="243"/>
    </row>
    <row r="168" spans="2:7" ht="13">
      <c r="B168" s="6" t="s">
        <v>45</v>
      </c>
    </row>
    <row r="169" spans="2:7" ht="13">
      <c r="B169" s="6"/>
    </row>
    <row r="170" spans="2:7" ht="13">
      <c r="B170" s="6" t="s">
        <v>372</v>
      </c>
    </row>
    <row r="171" spans="2:7" ht="13">
      <c r="B171" s="24" t="s">
        <v>46</v>
      </c>
      <c r="C171" s="26" t="s">
        <v>47</v>
      </c>
      <c r="D171" s="6"/>
    </row>
    <row r="172" spans="2:7">
      <c r="B172" s="16" t="s">
        <v>22</v>
      </c>
      <c r="C172" s="17" t="s">
        <v>22</v>
      </c>
    </row>
    <row r="174" spans="2:7" ht="13">
      <c r="B174" s="24" t="s">
        <v>48</v>
      </c>
      <c r="C174" s="26" t="s">
        <v>47</v>
      </c>
    </row>
    <row r="175" spans="2:7">
      <c r="B175" s="16" t="s">
        <v>22</v>
      </c>
      <c r="C175" s="17" t="s">
        <v>22</v>
      </c>
    </row>
    <row r="177" spans="2:7" ht="13">
      <c r="B177" s="24" t="s">
        <v>49</v>
      </c>
      <c r="C177" s="26" t="s">
        <v>50</v>
      </c>
    </row>
    <row r="178" spans="2:7">
      <c r="B178" s="16" t="s">
        <v>22</v>
      </c>
      <c r="C178" s="17" t="s">
        <v>22</v>
      </c>
    </row>
    <row r="180" spans="2:7" ht="13">
      <c r="B180" s="27" t="s">
        <v>51</v>
      </c>
      <c r="C180" s="26" t="s">
        <v>50</v>
      </c>
    </row>
    <row r="181" spans="2:7">
      <c r="B181" s="15" t="s">
        <v>22</v>
      </c>
      <c r="C181" s="17" t="s">
        <v>22</v>
      </c>
    </row>
    <row r="183" spans="2:7" ht="13">
      <c r="B183" s="24" t="s">
        <v>52</v>
      </c>
      <c r="C183" s="26" t="s">
        <v>22</v>
      </c>
    </row>
    <row r="185" spans="2:7" ht="13">
      <c r="B185" s="24" t="s">
        <v>53</v>
      </c>
      <c r="C185" s="25">
        <v>46022</v>
      </c>
      <c r="D185" s="16"/>
      <c r="E185" s="15"/>
      <c r="F185" s="30"/>
    </row>
    <row r="186" spans="2:7" ht="13">
      <c r="B186" s="24" t="s">
        <v>40</v>
      </c>
      <c r="C186" s="26" t="s">
        <v>41</v>
      </c>
      <c r="D186" s="24" t="s">
        <v>42</v>
      </c>
      <c r="E186" s="27" t="s">
        <v>43</v>
      </c>
      <c r="F186" s="29" t="s">
        <v>44</v>
      </c>
      <c r="G186" s="14"/>
    </row>
    <row r="187" spans="2:7">
      <c r="B187" s="22" t="s">
        <v>22</v>
      </c>
      <c r="C187" s="23" t="s">
        <v>22</v>
      </c>
      <c r="D187" s="22" t="s">
        <v>22</v>
      </c>
      <c r="E187" s="19" t="s">
        <v>22</v>
      </c>
      <c r="F187" s="28" t="s">
        <v>22</v>
      </c>
    </row>
    <row r="188" spans="2:7" ht="13">
      <c r="B188" s="6" t="s">
        <v>45</v>
      </c>
    </row>
    <row r="189" spans="2:7" ht="13">
      <c r="B189" s="6"/>
    </row>
    <row r="190" spans="2:7" ht="13">
      <c r="B190" s="6" t="s">
        <v>372</v>
      </c>
    </row>
    <row r="191" spans="2:7" ht="13">
      <c r="B191" s="24" t="s">
        <v>46</v>
      </c>
      <c r="C191" s="26" t="s">
        <v>47</v>
      </c>
      <c r="D191" s="6"/>
    </row>
    <row r="192" spans="2:7">
      <c r="B192" s="16" t="s">
        <v>22</v>
      </c>
      <c r="C192" s="17" t="s">
        <v>22</v>
      </c>
    </row>
    <row r="194" spans="2:6" ht="13">
      <c r="B194" s="24" t="s">
        <v>48</v>
      </c>
      <c r="C194" s="26" t="s">
        <v>47</v>
      </c>
    </row>
    <row r="195" spans="2:6">
      <c r="B195" s="16" t="s">
        <v>22</v>
      </c>
      <c r="C195" s="17" t="s">
        <v>22</v>
      </c>
    </row>
    <row r="197" spans="2:6" ht="13">
      <c r="B197" s="24" t="s">
        <v>49</v>
      </c>
      <c r="C197" s="26" t="s">
        <v>50</v>
      </c>
    </row>
    <row r="198" spans="2:6">
      <c r="B198" s="16" t="s">
        <v>22</v>
      </c>
      <c r="C198" s="17" t="s">
        <v>22</v>
      </c>
    </row>
    <row r="200" spans="2:6" ht="13">
      <c r="B200" s="27" t="s">
        <v>51</v>
      </c>
      <c r="C200" s="26" t="s">
        <v>50</v>
      </c>
    </row>
    <row r="201" spans="2:6">
      <c r="B201" s="15" t="s">
        <v>22</v>
      </c>
      <c r="C201" s="17" t="s">
        <v>22</v>
      </c>
    </row>
    <row r="203" spans="2:6" ht="13">
      <c r="B203" s="24" t="s">
        <v>52</v>
      </c>
      <c r="C203" s="26" t="s">
        <v>22</v>
      </c>
    </row>
    <row r="206" spans="2:6" ht="13">
      <c r="B206" s="6" t="s">
        <v>373</v>
      </c>
    </row>
    <row r="208" spans="2:6" ht="13">
      <c r="B208" s="24" t="s">
        <v>40</v>
      </c>
      <c r="C208" s="26" t="s">
        <v>54</v>
      </c>
      <c r="D208" s="24" t="s">
        <v>55</v>
      </c>
      <c r="E208" s="24" t="s">
        <v>56</v>
      </c>
      <c r="F208" s="14"/>
    </row>
    <row r="209" spans="2:80">
      <c r="B209" s="16" t="s">
        <v>22</v>
      </c>
      <c r="C209" s="17" t="s">
        <v>22</v>
      </c>
      <c r="D209" s="16" t="s">
        <v>22</v>
      </c>
      <c r="E209" s="16" t="s">
        <v>22</v>
      </c>
    </row>
    <row r="212" spans="2:80" ht="13">
      <c r="B212" s="6" t="s">
        <v>57</v>
      </c>
      <c r="C212" s="11" t="s">
        <v>22</v>
      </c>
      <c r="D212" s="6"/>
      <c r="E212" s="6"/>
      <c r="F212" s="14"/>
      <c r="G212" s="14"/>
      <c r="H212" s="14"/>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row>
    <row r="214" spans="2:80" ht="13">
      <c r="B214" s="6" t="s">
        <v>374</v>
      </c>
    </row>
    <row r="216" spans="2:80" ht="13">
      <c r="B216" s="24" t="s">
        <v>58</v>
      </c>
      <c r="C216" s="26" t="s">
        <v>47</v>
      </c>
      <c r="D216" s="6"/>
    </row>
    <row r="217" spans="2:80">
      <c r="B217" s="16" t="s">
        <v>22</v>
      </c>
      <c r="C217" s="17" t="s">
        <v>22</v>
      </c>
    </row>
    <row r="220" spans="2:80" ht="13">
      <c r="B220" s="24" t="s">
        <v>59</v>
      </c>
      <c r="C220" s="26" t="s">
        <v>60</v>
      </c>
      <c r="D220" s="6"/>
    </row>
    <row r="221" spans="2:80">
      <c r="B221" s="16" t="s">
        <v>22</v>
      </c>
      <c r="C221" s="17" t="s">
        <v>22</v>
      </c>
    </row>
    <row r="224" spans="2:80" ht="13">
      <c r="B224" s="6" t="s">
        <v>61</v>
      </c>
    </row>
    <row r="227" spans="2:80" ht="13">
      <c r="B227" s="6" t="s">
        <v>375</v>
      </c>
    </row>
    <row r="229" spans="2:80" ht="13">
      <c r="B229" s="24" t="s">
        <v>40</v>
      </c>
      <c r="C229" s="26" t="s">
        <v>62</v>
      </c>
      <c r="D229" s="24" t="s">
        <v>54</v>
      </c>
      <c r="E229" s="24" t="s">
        <v>55</v>
      </c>
      <c r="F229" s="29" t="s">
        <v>56</v>
      </c>
      <c r="G229" s="14"/>
    </row>
    <row r="230" spans="2:80">
      <c r="B230" s="16" t="s">
        <v>22</v>
      </c>
      <c r="C230" s="17" t="s">
        <v>22</v>
      </c>
      <c r="D230" s="16" t="s">
        <v>22</v>
      </c>
      <c r="E230" s="16" t="s">
        <v>22</v>
      </c>
      <c r="F230" s="21" t="s">
        <v>22</v>
      </c>
    </row>
    <row r="233" spans="2:80" ht="13">
      <c r="B233" s="6" t="s">
        <v>57</v>
      </c>
      <c r="C233" s="11" t="s">
        <v>22</v>
      </c>
      <c r="D233" s="6"/>
      <c r="E233" s="6"/>
      <c r="F233" s="14"/>
      <c r="G233" s="14"/>
      <c r="H233" s="14"/>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6"/>
      <c r="CB233" s="6"/>
    </row>
    <row r="235" spans="2:80" ht="13">
      <c r="B235" s="6" t="s">
        <v>374</v>
      </c>
    </row>
    <row r="237" spans="2:80" ht="13">
      <c r="B237" s="24" t="s">
        <v>58</v>
      </c>
      <c r="C237" s="26" t="s">
        <v>47</v>
      </c>
      <c r="D237" s="6"/>
    </row>
    <row r="238" spans="2:80">
      <c r="B238" s="16" t="s">
        <v>22</v>
      </c>
      <c r="C238" s="17" t="s">
        <v>22</v>
      </c>
    </row>
    <row r="241" spans="2:7" ht="13">
      <c r="B241" s="24" t="s">
        <v>59</v>
      </c>
      <c r="C241" s="26" t="s">
        <v>60</v>
      </c>
      <c r="D241" s="6"/>
    </row>
    <row r="242" spans="2:7">
      <c r="B242" s="16" t="s">
        <v>22</v>
      </c>
      <c r="C242" s="17" t="s">
        <v>22</v>
      </c>
    </row>
    <row r="245" spans="2:7" ht="13">
      <c r="B245" s="6" t="s">
        <v>61</v>
      </c>
    </row>
    <row r="248" spans="2:7" ht="13">
      <c r="B248" s="6" t="s">
        <v>376</v>
      </c>
    </row>
    <row r="249" spans="2:7" ht="13">
      <c r="B249" s="24" t="s">
        <v>40</v>
      </c>
      <c r="C249" s="26" t="s">
        <v>63</v>
      </c>
      <c r="D249" s="24" t="s">
        <v>64</v>
      </c>
      <c r="E249" s="24" t="s">
        <v>65</v>
      </c>
      <c r="F249" s="29" t="s">
        <v>66</v>
      </c>
      <c r="G249" s="14"/>
    </row>
    <row r="250" spans="2:7">
      <c r="B250" s="125" t="s">
        <v>3812</v>
      </c>
      <c r="C250" s="95" t="s">
        <v>3769</v>
      </c>
      <c r="D250" s="95" t="s">
        <v>3770</v>
      </c>
      <c r="E250" s="126">
        <v>46045</v>
      </c>
      <c r="F250" s="95">
        <v>5000</v>
      </c>
    </row>
    <row r="251" spans="2:7">
      <c r="B251" s="125" t="s">
        <v>3812</v>
      </c>
      <c r="C251" s="95" t="s">
        <v>3771</v>
      </c>
      <c r="D251" s="95" t="s">
        <v>3772</v>
      </c>
      <c r="E251" s="126">
        <v>46412</v>
      </c>
      <c r="F251" s="95">
        <v>-5000</v>
      </c>
    </row>
    <row r="252" spans="2:7">
      <c r="B252" s="125" t="s">
        <v>3813</v>
      </c>
      <c r="C252" s="95" t="s">
        <v>3769</v>
      </c>
      <c r="D252" s="95" t="s">
        <v>3770</v>
      </c>
      <c r="E252" s="126">
        <v>46046</v>
      </c>
      <c r="F252" s="95">
        <v>5000</v>
      </c>
    </row>
    <row r="253" spans="2:7">
      <c r="B253" s="125" t="s">
        <v>3813</v>
      </c>
      <c r="C253" s="95" t="s">
        <v>3771</v>
      </c>
      <c r="D253" s="95" t="s">
        <v>3772</v>
      </c>
      <c r="E253" s="126">
        <v>46412</v>
      </c>
      <c r="F253" s="95">
        <v>-5000</v>
      </c>
    </row>
    <row r="254" spans="2:7">
      <c r="B254" s="125" t="s">
        <v>3814</v>
      </c>
      <c r="C254" s="95" t="s">
        <v>3769</v>
      </c>
      <c r="D254" s="95" t="s">
        <v>3770</v>
      </c>
      <c r="E254" s="126">
        <v>46056</v>
      </c>
      <c r="F254" s="95">
        <v>5000</v>
      </c>
    </row>
    <row r="255" spans="2:7">
      <c r="B255" s="125" t="s">
        <v>3814</v>
      </c>
      <c r="C255" s="95" t="s">
        <v>3771</v>
      </c>
      <c r="D255" s="95" t="s">
        <v>3772</v>
      </c>
      <c r="E255" s="126">
        <v>46421</v>
      </c>
      <c r="F255" s="95">
        <v>-5000</v>
      </c>
    </row>
    <row r="256" spans="2:7">
      <c r="B256" s="2" t="s">
        <v>67</v>
      </c>
    </row>
    <row r="258" spans="2:5" ht="14.5">
      <c r="B258" s="244" t="s">
        <v>3815</v>
      </c>
      <c r="C258" s="244"/>
      <c r="D258" s="244"/>
      <c r="E258" s="244"/>
    </row>
    <row r="259" spans="2:5" ht="14.5">
      <c r="B259" s="130"/>
      <c r="C259" s="131"/>
      <c r="D259" s="130"/>
      <c r="E259" s="130"/>
    </row>
    <row r="260" spans="2:5" ht="14.5">
      <c r="B260" s="132" t="s">
        <v>3816</v>
      </c>
      <c r="C260" s="131"/>
      <c r="D260" s="130"/>
      <c r="E260" s="130"/>
    </row>
    <row r="261" spans="2:5" ht="14.5">
      <c r="B261" s="130"/>
      <c r="C261" s="131"/>
      <c r="D261" s="130"/>
      <c r="E261" s="130"/>
    </row>
    <row r="262" spans="2:5" ht="14.5">
      <c r="B262" s="130" t="s">
        <v>3817</v>
      </c>
      <c r="C262" s="133"/>
      <c r="D262" s="134"/>
      <c r="E262" s="134"/>
    </row>
    <row r="263" spans="2:5" ht="14.5">
      <c r="B263" s="135"/>
      <c r="C263" s="133"/>
      <c r="D263" s="134"/>
      <c r="E263" s="134"/>
    </row>
    <row r="264" spans="2:5" ht="14.5">
      <c r="B264" s="135" t="s">
        <v>3818</v>
      </c>
      <c r="C264" s="136">
        <v>788527303.70000005</v>
      </c>
      <c r="D264" s="134"/>
      <c r="E264" s="134"/>
    </row>
    <row r="265" spans="2:5" ht="14.5">
      <c r="B265" s="135"/>
      <c r="C265" s="136"/>
      <c r="D265" s="134"/>
      <c r="E265" s="134"/>
    </row>
    <row r="266" spans="2:5" ht="14.5">
      <c r="B266" s="135" t="s">
        <v>3819</v>
      </c>
      <c r="C266" s="136">
        <v>669327303.70000005</v>
      </c>
      <c r="D266" s="134"/>
      <c r="E266" s="134"/>
    </row>
    <row r="267" spans="2:5" ht="14.5">
      <c r="B267" s="135"/>
      <c r="C267" s="136"/>
      <c r="D267" s="134"/>
      <c r="E267" s="134"/>
    </row>
    <row r="268" spans="2:5" ht="14.5">
      <c r="B268" s="135" t="s">
        <v>3820</v>
      </c>
      <c r="C268" s="136">
        <v>119200000</v>
      </c>
      <c r="D268" s="134"/>
      <c r="E268" s="134"/>
    </row>
    <row r="269" spans="2:5" ht="14.5">
      <c r="B269" s="135"/>
      <c r="C269" s="136"/>
      <c r="D269" s="134"/>
      <c r="E269" s="134"/>
    </row>
    <row r="270" spans="2:5" ht="14.5">
      <c r="B270" s="130" t="s">
        <v>3821</v>
      </c>
      <c r="C270" s="137">
        <v>320030263</v>
      </c>
      <c r="D270" s="134"/>
      <c r="E270" s="134"/>
    </row>
    <row r="271" spans="2:5" ht="14.5">
      <c r="B271" s="135"/>
      <c r="C271" s="136"/>
      <c r="D271" s="134"/>
      <c r="E271" s="134"/>
    </row>
    <row r="272" spans="2:5" ht="14.5">
      <c r="B272" s="135" t="s">
        <v>3822</v>
      </c>
      <c r="C272" s="136">
        <v>145374263</v>
      </c>
      <c r="D272" s="134"/>
      <c r="E272" s="134"/>
    </row>
    <row r="273" spans="2:5" ht="14.5">
      <c r="B273" s="135"/>
      <c r="C273" s="136"/>
      <c r="D273" s="134"/>
      <c r="E273" s="134"/>
    </row>
    <row r="274" spans="2:5" ht="29">
      <c r="B274" s="138" t="s">
        <v>3823</v>
      </c>
      <c r="C274" s="136">
        <v>174656000</v>
      </c>
      <c r="D274" s="134"/>
      <c r="E274" s="134"/>
    </row>
    <row r="275" spans="2:5" ht="14.5">
      <c r="B275" s="135"/>
      <c r="C275" s="136"/>
      <c r="D275" s="134"/>
      <c r="E275" s="134"/>
    </row>
    <row r="276" spans="2:5" ht="29">
      <c r="B276" s="138" t="s">
        <v>3824</v>
      </c>
      <c r="C276" s="139">
        <v>149989127.66999999</v>
      </c>
      <c r="D276" s="134"/>
      <c r="E276" s="134"/>
    </row>
    <row r="277" spans="2:5" ht="14.5">
      <c r="B277" s="135"/>
      <c r="C277" s="136"/>
      <c r="D277" s="134"/>
      <c r="E277" s="134"/>
    </row>
    <row r="278" spans="2:5" ht="14.5">
      <c r="B278" s="130" t="s">
        <v>3825</v>
      </c>
      <c r="C278" s="137">
        <v>295363390.66999996</v>
      </c>
      <c r="D278" s="134"/>
      <c r="E278" s="134"/>
    </row>
    <row r="279" spans="2:5" ht="14.5">
      <c r="B279" s="140"/>
      <c r="C279" s="141"/>
      <c r="D279" s="134"/>
      <c r="E279" s="134"/>
    </row>
    <row r="280" spans="2:5" ht="14.5">
      <c r="B280" s="135" t="s">
        <v>3826</v>
      </c>
      <c r="C280" s="139"/>
      <c r="D280" s="134"/>
      <c r="E280" s="134"/>
    </row>
  </sheetData>
  <mergeCells count="12">
    <mergeCell ref="B154:C154"/>
    <mergeCell ref="B164:E164"/>
    <mergeCell ref="B166:F166"/>
    <mergeCell ref="B258:E258"/>
    <mergeCell ref="B1:E1"/>
    <mergeCell ref="C3:C7"/>
    <mergeCell ref="D3:D7"/>
    <mergeCell ref="B10:E10"/>
    <mergeCell ref="B11:E11"/>
    <mergeCell ref="C12:C13"/>
    <mergeCell ref="D12:D13"/>
    <mergeCell ref="E12:E13"/>
  </mergeCells>
  <hyperlinks>
    <hyperlink ref="A1" location="Index!A1" display="Index" xr:uid="{191D62D9-626B-411D-8893-4263A9204371}"/>
  </hyperlink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C0087-0F8D-49AC-8A63-5F5F1822731B}">
  <dimension ref="A1:CB278"/>
  <sheetViews>
    <sheetView workbookViewId="0"/>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15.08984375" style="12" bestFit="1" customWidth="1"/>
    <col min="9" max="10" width="12.90625" style="2" customWidth="1"/>
    <col min="11" max="11" width="14" style="2" bestFit="1" customWidth="1"/>
    <col min="12" max="16384" width="9.1796875" style="2"/>
  </cols>
  <sheetData>
    <row r="1" spans="1:5" s="12" customFormat="1" ht="14.5">
      <c r="A1" s="3" t="s">
        <v>0</v>
      </c>
      <c r="B1" s="245" t="s">
        <v>3585</v>
      </c>
      <c r="C1" s="245"/>
      <c r="D1" s="245"/>
      <c r="E1" s="245"/>
    </row>
    <row r="3" spans="1:5" s="12" customFormat="1" ht="14.5">
      <c r="A3" s="2"/>
      <c r="B3" s="31" t="s">
        <v>853</v>
      </c>
      <c r="C3" s="239"/>
      <c r="D3" s="233"/>
      <c r="E3" s="32"/>
    </row>
    <row r="4" spans="1:5" s="12" customFormat="1" ht="29">
      <c r="A4" s="2"/>
      <c r="B4" s="35" t="s">
        <v>854</v>
      </c>
      <c r="C4" s="239"/>
      <c r="D4" s="233"/>
      <c r="E4" s="32"/>
    </row>
    <row r="5" spans="1:5" s="12" customFormat="1" ht="14.5">
      <c r="A5" s="2"/>
      <c r="B5" s="35" t="s">
        <v>151</v>
      </c>
      <c r="C5" s="239"/>
      <c r="D5" s="233"/>
      <c r="E5" s="32"/>
    </row>
    <row r="6" spans="1:5" s="12" customFormat="1" ht="14.5">
      <c r="A6" s="2"/>
      <c r="B6" s="35" t="s">
        <v>855</v>
      </c>
      <c r="C6" s="239"/>
      <c r="D6" s="233"/>
      <c r="E6" s="32"/>
    </row>
    <row r="7" spans="1:5" s="12" customFormat="1" ht="14.5">
      <c r="A7" s="2"/>
      <c r="B7" s="35" t="s">
        <v>856</v>
      </c>
      <c r="C7" s="239"/>
      <c r="D7" s="233"/>
      <c r="E7" s="32"/>
    </row>
    <row r="8" spans="1:5" s="12" customFormat="1" ht="14.5">
      <c r="A8" s="2"/>
      <c r="B8" s="4" t="s">
        <v>154</v>
      </c>
      <c r="C8" s="36" t="s">
        <v>155</v>
      </c>
      <c r="D8" s="36" t="s">
        <v>156</v>
      </c>
      <c r="E8" s="32"/>
    </row>
    <row r="9" spans="1:5" s="12" customFormat="1" ht="14.5">
      <c r="A9" s="2"/>
      <c r="B9" s="32"/>
      <c r="C9" s="48"/>
      <c r="D9" s="32"/>
      <c r="E9" s="32"/>
    </row>
    <row r="10" spans="1:5" s="12" customFormat="1" ht="14.5">
      <c r="A10" s="2"/>
      <c r="B10" s="254"/>
      <c r="C10" s="255"/>
      <c r="D10" s="255"/>
      <c r="E10" s="256"/>
    </row>
    <row r="11" spans="1:5" s="12" customFormat="1" ht="14.5">
      <c r="A11" s="2"/>
      <c r="B11" s="257" t="s">
        <v>157</v>
      </c>
      <c r="C11" s="258"/>
      <c r="D11" s="258"/>
      <c r="E11" s="259"/>
    </row>
    <row r="12" spans="1:5" s="12" customFormat="1" ht="14.5">
      <c r="A12" s="2"/>
      <c r="B12" s="38" t="s">
        <v>158</v>
      </c>
      <c r="C12" s="260" t="s">
        <v>159</v>
      </c>
      <c r="D12" s="211" t="s">
        <v>160</v>
      </c>
      <c r="E12" s="211" t="s">
        <v>161</v>
      </c>
    </row>
    <row r="13" spans="1:5" s="12" customFormat="1" ht="14.5">
      <c r="A13" s="2"/>
      <c r="B13" s="38" t="s">
        <v>857</v>
      </c>
      <c r="C13" s="261"/>
      <c r="D13" s="212"/>
      <c r="E13" s="212"/>
    </row>
    <row r="14" spans="1:5" s="12" customFormat="1" ht="14.5">
      <c r="A14" s="2"/>
      <c r="B14" s="38" t="s">
        <v>858</v>
      </c>
      <c r="C14" s="262"/>
      <c r="D14" s="213"/>
      <c r="E14" s="213"/>
    </row>
    <row r="15" spans="1:5" s="12" customFormat="1" ht="14.5">
      <c r="A15" s="2"/>
      <c r="B15" s="31" t="s">
        <v>163</v>
      </c>
      <c r="C15" s="40"/>
      <c r="D15" s="41"/>
      <c r="E15" s="41"/>
    </row>
    <row r="16" spans="1:5" s="12" customFormat="1" ht="14.5">
      <c r="A16" s="2"/>
      <c r="B16" s="31" t="s">
        <v>164</v>
      </c>
      <c r="C16" s="40"/>
      <c r="D16" s="41"/>
      <c r="E16" s="41"/>
    </row>
    <row r="17" spans="2:8" ht="14.5">
      <c r="B17" s="31" t="s">
        <v>165</v>
      </c>
      <c r="C17" s="40"/>
      <c r="D17" s="41" t="s">
        <v>166</v>
      </c>
      <c r="E17" s="41"/>
    </row>
    <row r="18" spans="2:8" ht="14.5">
      <c r="B18" s="44" t="s">
        <v>167</v>
      </c>
      <c r="C18" s="39"/>
      <c r="D18" s="38"/>
      <c r="E18" s="38"/>
    </row>
    <row r="20" spans="2:8">
      <c r="B20" s="2" t="s">
        <v>168</v>
      </c>
    </row>
    <row r="22" spans="2:8" ht="13">
      <c r="B22" s="7" t="s">
        <v>1</v>
      </c>
      <c r="C22" s="10" t="s">
        <v>2</v>
      </c>
      <c r="D22" s="7" t="s">
        <v>3</v>
      </c>
      <c r="E22" s="7" t="s">
        <v>4</v>
      </c>
      <c r="F22" s="13" t="s">
        <v>5</v>
      </c>
      <c r="G22" s="13" t="s">
        <v>6</v>
      </c>
      <c r="H22" s="13" t="s">
        <v>7</v>
      </c>
    </row>
    <row r="23" spans="2:8" ht="13">
      <c r="B23" s="6" t="s">
        <v>8</v>
      </c>
    </row>
    <row r="24" spans="2:8" ht="13">
      <c r="B24" s="6" t="s">
        <v>9</v>
      </c>
    </row>
    <row r="25" spans="2:8" ht="13">
      <c r="B25" s="6" t="s">
        <v>10</v>
      </c>
    </row>
    <row r="26" spans="2:8">
      <c r="B26" s="2" t="s">
        <v>864</v>
      </c>
      <c r="C26" s="9">
        <v>6.39</v>
      </c>
      <c r="D26" s="2" t="s">
        <v>11</v>
      </c>
      <c r="E26" s="2" t="s">
        <v>865</v>
      </c>
      <c r="F26" s="12">
        <v>22000000</v>
      </c>
      <c r="G26" s="12">
        <v>22846.41</v>
      </c>
      <c r="H26" s="12">
        <v>7.06</v>
      </c>
    </row>
    <row r="27" spans="2:8">
      <c r="B27" s="2" t="s">
        <v>866</v>
      </c>
      <c r="C27" s="9">
        <v>7.08</v>
      </c>
      <c r="D27" s="2" t="s">
        <v>11</v>
      </c>
      <c r="E27" s="2" t="s">
        <v>867</v>
      </c>
      <c r="F27" s="12">
        <v>16500000</v>
      </c>
      <c r="G27" s="12">
        <v>16520.669999999998</v>
      </c>
      <c r="H27" s="12">
        <v>5.0999999999999996</v>
      </c>
    </row>
    <row r="28" spans="2:8">
      <c r="B28" s="2" t="s">
        <v>207</v>
      </c>
      <c r="C28" s="9">
        <v>7</v>
      </c>
      <c r="D28" s="2" t="s">
        <v>11</v>
      </c>
      <c r="E28" s="2" t="s">
        <v>208</v>
      </c>
      <c r="F28" s="12">
        <v>12000000</v>
      </c>
      <c r="G28" s="12">
        <v>11652.53</v>
      </c>
      <c r="H28" s="12">
        <v>3.6</v>
      </c>
    </row>
    <row r="29" spans="2:8">
      <c r="B29" s="2" t="s">
        <v>177</v>
      </c>
      <c r="C29" s="9">
        <v>6.6</v>
      </c>
      <c r="D29" s="2" t="s">
        <v>11</v>
      </c>
      <c r="E29" s="2" t="s">
        <v>178</v>
      </c>
      <c r="F29" s="12">
        <v>11500000</v>
      </c>
      <c r="G29" s="12">
        <v>11400.63</v>
      </c>
      <c r="H29" s="12">
        <v>3.52</v>
      </c>
    </row>
    <row r="30" spans="2:8">
      <c r="B30" s="2" t="s">
        <v>868</v>
      </c>
      <c r="C30" s="9">
        <v>7.16</v>
      </c>
      <c r="D30" s="2" t="s">
        <v>11</v>
      </c>
      <c r="E30" s="2" t="s">
        <v>869</v>
      </c>
      <c r="F30" s="12">
        <v>5500000</v>
      </c>
      <c r="G30" s="12">
        <v>5400.88</v>
      </c>
      <c r="H30" s="12">
        <v>1.67</v>
      </c>
    </row>
    <row r="31" spans="2:8">
      <c r="B31" s="2" t="s">
        <v>96</v>
      </c>
      <c r="C31" s="9">
        <v>6.48</v>
      </c>
      <c r="D31" s="2" t="s">
        <v>11</v>
      </c>
      <c r="E31" s="2" t="s">
        <v>97</v>
      </c>
      <c r="F31" s="12">
        <v>3500000</v>
      </c>
      <c r="G31" s="12">
        <v>3585.75</v>
      </c>
      <c r="H31" s="12">
        <v>1.1100000000000001</v>
      </c>
    </row>
    <row r="32" spans="2:8">
      <c r="B32" s="2" t="s">
        <v>870</v>
      </c>
      <c r="C32" s="9">
        <v>7.41</v>
      </c>
      <c r="D32" s="2" t="s">
        <v>11</v>
      </c>
      <c r="E32" s="2" t="s">
        <v>871</v>
      </c>
      <c r="F32" s="12">
        <v>2592400</v>
      </c>
      <c r="G32" s="12">
        <v>2465.37</v>
      </c>
      <c r="H32" s="12">
        <v>0.76</v>
      </c>
    </row>
    <row r="33" spans="2:8">
      <c r="B33" s="2" t="s">
        <v>838</v>
      </c>
      <c r="C33" s="9">
        <v>6.32</v>
      </c>
      <c r="D33" s="2" t="s">
        <v>11</v>
      </c>
      <c r="E33" s="2" t="s">
        <v>839</v>
      </c>
      <c r="F33" s="12">
        <v>1500000</v>
      </c>
      <c r="G33" s="12">
        <v>1547.1</v>
      </c>
      <c r="H33" s="12">
        <v>0.48</v>
      </c>
    </row>
    <row r="34" spans="2:8">
      <c r="B34" s="2" t="s">
        <v>872</v>
      </c>
      <c r="C34" s="9">
        <v>7.39</v>
      </c>
      <c r="D34" s="2" t="s">
        <v>11</v>
      </c>
      <c r="E34" s="2" t="s">
        <v>873</v>
      </c>
      <c r="F34" s="12">
        <v>1059740</v>
      </c>
      <c r="G34" s="12">
        <v>1067.45</v>
      </c>
      <c r="H34" s="12">
        <v>0.33</v>
      </c>
    </row>
    <row r="35" spans="2:8">
      <c r="B35" s="2" t="s">
        <v>874</v>
      </c>
      <c r="C35" s="9">
        <v>7.52</v>
      </c>
      <c r="D35" s="2" t="s">
        <v>11</v>
      </c>
      <c r="E35" s="2" t="s">
        <v>875</v>
      </c>
      <c r="F35" s="12">
        <v>1000000</v>
      </c>
      <c r="G35" s="12">
        <v>993.9</v>
      </c>
      <c r="H35" s="12">
        <v>0.31</v>
      </c>
    </row>
    <row r="36" spans="2:8">
      <c r="B36" s="2" t="s">
        <v>223</v>
      </c>
      <c r="C36" s="9">
        <v>7.32</v>
      </c>
      <c r="D36" s="2" t="s">
        <v>11</v>
      </c>
      <c r="E36" s="2" t="s">
        <v>224</v>
      </c>
      <c r="F36" s="12">
        <v>500000</v>
      </c>
      <c r="G36" s="12">
        <v>512.16999999999996</v>
      </c>
      <c r="H36" s="12">
        <v>0.16</v>
      </c>
    </row>
    <row r="37" spans="2:8">
      <c r="B37" s="2" t="s">
        <v>876</v>
      </c>
      <c r="C37" s="9">
        <v>7.32</v>
      </c>
      <c r="D37" s="2" t="s">
        <v>11</v>
      </c>
      <c r="E37" s="2" t="s">
        <v>877</v>
      </c>
      <c r="F37" s="12">
        <v>500000</v>
      </c>
      <c r="G37" s="12">
        <v>503.7</v>
      </c>
      <c r="H37" s="12">
        <v>0.16</v>
      </c>
    </row>
    <row r="38" spans="2:8">
      <c r="B38" s="2" t="s">
        <v>878</v>
      </c>
      <c r="C38" s="9">
        <v>7.32</v>
      </c>
      <c r="D38" s="2" t="s">
        <v>11</v>
      </c>
      <c r="E38" s="2" t="s">
        <v>879</v>
      </c>
      <c r="F38" s="12">
        <v>500000</v>
      </c>
      <c r="G38" s="12">
        <v>503.59</v>
      </c>
      <c r="H38" s="12">
        <v>0.16</v>
      </c>
    </row>
    <row r="39" spans="2:8">
      <c r="B39" s="2" t="s">
        <v>181</v>
      </c>
      <c r="C39" s="9">
        <v>7.08</v>
      </c>
      <c r="D39" s="2" t="s">
        <v>11</v>
      </c>
      <c r="E39" s="2" t="s">
        <v>182</v>
      </c>
      <c r="F39" s="12">
        <v>289600</v>
      </c>
      <c r="G39" s="12">
        <v>296.38</v>
      </c>
      <c r="H39" s="12">
        <v>0.09</v>
      </c>
    </row>
    <row r="40" spans="2:8">
      <c r="B40" s="2" t="s">
        <v>880</v>
      </c>
      <c r="C40" s="9">
        <v>7.32</v>
      </c>
      <c r="D40" s="2" t="s">
        <v>11</v>
      </c>
      <c r="E40" s="2" t="s">
        <v>881</v>
      </c>
      <c r="F40" s="12">
        <v>200000</v>
      </c>
      <c r="G40" s="12">
        <v>201.2</v>
      </c>
      <c r="H40" s="12">
        <v>0.06</v>
      </c>
    </row>
    <row r="41" spans="2:8">
      <c r="B41" s="2" t="s">
        <v>882</v>
      </c>
      <c r="C41" s="9">
        <v>7.4</v>
      </c>
      <c r="D41" s="2" t="s">
        <v>11</v>
      </c>
      <c r="E41" s="2" t="s">
        <v>883</v>
      </c>
      <c r="F41" s="12">
        <v>120000</v>
      </c>
      <c r="G41" s="12">
        <v>121.77</v>
      </c>
      <c r="H41" s="12">
        <v>0.04</v>
      </c>
    </row>
    <row r="42" spans="2:8">
      <c r="B42" s="2" t="s">
        <v>884</v>
      </c>
      <c r="C42" s="9">
        <v>6.36</v>
      </c>
      <c r="D42" s="2" t="s">
        <v>11</v>
      </c>
      <c r="E42" s="2" t="s">
        <v>885</v>
      </c>
      <c r="F42" s="12">
        <v>400</v>
      </c>
      <c r="G42" s="12">
        <v>0.42</v>
      </c>
      <c r="H42" s="12">
        <v>0</v>
      </c>
    </row>
    <row r="43" spans="2:8" ht="13">
      <c r="B43" s="6" t="s">
        <v>12</v>
      </c>
      <c r="C43" s="11"/>
      <c r="D43" s="6"/>
      <c r="E43" s="6"/>
      <c r="F43" s="14"/>
      <c r="G43" s="14">
        <f>SUM(G22:G42)</f>
        <v>79619.919999999984</v>
      </c>
      <c r="H43" s="14">
        <f>SUM(H22:H42)</f>
        <v>24.61</v>
      </c>
    </row>
    <row r="44" spans="2:8" ht="13">
      <c r="B44" s="6" t="s">
        <v>411</v>
      </c>
    </row>
    <row r="45" spans="2:8">
      <c r="B45" s="2" t="s">
        <v>231</v>
      </c>
      <c r="C45" s="9">
        <v>6.76</v>
      </c>
      <c r="D45" s="2" t="s">
        <v>227</v>
      </c>
      <c r="E45" s="2" t="s">
        <v>232</v>
      </c>
      <c r="F45" s="12">
        <v>25000</v>
      </c>
      <c r="G45" s="12">
        <v>25314.63</v>
      </c>
      <c r="H45" s="12">
        <v>7.82</v>
      </c>
    </row>
    <row r="46" spans="2:8">
      <c r="B46" s="2" t="s">
        <v>3827</v>
      </c>
      <c r="C46" s="9">
        <v>7.49</v>
      </c>
      <c r="D46" s="2" t="s">
        <v>227</v>
      </c>
      <c r="E46" s="2" t="s">
        <v>886</v>
      </c>
      <c r="F46" s="12">
        <v>15000</v>
      </c>
      <c r="G46" s="12">
        <v>14959.44</v>
      </c>
      <c r="H46" s="12">
        <v>4.62</v>
      </c>
    </row>
    <row r="47" spans="2:8">
      <c r="B47" s="2" t="s">
        <v>3828</v>
      </c>
      <c r="C47" s="9">
        <v>7.49</v>
      </c>
      <c r="D47" s="2" t="s">
        <v>227</v>
      </c>
      <c r="E47" s="2" t="s">
        <v>888</v>
      </c>
      <c r="F47" s="12">
        <v>12500</v>
      </c>
      <c r="G47" s="12">
        <v>12736.3</v>
      </c>
      <c r="H47" s="12">
        <v>3.94</v>
      </c>
    </row>
    <row r="48" spans="2:8">
      <c r="B48" s="2" t="s">
        <v>3829</v>
      </c>
      <c r="C48" s="9">
        <v>6.79</v>
      </c>
      <c r="D48" s="2" t="s">
        <v>227</v>
      </c>
      <c r="E48" s="2" t="s">
        <v>709</v>
      </c>
      <c r="F48" s="12">
        <v>1180</v>
      </c>
      <c r="G48" s="12">
        <v>11943.31</v>
      </c>
      <c r="H48" s="12">
        <v>3.69</v>
      </c>
    </row>
    <row r="49" spans="2:8">
      <c r="B49" s="2" t="s">
        <v>889</v>
      </c>
      <c r="C49" s="9">
        <v>6.9</v>
      </c>
      <c r="D49" s="2" t="s">
        <v>227</v>
      </c>
      <c r="E49" s="2" t="s">
        <v>890</v>
      </c>
      <c r="F49" s="12">
        <v>10000</v>
      </c>
      <c r="G49" s="12">
        <v>10234.4</v>
      </c>
      <c r="H49" s="12">
        <v>3.16</v>
      </c>
    </row>
    <row r="50" spans="2:8">
      <c r="B50" s="2" t="s">
        <v>891</v>
      </c>
      <c r="C50" s="9">
        <v>6.8</v>
      </c>
      <c r="D50" s="2" t="s">
        <v>227</v>
      </c>
      <c r="E50" s="2" t="s">
        <v>892</v>
      </c>
      <c r="F50" s="12">
        <v>1000</v>
      </c>
      <c r="G50" s="12">
        <v>10145.959999999999</v>
      </c>
      <c r="H50" s="12">
        <v>3.13</v>
      </c>
    </row>
    <row r="51" spans="2:8">
      <c r="B51" s="2" t="s">
        <v>893</v>
      </c>
      <c r="C51" s="9">
        <v>6.83</v>
      </c>
      <c r="D51" s="2" t="s">
        <v>227</v>
      </c>
      <c r="E51" s="2" t="s">
        <v>894</v>
      </c>
      <c r="F51" s="12">
        <v>10000</v>
      </c>
      <c r="G51" s="12">
        <v>10134.73</v>
      </c>
      <c r="H51" s="12">
        <v>3.13</v>
      </c>
    </row>
    <row r="52" spans="2:8">
      <c r="B52" s="2" t="s">
        <v>3830</v>
      </c>
      <c r="C52" s="9">
        <v>7.06</v>
      </c>
      <c r="D52" s="2" t="s">
        <v>227</v>
      </c>
      <c r="E52" s="2" t="s">
        <v>895</v>
      </c>
      <c r="F52" s="12">
        <v>10000</v>
      </c>
      <c r="G52" s="12">
        <v>10113.9</v>
      </c>
      <c r="H52" s="12">
        <v>3.12</v>
      </c>
    </row>
    <row r="53" spans="2:8">
      <c r="B53" s="2" t="s">
        <v>3831</v>
      </c>
      <c r="C53" s="9">
        <v>7.58</v>
      </c>
      <c r="D53" s="2" t="s">
        <v>227</v>
      </c>
      <c r="E53" s="2" t="s">
        <v>236</v>
      </c>
      <c r="F53" s="12">
        <v>10000</v>
      </c>
      <c r="G53" s="12">
        <v>9996.1200000000008</v>
      </c>
      <c r="H53" s="12">
        <v>3.09</v>
      </c>
    </row>
    <row r="54" spans="2:8">
      <c r="B54" s="2" t="s">
        <v>3832</v>
      </c>
      <c r="C54" s="9">
        <v>6.79</v>
      </c>
      <c r="D54" s="2" t="s">
        <v>227</v>
      </c>
      <c r="E54" s="2" t="s">
        <v>318</v>
      </c>
      <c r="F54" s="12">
        <v>10000</v>
      </c>
      <c r="G54" s="12">
        <v>9968.84</v>
      </c>
      <c r="H54" s="12">
        <v>3.08</v>
      </c>
    </row>
    <row r="55" spans="2:8">
      <c r="B55" s="2" t="s">
        <v>3833</v>
      </c>
      <c r="C55" s="9">
        <v>6.94</v>
      </c>
      <c r="D55" s="2" t="s">
        <v>227</v>
      </c>
      <c r="E55" s="2" t="s">
        <v>896</v>
      </c>
      <c r="F55" s="12">
        <v>7500</v>
      </c>
      <c r="G55" s="12">
        <v>7579.59</v>
      </c>
      <c r="H55" s="12">
        <v>2.34</v>
      </c>
    </row>
    <row r="56" spans="2:8">
      <c r="B56" s="2" t="s">
        <v>3834</v>
      </c>
      <c r="C56" s="9">
        <v>6.72</v>
      </c>
      <c r="D56" s="2" t="s">
        <v>227</v>
      </c>
      <c r="E56" s="2" t="s">
        <v>250</v>
      </c>
      <c r="F56" s="12">
        <v>500</v>
      </c>
      <c r="G56" s="12">
        <v>5226.12</v>
      </c>
      <c r="H56" s="12">
        <v>1.61</v>
      </c>
    </row>
    <row r="57" spans="2:8">
      <c r="B57" s="2" t="s">
        <v>3835</v>
      </c>
      <c r="C57" s="9">
        <v>7.11</v>
      </c>
      <c r="D57" s="2" t="s">
        <v>227</v>
      </c>
      <c r="E57" s="2" t="s">
        <v>897</v>
      </c>
      <c r="F57" s="12">
        <v>5000</v>
      </c>
      <c r="G57" s="12">
        <v>5088.3900000000003</v>
      </c>
      <c r="H57" s="12">
        <v>1.57</v>
      </c>
    </row>
    <row r="58" spans="2:8">
      <c r="B58" s="2" t="s">
        <v>898</v>
      </c>
      <c r="C58" s="9">
        <v>6.73</v>
      </c>
      <c r="D58" s="2" t="s">
        <v>227</v>
      </c>
      <c r="E58" s="2" t="s">
        <v>899</v>
      </c>
      <c r="F58" s="12">
        <v>5000</v>
      </c>
      <c r="G58" s="12">
        <v>5074.16</v>
      </c>
      <c r="H58" s="12">
        <v>1.57</v>
      </c>
    </row>
    <row r="59" spans="2:8">
      <c r="B59" s="2" t="s">
        <v>900</v>
      </c>
      <c r="C59" s="9">
        <v>6.87</v>
      </c>
      <c r="D59" s="2" t="s">
        <v>227</v>
      </c>
      <c r="E59" s="2" t="s">
        <v>901</v>
      </c>
      <c r="F59" s="12">
        <v>5000</v>
      </c>
      <c r="G59" s="12">
        <v>5071.55</v>
      </c>
      <c r="H59" s="12">
        <v>1.57</v>
      </c>
    </row>
    <row r="60" spans="2:8">
      <c r="B60" s="2" t="s">
        <v>3836</v>
      </c>
      <c r="C60" s="9">
        <v>6.82</v>
      </c>
      <c r="D60" s="2" t="s">
        <v>227</v>
      </c>
      <c r="E60" s="2" t="s">
        <v>902</v>
      </c>
      <c r="F60" s="12">
        <v>5000</v>
      </c>
      <c r="G60" s="12">
        <v>5068.28</v>
      </c>
      <c r="H60" s="12">
        <v>1.57</v>
      </c>
    </row>
    <row r="61" spans="2:8">
      <c r="B61" s="2" t="s">
        <v>302</v>
      </c>
      <c r="C61" s="9">
        <v>6.89</v>
      </c>
      <c r="D61" s="2" t="s">
        <v>227</v>
      </c>
      <c r="E61" s="2" t="s">
        <v>303</v>
      </c>
      <c r="F61" s="12">
        <v>5000</v>
      </c>
      <c r="G61" s="12">
        <v>5063.9799999999996</v>
      </c>
      <c r="H61" s="12">
        <v>1.56</v>
      </c>
    </row>
    <row r="62" spans="2:8">
      <c r="B62" s="2" t="s">
        <v>3837</v>
      </c>
      <c r="C62" s="9">
        <v>7.57</v>
      </c>
      <c r="D62" s="2" t="s">
        <v>308</v>
      </c>
      <c r="E62" s="2" t="s">
        <v>309</v>
      </c>
      <c r="F62" s="12">
        <v>5000</v>
      </c>
      <c r="G62" s="12">
        <v>5047.5</v>
      </c>
      <c r="H62" s="12">
        <v>1.56</v>
      </c>
    </row>
    <row r="63" spans="2:8">
      <c r="B63" s="2" t="s">
        <v>266</v>
      </c>
      <c r="C63" s="9">
        <v>6.77</v>
      </c>
      <c r="D63" s="2" t="s">
        <v>227</v>
      </c>
      <c r="E63" s="2" t="s">
        <v>267</v>
      </c>
      <c r="F63" s="12">
        <v>500</v>
      </c>
      <c r="G63" s="12">
        <v>5041.9399999999996</v>
      </c>
      <c r="H63" s="12">
        <v>1.56</v>
      </c>
    </row>
    <row r="64" spans="2:8">
      <c r="B64" s="2" t="s">
        <v>903</v>
      </c>
      <c r="C64" s="9">
        <v>6.74</v>
      </c>
      <c r="D64" s="2" t="s">
        <v>227</v>
      </c>
      <c r="E64" s="2" t="s">
        <v>904</v>
      </c>
      <c r="F64" s="12">
        <v>5000</v>
      </c>
      <c r="G64" s="12">
        <v>5022.95</v>
      </c>
      <c r="H64" s="12">
        <v>1.55</v>
      </c>
    </row>
    <row r="65" spans="2:8">
      <c r="B65" s="2" t="s">
        <v>3838</v>
      </c>
      <c r="C65" s="9">
        <v>7.18</v>
      </c>
      <c r="D65" s="2" t="s">
        <v>227</v>
      </c>
      <c r="E65" s="2" t="s">
        <v>905</v>
      </c>
      <c r="F65" s="12">
        <v>5000</v>
      </c>
      <c r="G65" s="12">
        <v>4977.47</v>
      </c>
      <c r="H65" s="12">
        <v>1.54</v>
      </c>
    </row>
    <row r="66" spans="2:8">
      <c r="B66" s="2" t="s">
        <v>415</v>
      </c>
      <c r="C66" s="9">
        <v>6.9</v>
      </c>
      <c r="D66" s="2" t="s">
        <v>227</v>
      </c>
      <c r="E66" s="2" t="s">
        <v>416</v>
      </c>
      <c r="F66" s="12">
        <v>5000</v>
      </c>
      <c r="G66" s="12">
        <v>4969.2299999999996</v>
      </c>
      <c r="H66" s="12">
        <v>1.54</v>
      </c>
    </row>
    <row r="67" spans="2:8">
      <c r="B67" s="2" t="s">
        <v>3839</v>
      </c>
      <c r="C67" s="9">
        <v>6.82</v>
      </c>
      <c r="D67" s="2" t="s">
        <v>227</v>
      </c>
      <c r="E67" s="2" t="s">
        <v>251</v>
      </c>
      <c r="F67" s="12">
        <v>250</v>
      </c>
      <c r="G67" s="12">
        <v>2604.3200000000002</v>
      </c>
      <c r="H67" s="12">
        <v>0.8</v>
      </c>
    </row>
    <row r="68" spans="2:8">
      <c r="B68" s="2" t="s">
        <v>3840</v>
      </c>
      <c r="C68" s="9">
        <v>7.19</v>
      </c>
      <c r="D68" s="2" t="s">
        <v>227</v>
      </c>
      <c r="E68" s="2" t="s">
        <v>906</v>
      </c>
      <c r="F68" s="12">
        <v>2500</v>
      </c>
      <c r="G68" s="12">
        <v>2545.33</v>
      </c>
      <c r="H68" s="12">
        <v>0.79</v>
      </c>
    </row>
    <row r="69" spans="2:8">
      <c r="B69" s="2" t="s">
        <v>3841</v>
      </c>
      <c r="C69" s="9">
        <v>7.17</v>
      </c>
      <c r="D69" s="2" t="s">
        <v>227</v>
      </c>
      <c r="E69" s="2" t="s">
        <v>907</v>
      </c>
      <c r="F69" s="12">
        <v>2500</v>
      </c>
      <c r="G69" s="12">
        <v>2531.17</v>
      </c>
      <c r="H69" s="12">
        <v>0.78</v>
      </c>
    </row>
    <row r="70" spans="2:8">
      <c r="B70" s="2" t="s">
        <v>908</v>
      </c>
      <c r="C70" s="9">
        <v>6.87</v>
      </c>
      <c r="D70" s="2" t="s">
        <v>227</v>
      </c>
      <c r="E70" s="2" t="s">
        <v>909</v>
      </c>
      <c r="F70" s="12">
        <v>2500</v>
      </c>
      <c r="G70" s="12">
        <v>2529.52</v>
      </c>
      <c r="H70" s="12">
        <v>0.78</v>
      </c>
    </row>
    <row r="71" spans="2:8">
      <c r="B71" s="2" t="s">
        <v>241</v>
      </c>
      <c r="C71" s="9">
        <v>7.35</v>
      </c>
      <c r="D71" s="2" t="s">
        <v>227</v>
      </c>
      <c r="E71" s="2" t="s">
        <v>242</v>
      </c>
      <c r="F71" s="12">
        <v>2000</v>
      </c>
      <c r="G71" s="12">
        <v>2003.36</v>
      </c>
      <c r="H71" s="12">
        <v>0.62</v>
      </c>
    </row>
    <row r="72" spans="2:8">
      <c r="B72" s="2" t="s">
        <v>3842</v>
      </c>
      <c r="C72" s="9">
        <v>6.96</v>
      </c>
      <c r="D72" s="2" t="s">
        <v>227</v>
      </c>
      <c r="E72" s="2" t="s">
        <v>910</v>
      </c>
      <c r="F72" s="12">
        <v>1500</v>
      </c>
      <c r="G72" s="12">
        <v>1482.72</v>
      </c>
      <c r="H72" s="12">
        <v>0.46</v>
      </c>
    </row>
    <row r="73" spans="2:8">
      <c r="B73" s="2" t="s">
        <v>911</v>
      </c>
      <c r="C73" s="9">
        <v>6.86</v>
      </c>
      <c r="D73" s="2" t="s">
        <v>227</v>
      </c>
      <c r="E73" s="2" t="s">
        <v>912</v>
      </c>
      <c r="F73" s="12">
        <v>3</v>
      </c>
      <c r="G73" s="12">
        <v>31.18</v>
      </c>
      <c r="H73" s="12">
        <v>0.01</v>
      </c>
    </row>
    <row r="74" spans="2:8" ht="13">
      <c r="B74" s="6" t="s">
        <v>338</v>
      </c>
      <c r="C74" s="11"/>
      <c r="D74" s="6"/>
      <c r="E74" s="6"/>
      <c r="F74" s="14"/>
      <c r="G74" s="14">
        <f>SUM(G44:G73)</f>
        <v>202506.38999999998</v>
      </c>
      <c r="H74" s="14">
        <f>SUM(H44:H73)</f>
        <v>62.56</v>
      </c>
    </row>
    <row r="75" spans="2:8" ht="13">
      <c r="B75" s="6" t="s">
        <v>3796</v>
      </c>
    </row>
    <row r="76" spans="2:8">
      <c r="B76" s="2" t="s">
        <v>347</v>
      </c>
      <c r="C76" s="9">
        <v>8.56</v>
      </c>
      <c r="D76" s="2" t="s">
        <v>342</v>
      </c>
      <c r="E76" s="2" t="s">
        <v>348</v>
      </c>
      <c r="F76" s="12">
        <v>750000000</v>
      </c>
      <c r="G76" s="12">
        <v>2832</v>
      </c>
      <c r="H76" s="12">
        <v>0.88</v>
      </c>
    </row>
    <row r="77" spans="2:8">
      <c r="B77" s="2" t="s">
        <v>913</v>
      </c>
      <c r="C77" s="9">
        <v>7.76</v>
      </c>
      <c r="D77" s="2" t="s">
        <v>342</v>
      </c>
      <c r="E77" s="2" t="s">
        <v>914</v>
      </c>
      <c r="F77" s="12">
        <v>33</v>
      </c>
      <c r="G77" s="12">
        <v>2460.09</v>
      </c>
      <c r="H77" s="12">
        <v>0.76</v>
      </c>
    </row>
    <row r="78" spans="2:8">
      <c r="B78" s="2" t="s">
        <v>915</v>
      </c>
      <c r="C78" s="9">
        <v>7.62</v>
      </c>
      <c r="D78" s="2" t="s">
        <v>345</v>
      </c>
      <c r="E78" s="2" t="s">
        <v>916</v>
      </c>
      <c r="F78" s="12">
        <v>20</v>
      </c>
      <c r="G78" s="12">
        <v>1647</v>
      </c>
      <c r="H78" s="12">
        <v>0.51</v>
      </c>
    </row>
    <row r="79" spans="2:8">
      <c r="B79" s="2" t="s">
        <v>917</v>
      </c>
      <c r="C79" s="9">
        <v>7.44</v>
      </c>
      <c r="D79" s="2" t="s">
        <v>345</v>
      </c>
      <c r="E79" s="2" t="s">
        <v>918</v>
      </c>
      <c r="F79" s="12">
        <v>62</v>
      </c>
      <c r="G79" s="12">
        <v>1567.25</v>
      </c>
      <c r="H79" s="12">
        <v>0.48</v>
      </c>
    </row>
    <row r="80" spans="2:8" ht="13">
      <c r="B80" s="6" t="s">
        <v>3797</v>
      </c>
      <c r="C80" s="11"/>
      <c r="D80" s="6"/>
      <c r="E80" s="6"/>
      <c r="F80" s="14"/>
      <c r="G80" s="14">
        <f>SUM(G75:G79)</f>
        <v>8506.34</v>
      </c>
      <c r="H80" s="14">
        <f>SUM(H75:H79)</f>
        <v>2.6300000000000003</v>
      </c>
    </row>
    <row r="81" spans="2:8" ht="13">
      <c r="B81" s="6" t="s">
        <v>919</v>
      </c>
    </row>
    <row r="82" spans="2:8">
      <c r="B82" s="2" t="s">
        <v>3843</v>
      </c>
      <c r="C82" s="9">
        <v>6.55</v>
      </c>
      <c r="D82" s="2" t="s">
        <v>477</v>
      </c>
      <c r="E82" s="2" t="s">
        <v>481</v>
      </c>
      <c r="F82" s="12">
        <v>3500</v>
      </c>
      <c r="G82" s="12">
        <v>16739.98</v>
      </c>
      <c r="H82" s="12">
        <v>5.17</v>
      </c>
    </row>
    <row r="83" spans="2:8">
      <c r="B83" s="2" t="s">
        <v>601</v>
      </c>
      <c r="C83" s="9">
        <v>6.55</v>
      </c>
      <c r="D83" s="2" t="s">
        <v>475</v>
      </c>
      <c r="E83" s="2" t="s">
        <v>602</v>
      </c>
      <c r="F83" s="12">
        <v>2000</v>
      </c>
      <c r="G83" s="12">
        <v>9476.24</v>
      </c>
      <c r="H83" s="12">
        <v>2.93</v>
      </c>
    </row>
    <row r="84" spans="2:8" ht="13">
      <c r="B84" s="6" t="s">
        <v>69</v>
      </c>
      <c r="C84" s="11"/>
      <c r="D84" s="6"/>
      <c r="E84" s="6"/>
      <c r="F84" s="14"/>
      <c r="G84" s="14">
        <f>SUM(G81:G83)</f>
        <v>26216.22</v>
      </c>
      <c r="H84" s="14">
        <f>SUM(H81:H83)</f>
        <v>8.1</v>
      </c>
    </row>
    <row r="85" spans="2:8" ht="13">
      <c r="B85" s="6" t="s">
        <v>3844</v>
      </c>
    </row>
    <row r="86" spans="2:8">
      <c r="B86" s="2" t="s">
        <v>859</v>
      </c>
      <c r="C86" s="9" t="s">
        <v>13</v>
      </c>
      <c r="D86" s="2" t="s">
        <v>802</v>
      </c>
      <c r="E86" s="2" t="s">
        <v>860</v>
      </c>
      <c r="F86" s="12">
        <v>200000</v>
      </c>
      <c r="G86" s="12">
        <v>121.4</v>
      </c>
      <c r="H86" s="12">
        <v>0.04</v>
      </c>
    </row>
    <row r="87" spans="2:8" ht="13">
      <c r="B87" s="6" t="s">
        <v>3845</v>
      </c>
      <c r="C87" s="11"/>
      <c r="D87" s="6"/>
      <c r="E87" s="6"/>
      <c r="F87" s="14"/>
      <c r="G87" s="14">
        <f>G86</f>
        <v>121.4</v>
      </c>
      <c r="H87" s="14">
        <f>H86</f>
        <v>0.04</v>
      </c>
    </row>
    <row r="88" spans="2:8" ht="13">
      <c r="B88" s="6" t="s">
        <v>861</v>
      </c>
    </row>
    <row r="89" spans="2:8">
      <c r="B89" s="2" t="s">
        <v>658</v>
      </c>
      <c r="C89" s="9" t="s">
        <v>13</v>
      </c>
      <c r="D89" s="2" t="s">
        <v>862</v>
      </c>
      <c r="E89" s="2" t="s">
        <v>863</v>
      </c>
      <c r="F89" s="12">
        <v>4962038.5190000003</v>
      </c>
      <c r="G89" s="12">
        <v>639.84</v>
      </c>
      <c r="H89" s="12">
        <v>0.2</v>
      </c>
    </row>
    <row r="90" spans="2:8" ht="13">
      <c r="B90" s="6" t="s">
        <v>3476</v>
      </c>
      <c r="C90" s="11"/>
      <c r="D90" s="6"/>
      <c r="E90" s="6"/>
      <c r="F90" s="14"/>
      <c r="G90" s="14">
        <f>SUM(G88:G89)</f>
        <v>639.84</v>
      </c>
      <c r="H90" s="14">
        <f>SUM(H88:H89)</f>
        <v>0.2</v>
      </c>
    </row>
    <row r="91" spans="2:8" ht="13">
      <c r="B91" s="6" t="s">
        <v>351</v>
      </c>
    </row>
    <row r="92" spans="2:8">
      <c r="B92" s="2" t="s">
        <v>352</v>
      </c>
      <c r="C92" s="9" t="s">
        <v>13</v>
      </c>
      <c r="E92" s="2" t="s">
        <v>353</v>
      </c>
      <c r="F92" s="12">
        <v>8416.1039999999994</v>
      </c>
      <c r="G92" s="12">
        <v>972.38</v>
      </c>
      <c r="H92" s="12">
        <v>0.3</v>
      </c>
    </row>
    <row r="93" spans="2:8" ht="13">
      <c r="B93" s="6" t="s">
        <v>354</v>
      </c>
      <c r="C93" s="11"/>
      <c r="D93" s="6"/>
      <c r="E93" s="6"/>
      <c r="F93" s="14"/>
      <c r="G93" s="14">
        <f>SUM(G91:G92)</f>
        <v>972.38</v>
      </c>
      <c r="H93" s="14">
        <f>SUM(H91:H92)</f>
        <v>0.3</v>
      </c>
    </row>
    <row r="94" spans="2:8" ht="13">
      <c r="B94" s="6" t="s">
        <v>920</v>
      </c>
      <c r="C94" s="11"/>
      <c r="D94" s="6"/>
      <c r="E94" s="6"/>
      <c r="F94" s="14"/>
      <c r="G94" s="14">
        <v>910.73</v>
      </c>
      <c r="H94" s="14">
        <v>0.28000000000000003</v>
      </c>
    </row>
    <row r="95" spans="2:8" ht="13">
      <c r="B95" s="6" t="s">
        <v>15</v>
      </c>
      <c r="C95" s="11"/>
      <c r="D95" s="6"/>
      <c r="E95" s="6"/>
      <c r="F95" s="14"/>
      <c r="G95" s="14">
        <f>G94+G93+G90+G87+G84+G80+G74+G43</f>
        <v>319493.21999999997</v>
      </c>
      <c r="H95" s="14">
        <f>H94+H93+H90+H87+H84+H80+H74+H43</f>
        <v>98.72</v>
      </c>
    </row>
    <row r="96" spans="2:8" ht="13">
      <c r="B96" s="6" t="s">
        <v>16</v>
      </c>
      <c r="C96" s="11"/>
      <c r="D96" s="6"/>
      <c r="E96" s="6"/>
      <c r="F96" s="14"/>
      <c r="G96" s="14">
        <f>G97-G95</f>
        <v>4158.6713011300308</v>
      </c>
      <c r="H96" s="14">
        <f>H97-H95</f>
        <v>1.2800000000000011</v>
      </c>
    </row>
    <row r="97" spans="2:8" ht="13">
      <c r="B97" s="6" t="s">
        <v>17</v>
      </c>
      <c r="C97" s="11"/>
      <c r="D97" s="6"/>
      <c r="E97" s="6"/>
      <c r="F97" s="14"/>
      <c r="G97" s="14">
        <v>323651.89130113</v>
      </c>
      <c r="H97" s="14">
        <v>100</v>
      </c>
    </row>
    <row r="98" spans="2:8">
      <c r="B98" s="2" t="s">
        <v>18</v>
      </c>
    </row>
    <row r="99" spans="2:8">
      <c r="B99" s="2" t="s">
        <v>19</v>
      </c>
    </row>
    <row r="100" spans="2:8">
      <c r="B100" s="2" t="s">
        <v>20</v>
      </c>
      <c r="C100" s="9" t="s">
        <v>355</v>
      </c>
    </row>
    <row r="101" spans="2:8" ht="13">
      <c r="B101" s="6"/>
    </row>
    <row r="102" spans="2:8" ht="26">
      <c r="B102" s="8" t="s">
        <v>21</v>
      </c>
      <c r="C102" s="9" t="s">
        <v>22</v>
      </c>
    </row>
    <row r="103" spans="2:8" ht="13">
      <c r="B103" s="6"/>
    </row>
    <row r="104" spans="2:8" ht="13">
      <c r="B104" s="6" t="s">
        <v>23</v>
      </c>
      <c r="C104" s="9" t="s">
        <v>22</v>
      </c>
    </row>
    <row r="105" spans="2:8" ht="13">
      <c r="B105" s="6" t="s">
        <v>24</v>
      </c>
      <c r="C105" s="9" t="s">
        <v>25</v>
      </c>
    </row>
    <row r="106" spans="2:8" ht="13">
      <c r="B106" s="6" t="s">
        <v>921</v>
      </c>
      <c r="C106" s="11"/>
    </row>
    <row r="107" spans="2:8" ht="13">
      <c r="B107" s="6" t="s">
        <v>922</v>
      </c>
      <c r="C107" s="11"/>
    </row>
    <row r="108" spans="2:8" ht="13">
      <c r="B108" s="6" t="s">
        <v>923</v>
      </c>
      <c r="C108" s="11"/>
    </row>
    <row r="109" spans="2:8" ht="13">
      <c r="B109" s="6" t="s">
        <v>924</v>
      </c>
      <c r="C109" s="11"/>
    </row>
    <row r="110" spans="2:8" ht="13">
      <c r="B110" s="6" t="s">
        <v>925</v>
      </c>
      <c r="C110" s="11"/>
    </row>
    <row r="111" spans="2:8" ht="13">
      <c r="B111" s="6" t="s">
        <v>926</v>
      </c>
      <c r="C111" s="11"/>
    </row>
    <row r="112" spans="2:8" ht="13">
      <c r="B112" s="6" t="s">
        <v>927</v>
      </c>
      <c r="C112" s="11"/>
    </row>
    <row r="113" spans="2:3" ht="13">
      <c r="B113" s="6" t="s">
        <v>928</v>
      </c>
      <c r="C113" s="11"/>
    </row>
    <row r="114" spans="2:3" ht="13">
      <c r="B114" s="6" t="s">
        <v>929</v>
      </c>
      <c r="C114" s="11"/>
    </row>
    <row r="115" spans="2:3" ht="13">
      <c r="B115" s="6" t="s">
        <v>930</v>
      </c>
      <c r="C115" s="11"/>
    </row>
    <row r="116" spans="2:3" ht="13">
      <c r="B116" s="6" t="s">
        <v>931</v>
      </c>
      <c r="C116" s="11"/>
    </row>
    <row r="117" spans="2:3" ht="13">
      <c r="B117" s="6" t="s">
        <v>932</v>
      </c>
      <c r="C117" s="11"/>
    </row>
    <row r="118" spans="2:3" ht="13">
      <c r="B118" s="6" t="s">
        <v>3846</v>
      </c>
      <c r="C118" s="11"/>
    </row>
    <row r="119" spans="2:3">
      <c r="B119" s="2" t="s">
        <v>26</v>
      </c>
    </row>
    <row r="121" spans="2:3" ht="14.5">
      <c r="B121" s="4"/>
      <c r="C121" s="5" t="s">
        <v>27</v>
      </c>
    </row>
    <row r="122" spans="2:3" ht="14.5">
      <c r="B122" s="4" t="s">
        <v>28</v>
      </c>
      <c r="C122" s="18" t="s">
        <v>852</v>
      </c>
    </row>
    <row r="123" spans="2:3" ht="14.5">
      <c r="B123" s="4" t="s">
        <v>29</v>
      </c>
      <c r="C123" s="5"/>
    </row>
    <row r="124" spans="2:3" ht="14.5">
      <c r="B124" s="4"/>
      <c r="C124" s="5"/>
    </row>
    <row r="125" spans="2:3" ht="14.5">
      <c r="B125" s="4" t="s">
        <v>30</v>
      </c>
      <c r="C125" s="122">
        <v>6.9500000000000006E-2</v>
      </c>
    </row>
    <row r="126" spans="2:3" ht="14.5">
      <c r="B126" s="4"/>
      <c r="C126" s="127"/>
    </row>
    <row r="127" spans="2:3" ht="14.5">
      <c r="B127" s="4" t="s">
        <v>31</v>
      </c>
      <c r="C127" s="127" t="s">
        <v>3847</v>
      </c>
    </row>
    <row r="128" spans="2:3" ht="14.5">
      <c r="B128" s="4" t="s">
        <v>32</v>
      </c>
      <c r="C128" s="127" t="s">
        <v>3848</v>
      </c>
    </row>
    <row r="129" spans="2:7" s="12" customFormat="1" ht="14.5">
      <c r="B129" s="4"/>
      <c r="C129" s="5"/>
      <c r="D129" s="2"/>
      <c r="E129" s="2"/>
    </row>
    <row r="130" spans="2:7" s="12" customFormat="1" ht="14.5">
      <c r="B130" s="4" t="s">
        <v>33</v>
      </c>
      <c r="C130" s="5" t="s">
        <v>355</v>
      </c>
      <c r="D130" s="2"/>
      <c r="E130" s="2"/>
    </row>
    <row r="131" spans="2:7" s="12" customFormat="1" ht="14.5">
      <c r="B131" s="229" t="s">
        <v>34</v>
      </c>
      <c r="C131" s="229"/>
      <c r="D131" s="2"/>
      <c r="E131" s="2"/>
    </row>
    <row r="133" spans="2:7" s="12" customFormat="1" ht="14.5">
      <c r="B133" s="4" t="s">
        <v>35</v>
      </c>
      <c r="C133" s="5"/>
      <c r="D133" s="4"/>
      <c r="E133" s="2"/>
    </row>
    <row r="134" spans="2:7" s="12" customFormat="1" ht="29">
      <c r="B134" s="20" t="s">
        <v>36</v>
      </c>
      <c r="C134" s="18" t="s">
        <v>37</v>
      </c>
      <c r="D134" s="20" t="s">
        <v>38</v>
      </c>
      <c r="E134" s="2"/>
    </row>
    <row r="135" spans="2:7" s="12" customFormat="1" ht="14.5">
      <c r="B135" s="4" t="s">
        <v>2532</v>
      </c>
      <c r="C135" s="5">
        <v>4.9997500119999998</v>
      </c>
      <c r="D135" s="128">
        <v>1.7961115241849481E-2</v>
      </c>
      <c r="E135" s="2"/>
    </row>
    <row r="137" spans="2:7" s="12" customFormat="1" ht="13">
      <c r="B137" s="24" t="s">
        <v>39</v>
      </c>
      <c r="C137" s="25">
        <v>46022</v>
      </c>
      <c r="D137" s="16"/>
      <c r="E137" s="15"/>
      <c r="F137" s="30"/>
    </row>
    <row r="138" spans="2:7" s="12" customFormat="1" ht="13">
      <c r="B138" s="24" t="s">
        <v>40</v>
      </c>
      <c r="C138" s="26" t="s">
        <v>41</v>
      </c>
      <c r="D138" s="24" t="s">
        <v>42</v>
      </c>
      <c r="E138" s="27" t="s">
        <v>43</v>
      </c>
      <c r="F138" s="29" t="s">
        <v>44</v>
      </c>
      <c r="G138" s="14"/>
    </row>
    <row r="139" spans="2:7" s="12" customFormat="1">
      <c r="B139" s="22" t="s">
        <v>22</v>
      </c>
      <c r="C139" s="23" t="s">
        <v>22</v>
      </c>
      <c r="D139" s="22" t="s">
        <v>22</v>
      </c>
      <c r="E139" s="19" t="s">
        <v>22</v>
      </c>
      <c r="F139" s="28" t="s">
        <v>22</v>
      </c>
    </row>
    <row r="141" spans="2:7" s="12" customFormat="1" ht="14.5">
      <c r="B141" s="238" t="s">
        <v>3849</v>
      </c>
      <c r="C141" s="238"/>
      <c r="D141" s="238"/>
      <c r="E141" s="238"/>
      <c r="F141" s="238"/>
    </row>
    <row r="142" spans="2:7" s="12" customFormat="1" ht="14.5">
      <c r="B142" s="142"/>
      <c r="C142" s="142"/>
      <c r="D142" s="142"/>
      <c r="E142" s="142"/>
      <c r="F142" s="142"/>
    </row>
    <row r="143" spans="2:7" s="12" customFormat="1" ht="14.5">
      <c r="B143" s="243" t="s">
        <v>3811</v>
      </c>
      <c r="C143" s="243"/>
      <c r="D143" s="243"/>
      <c r="E143" s="243"/>
      <c r="F143" s="243"/>
    </row>
    <row r="145" spans="2:4" ht="13">
      <c r="B145" s="6" t="s">
        <v>45</v>
      </c>
    </row>
    <row r="146" spans="2:4" ht="13">
      <c r="B146" s="6"/>
    </row>
    <row r="147" spans="2:4" ht="13">
      <c r="B147" s="6" t="s">
        <v>372</v>
      </c>
    </row>
    <row r="148" spans="2:4" ht="13">
      <c r="B148" s="24" t="s">
        <v>46</v>
      </c>
      <c r="C148" s="26" t="s">
        <v>47</v>
      </c>
      <c r="D148" s="6"/>
    </row>
    <row r="149" spans="2:4">
      <c r="B149" s="16" t="s">
        <v>22</v>
      </c>
      <c r="C149" s="17" t="s">
        <v>22</v>
      </c>
    </row>
    <row r="151" spans="2:4" ht="13">
      <c r="B151" s="24" t="s">
        <v>48</v>
      </c>
      <c r="C151" s="26" t="s">
        <v>47</v>
      </c>
    </row>
    <row r="152" spans="2:4">
      <c r="B152" s="16" t="s">
        <v>22</v>
      </c>
      <c r="C152" s="17" t="s">
        <v>22</v>
      </c>
    </row>
    <row r="154" spans="2:4" ht="13">
      <c r="B154" s="24" t="s">
        <v>49</v>
      </c>
      <c r="C154" s="26" t="s">
        <v>50</v>
      </c>
    </row>
    <row r="155" spans="2:4">
      <c r="B155" s="16" t="s">
        <v>22</v>
      </c>
      <c r="C155" s="17" t="s">
        <v>22</v>
      </c>
    </row>
    <row r="157" spans="2:4" ht="13">
      <c r="B157" s="27" t="s">
        <v>51</v>
      </c>
      <c r="C157" s="26" t="s">
        <v>50</v>
      </c>
    </row>
    <row r="158" spans="2:4">
      <c r="B158" s="15" t="s">
        <v>22</v>
      </c>
      <c r="C158" s="17" t="s">
        <v>22</v>
      </c>
    </row>
    <row r="160" spans="2:4" ht="13">
      <c r="B160" s="24" t="s">
        <v>52</v>
      </c>
      <c r="C160" s="26" t="s">
        <v>22</v>
      </c>
    </row>
    <row r="162" spans="2:7" s="12" customFormat="1" ht="13">
      <c r="B162" s="24" t="s">
        <v>53</v>
      </c>
      <c r="C162" s="25">
        <v>46022</v>
      </c>
      <c r="D162" s="16"/>
      <c r="E162" s="15"/>
      <c r="F162" s="30"/>
    </row>
    <row r="163" spans="2:7" s="12" customFormat="1" ht="13">
      <c r="B163" s="24" t="s">
        <v>40</v>
      </c>
      <c r="C163" s="26" t="s">
        <v>41</v>
      </c>
      <c r="D163" s="24" t="s">
        <v>42</v>
      </c>
      <c r="E163" s="27" t="s">
        <v>43</v>
      </c>
      <c r="F163" s="29" t="s">
        <v>44</v>
      </c>
      <c r="G163" s="14"/>
    </row>
    <row r="164" spans="2:7" s="12" customFormat="1">
      <c r="B164" s="22" t="s">
        <v>22</v>
      </c>
      <c r="C164" s="23" t="s">
        <v>22</v>
      </c>
      <c r="D164" s="22" t="s">
        <v>22</v>
      </c>
      <c r="E164" s="19" t="s">
        <v>22</v>
      </c>
      <c r="F164" s="28" t="s">
        <v>22</v>
      </c>
    </row>
    <row r="165" spans="2:7" s="12" customFormat="1" ht="13">
      <c r="B165" s="6" t="s">
        <v>45</v>
      </c>
      <c r="C165" s="9"/>
      <c r="D165" s="2"/>
      <c r="E165" s="2"/>
    </row>
    <row r="166" spans="2:7" s="12" customFormat="1" ht="13">
      <c r="B166" s="6"/>
      <c r="C166" s="9"/>
      <c r="D166" s="2"/>
      <c r="E166" s="2"/>
    </row>
    <row r="167" spans="2:7" s="12" customFormat="1" ht="13">
      <c r="B167" s="6" t="s">
        <v>372</v>
      </c>
      <c r="C167" s="9"/>
      <c r="D167" s="2"/>
      <c r="E167" s="2"/>
    </row>
    <row r="168" spans="2:7" s="12" customFormat="1" ht="13">
      <c r="B168" s="24" t="s">
        <v>46</v>
      </c>
      <c r="C168" s="26" t="s">
        <v>47</v>
      </c>
      <c r="D168" s="6"/>
      <c r="E168" s="2"/>
    </row>
    <row r="169" spans="2:7" s="12" customFormat="1">
      <c r="B169" s="16" t="s">
        <v>22</v>
      </c>
      <c r="C169" s="17" t="s">
        <v>22</v>
      </c>
      <c r="D169" s="2"/>
      <c r="E169" s="2"/>
    </row>
    <row r="171" spans="2:7" s="12" customFormat="1" ht="13">
      <c r="B171" s="24" t="s">
        <v>48</v>
      </c>
      <c r="C171" s="26" t="s">
        <v>47</v>
      </c>
      <c r="D171" s="2"/>
      <c r="E171" s="2"/>
    </row>
    <row r="172" spans="2:7" s="12" customFormat="1">
      <c r="B172" s="16" t="s">
        <v>22</v>
      </c>
      <c r="C172" s="17" t="s">
        <v>22</v>
      </c>
      <c r="D172" s="2"/>
      <c r="E172" s="2"/>
    </row>
    <row r="174" spans="2:7" s="12" customFormat="1" ht="13">
      <c r="B174" s="24" t="s">
        <v>49</v>
      </c>
      <c r="C174" s="26" t="s">
        <v>50</v>
      </c>
      <c r="D174" s="2"/>
      <c r="E174" s="2"/>
    </row>
    <row r="175" spans="2:7" s="12" customFormat="1">
      <c r="B175" s="16" t="s">
        <v>22</v>
      </c>
      <c r="C175" s="17" t="s">
        <v>22</v>
      </c>
      <c r="D175" s="2"/>
      <c r="E175" s="2"/>
    </row>
    <row r="177" spans="2:80" ht="13">
      <c r="B177" s="27" t="s">
        <v>51</v>
      </c>
      <c r="C177" s="26" t="s">
        <v>50</v>
      </c>
    </row>
    <row r="178" spans="2:80">
      <c r="B178" s="15" t="s">
        <v>22</v>
      </c>
      <c r="C178" s="17" t="s">
        <v>22</v>
      </c>
    </row>
    <row r="180" spans="2:80" ht="13">
      <c r="B180" s="24" t="s">
        <v>52</v>
      </c>
      <c r="C180" s="26" t="s">
        <v>22</v>
      </c>
    </row>
    <row r="183" spans="2:80" ht="13">
      <c r="B183" s="6" t="s">
        <v>373</v>
      </c>
    </row>
    <row r="185" spans="2:80" ht="13">
      <c r="B185" s="24" t="s">
        <v>40</v>
      </c>
      <c r="C185" s="26" t="s">
        <v>54</v>
      </c>
      <c r="D185" s="24" t="s">
        <v>55</v>
      </c>
      <c r="E185" s="24" t="s">
        <v>56</v>
      </c>
      <c r="F185" s="14"/>
    </row>
    <row r="186" spans="2:80">
      <c r="B186" s="16" t="s">
        <v>22</v>
      </c>
      <c r="C186" s="17" t="s">
        <v>22</v>
      </c>
      <c r="D186" s="16" t="s">
        <v>22</v>
      </c>
      <c r="E186" s="16" t="s">
        <v>22</v>
      </c>
    </row>
    <row r="189" spans="2:80" ht="13">
      <c r="B189" s="6" t="s">
        <v>57</v>
      </c>
      <c r="C189" s="11" t="s">
        <v>22</v>
      </c>
      <c r="D189" s="6"/>
      <c r="E189" s="6"/>
      <c r="F189" s="14"/>
      <c r="G189" s="14"/>
      <c r="H189" s="14"/>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row>
    <row r="191" spans="2:80" ht="13">
      <c r="B191" s="6" t="s">
        <v>374</v>
      </c>
    </row>
    <row r="193" spans="2:7" s="12" customFormat="1" ht="13">
      <c r="B193" s="24" t="s">
        <v>58</v>
      </c>
      <c r="C193" s="26" t="s">
        <v>47</v>
      </c>
      <c r="D193" s="6"/>
      <c r="E193" s="2"/>
    </row>
    <row r="194" spans="2:7" s="12" customFormat="1">
      <c r="B194" s="16" t="s">
        <v>22</v>
      </c>
      <c r="C194" s="17" t="s">
        <v>22</v>
      </c>
      <c r="D194" s="2"/>
      <c r="E194" s="2"/>
    </row>
    <row r="197" spans="2:7" s="12" customFormat="1" ht="13">
      <c r="B197" s="24" t="s">
        <v>59</v>
      </c>
      <c r="C197" s="26" t="s">
        <v>60</v>
      </c>
      <c r="D197" s="6"/>
      <c r="E197" s="2"/>
    </row>
    <row r="198" spans="2:7" s="12" customFormat="1">
      <c r="B198" s="16" t="s">
        <v>22</v>
      </c>
      <c r="C198" s="17" t="s">
        <v>22</v>
      </c>
      <c r="D198" s="2"/>
      <c r="E198" s="2"/>
    </row>
    <row r="201" spans="2:7" s="12" customFormat="1" ht="13">
      <c r="B201" s="6" t="s">
        <v>61</v>
      </c>
      <c r="C201" s="9"/>
      <c r="D201" s="2"/>
      <c r="E201" s="2"/>
    </row>
    <row r="204" spans="2:7" s="12" customFormat="1" ht="13">
      <c r="B204" s="6" t="s">
        <v>375</v>
      </c>
      <c r="C204" s="9"/>
      <c r="D204" s="2"/>
      <c r="E204" s="2"/>
    </row>
    <row r="206" spans="2:7" s="12" customFormat="1" ht="13">
      <c r="B206" s="24" t="s">
        <v>40</v>
      </c>
      <c r="C206" s="26" t="s">
        <v>62</v>
      </c>
      <c r="D206" s="24" t="s">
        <v>54</v>
      </c>
      <c r="E206" s="24" t="s">
        <v>55</v>
      </c>
      <c r="F206" s="29" t="s">
        <v>56</v>
      </c>
      <c r="G206" s="14"/>
    </row>
    <row r="207" spans="2:7" s="12" customFormat="1">
      <c r="B207" s="16" t="s">
        <v>22</v>
      </c>
      <c r="C207" s="17" t="s">
        <v>22</v>
      </c>
      <c r="D207" s="16" t="s">
        <v>22</v>
      </c>
      <c r="E207" s="16" t="s">
        <v>22</v>
      </c>
      <c r="F207" s="21" t="s">
        <v>22</v>
      </c>
    </row>
    <row r="210" spans="2:80" ht="13">
      <c r="B210" s="6" t="s">
        <v>57</v>
      </c>
      <c r="C210" s="11" t="s">
        <v>22</v>
      </c>
      <c r="D210" s="6"/>
      <c r="E210" s="6"/>
      <c r="F210" s="14"/>
      <c r="G210" s="14"/>
      <c r="H210" s="14"/>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c r="CA210" s="6"/>
      <c r="CB210" s="6"/>
    </row>
    <row r="212" spans="2:80" ht="13">
      <c r="B212" s="6" t="s">
        <v>374</v>
      </c>
    </row>
    <row r="214" spans="2:80" ht="13">
      <c r="B214" s="24" t="s">
        <v>58</v>
      </c>
      <c r="C214" s="26" t="s">
        <v>47</v>
      </c>
      <c r="D214" s="6"/>
    </row>
    <row r="215" spans="2:80">
      <c r="B215" s="16" t="s">
        <v>22</v>
      </c>
      <c r="C215" s="17" t="s">
        <v>22</v>
      </c>
    </row>
    <row r="218" spans="2:80" ht="13">
      <c r="B218" s="24" t="s">
        <v>59</v>
      </c>
      <c r="C218" s="26" t="s">
        <v>60</v>
      </c>
      <c r="D218" s="6"/>
    </row>
    <row r="219" spans="2:80">
      <c r="B219" s="16" t="s">
        <v>22</v>
      </c>
      <c r="C219" s="17" t="s">
        <v>22</v>
      </c>
    </row>
    <row r="222" spans="2:80" ht="13">
      <c r="B222" s="6" t="s">
        <v>61</v>
      </c>
    </row>
    <row r="225" spans="2:7" s="12" customFormat="1" ht="13">
      <c r="B225" s="6" t="s">
        <v>376</v>
      </c>
      <c r="C225" s="9"/>
      <c r="D225" s="2"/>
      <c r="E225" s="2"/>
    </row>
    <row r="226" spans="2:7" s="12" customFormat="1" ht="13">
      <c r="B226" s="24" t="s">
        <v>40</v>
      </c>
      <c r="C226" s="26" t="s">
        <v>63</v>
      </c>
      <c r="D226" s="24" t="s">
        <v>64</v>
      </c>
      <c r="E226" s="24" t="s">
        <v>65</v>
      </c>
      <c r="F226" s="29" t="s">
        <v>66</v>
      </c>
      <c r="G226" s="14"/>
    </row>
    <row r="227" spans="2:7" s="12" customFormat="1">
      <c r="B227" s="16" t="s">
        <v>22</v>
      </c>
      <c r="C227" s="17" t="s">
        <v>22</v>
      </c>
      <c r="D227" s="16" t="s">
        <v>22</v>
      </c>
      <c r="E227" s="16" t="s">
        <v>22</v>
      </c>
      <c r="F227" s="21" t="s">
        <v>22</v>
      </c>
    </row>
    <row r="228" spans="2:7" s="12" customFormat="1">
      <c r="B228" s="2" t="s">
        <v>67</v>
      </c>
      <c r="C228" s="9"/>
      <c r="D228" s="2"/>
      <c r="E228" s="2"/>
    </row>
    <row r="230" spans="2:7" s="12" customFormat="1" ht="14.5">
      <c r="B230" s="143" t="s">
        <v>3850</v>
      </c>
      <c r="C230" s="144"/>
      <c r="D230" s="145"/>
      <c r="E230" s="145"/>
      <c r="F230" s="146"/>
    </row>
    <row r="231" spans="2:7" s="12" customFormat="1" ht="58">
      <c r="B231" s="147" t="s">
        <v>3851</v>
      </c>
      <c r="C231" s="148" t="s">
        <v>3852</v>
      </c>
      <c r="D231" s="147" t="s">
        <v>3853</v>
      </c>
      <c r="E231" s="147" t="s">
        <v>3854</v>
      </c>
      <c r="F231" s="149" t="s">
        <v>3855</v>
      </c>
    </row>
    <row r="232" spans="2:7" s="12" customFormat="1" ht="14.5">
      <c r="B232" s="150" t="s">
        <v>3856</v>
      </c>
      <c r="C232" s="151" t="s">
        <v>3857</v>
      </c>
      <c r="D232" s="152" t="s">
        <v>3858</v>
      </c>
      <c r="E232" s="152" t="s">
        <v>3859</v>
      </c>
      <c r="F232" s="153">
        <v>2500</v>
      </c>
    </row>
    <row r="233" spans="2:7" s="12" customFormat="1" ht="14.5">
      <c r="B233" s="150" t="s">
        <v>3860</v>
      </c>
      <c r="C233" s="151" t="s">
        <v>3861</v>
      </c>
      <c r="D233" s="152" t="s">
        <v>3858</v>
      </c>
      <c r="E233" s="152" t="s">
        <v>3859</v>
      </c>
      <c r="F233" s="154">
        <v>14500</v>
      </c>
    </row>
    <row r="234" spans="2:7" s="12" customFormat="1" ht="14.5">
      <c r="B234" s="150" t="s">
        <v>3862</v>
      </c>
      <c r="C234" s="151" t="s">
        <v>3863</v>
      </c>
      <c r="D234" s="152" t="s">
        <v>3858</v>
      </c>
      <c r="E234" s="152" t="s">
        <v>3859</v>
      </c>
      <c r="F234" s="154">
        <v>2766.5839900000001</v>
      </c>
    </row>
    <row r="235" spans="2:7" s="12" customFormat="1" ht="14.5">
      <c r="B235" s="145"/>
      <c r="C235" s="144"/>
      <c r="D235" s="145"/>
      <c r="E235" s="145"/>
      <c r="F235" s="146"/>
    </row>
    <row r="236" spans="2:7" s="12" customFormat="1" ht="14.5">
      <c r="B236" s="145"/>
      <c r="C236" s="144"/>
      <c r="D236" s="145"/>
      <c r="E236" s="145"/>
      <c r="F236" s="146"/>
    </row>
    <row r="237" spans="2:7" s="12" customFormat="1" ht="14.5">
      <c r="B237" s="145" t="s">
        <v>3864</v>
      </c>
      <c r="C237" s="144"/>
      <c r="D237" s="145"/>
      <c r="E237" s="145"/>
      <c r="F237" s="146"/>
    </row>
    <row r="238" spans="2:7" s="12" customFormat="1" ht="14.5">
      <c r="B238" s="145" t="s">
        <v>3865</v>
      </c>
      <c r="C238" s="144"/>
      <c r="D238" s="145"/>
      <c r="E238" s="145"/>
      <c r="F238" s="146"/>
    </row>
    <row r="239" spans="2:7" s="12" customFormat="1" ht="14.5">
      <c r="B239" s="145" t="s">
        <v>3866</v>
      </c>
      <c r="C239" s="144"/>
      <c r="D239" s="145"/>
      <c r="E239" s="145"/>
      <c r="F239" s="146"/>
    </row>
    <row r="240" spans="2:7" s="12" customFormat="1" ht="14.5">
      <c r="B240" s="145"/>
      <c r="C240" s="144"/>
      <c r="D240" s="145"/>
      <c r="E240" s="145"/>
      <c r="F240" s="146"/>
    </row>
    <row r="241" spans="2:11" ht="14.5">
      <c r="B241" s="251" t="s">
        <v>3867</v>
      </c>
      <c r="C241" s="251"/>
      <c r="D241" s="251"/>
      <c r="E241" s="251"/>
      <c r="F241" s="155"/>
    </row>
    <row r="242" spans="2:11" ht="14.5">
      <c r="B242" s="251"/>
      <c r="C242" s="251"/>
      <c r="D242" s="251"/>
      <c r="E242" s="251"/>
      <c r="F242" s="155"/>
    </row>
    <row r="243" spans="2:11" ht="14.5">
      <c r="B243" s="251"/>
      <c r="C243" s="251"/>
      <c r="D243" s="251"/>
      <c r="E243" s="251"/>
      <c r="F243" s="155"/>
    </row>
    <row r="244" spans="2:11" ht="14.5">
      <c r="B244" s="156"/>
      <c r="C244" s="156"/>
      <c r="D244" s="156"/>
      <c r="E244" s="156"/>
      <c r="F244" s="155"/>
    </row>
    <row r="245" spans="2:11" ht="15" thickBot="1">
      <c r="B245" s="156"/>
      <c r="C245" s="156"/>
      <c r="D245" s="156"/>
      <c r="E245" s="156"/>
      <c r="F245" s="155"/>
    </row>
    <row r="246" spans="2:11">
      <c r="B246" s="252" t="s">
        <v>100</v>
      </c>
      <c r="C246" s="252" t="s">
        <v>3868</v>
      </c>
      <c r="D246" s="246" t="s">
        <v>3869</v>
      </c>
      <c r="E246" s="248" t="s">
        <v>3870</v>
      </c>
      <c r="F246" s="248" t="s">
        <v>3871</v>
      </c>
      <c r="G246" s="246" t="s">
        <v>3872</v>
      </c>
      <c r="H246" s="246" t="s">
        <v>3873</v>
      </c>
      <c r="I246" s="248" t="s">
        <v>3874</v>
      </c>
      <c r="J246" s="248" t="s">
        <v>3875</v>
      </c>
      <c r="K246" s="248" t="s">
        <v>3876</v>
      </c>
    </row>
    <row r="247" spans="2:11" ht="13" thickBot="1">
      <c r="B247" s="253"/>
      <c r="C247" s="253"/>
      <c r="D247" s="247"/>
      <c r="E247" s="249"/>
      <c r="F247" s="249"/>
      <c r="G247" s="247"/>
      <c r="H247" s="247"/>
      <c r="I247" s="249"/>
      <c r="J247" s="249"/>
      <c r="K247" s="249"/>
    </row>
    <row r="248" spans="2:11" ht="15" thickBot="1">
      <c r="B248" s="157"/>
      <c r="C248" s="158"/>
      <c r="D248" s="158"/>
      <c r="E248" s="158" t="s">
        <v>3877</v>
      </c>
      <c r="F248" s="158" t="s">
        <v>3877</v>
      </c>
      <c r="G248" s="158" t="s">
        <v>3877</v>
      </c>
      <c r="H248" s="158" t="s">
        <v>3877</v>
      </c>
      <c r="I248" s="158" t="s">
        <v>3877</v>
      </c>
      <c r="J248" s="158" t="s">
        <v>3877</v>
      </c>
      <c r="K248" s="158" t="s">
        <v>3877</v>
      </c>
    </row>
    <row r="249" spans="2:11" ht="29.5" thickBot="1">
      <c r="B249" s="157" t="s">
        <v>3878</v>
      </c>
      <c r="C249" s="158" t="s">
        <v>3863</v>
      </c>
      <c r="D249" s="159" t="s">
        <v>3862</v>
      </c>
      <c r="E249" s="160">
        <v>250000000</v>
      </c>
      <c r="F249" s="160">
        <v>250000000</v>
      </c>
      <c r="G249" s="161">
        <v>55060852.75</v>
      </c>
      <c r="H249" s="161">
        <v>194939147.25</v>
      </c>
      <c r="I249" s="160">
        <v>10555475</v>
      </c>
      <c r="J249" s="160">
        <v>20000000</v>
      </c>
      <c r="K249" s="161">
        <v>85616327.75</v>
      </c>
    </row>
    <row r="250" spans="2:11" ht="14.5">
      <c r="B250" s="162"/>
      <c r="C250" s="163"/>
      <c r="D250" s="162"/>
      <c r="E250" s="162"/>
      <c r="F250" s="155"/>
    </row>
    <row r="251" spans="2:11" ht="14.5">
      <c r="B251" s="162" t="s">
        <v>3879</v>
      </c>
      <c r="C251" s="163"/>
      <c r="D251" s="162"/>
      <c r="E251" s="162"/>
      <c r="F251" s="155"/>
    </row>
    <row r="252" spans="2:11" ht="14.5">
      <c r="B252" s="162"/>
      <c r="C252" s="163"/>
      <c r="D252" s="162"/>
      <c r="E252" s="162"/>
      <c r="F252" s="155"/>
    </row>
    <row r="253" spans="2:11" ht="14.5">
      <c r="B253" s="162"/>
      <c r="C253" s="163"/>
      <c r="D253" s="162"/>
      <c r="E253" s="162"/>
      <c r="F253" s="155"/>
    </row>
    <row r="254" spans="2:11" ht="14.5">
      <c r="B254" s="250" t="s">
        <v>3880</v>
      </c>
      <c r="C254" s="250"/>
      <c r="D254" s="250"/>
      <c r="E254" s="250"/>
      <c r="F254" s="155"/>
    </row>
    <row r="255" spans="2:11" ht="14.5">
      <c r="B255" s="162"/>
      <c r="C255" s="163"/>
      <c r="D255" s="162"/>
      <c r="E255" s="162"/>
      <c r="F255" s="155"/>
    </row>
    <row r="256" spans="2:11" ht="14.5">
      <c r="B256" s="164"/>
      <c r="C256" s="165"/>
      <c r="D256" s="164"/>
      <c r="E256" s="164"/>
      <c r="F256" s="166"/>
    </row>
    <row r="257" spans="2:6" s="12" customFormat="1" ht="14.5">
      <c r="B257" s="143" t="s">
        <v>3816</v>
      </c>
      <c r="C257" s="165"/>
      <c r="D257" s="164"/>
      <c r="E257" s="164"/>
      <c r="F257" s="166"/>
    </row>
    <row r="258" spans="2:6" s="12" customFormat="1" ht="14.5">
      <c r="B258" s="167"/>
      <c r="C258" s="168"/>
      <c r="D258" s="167"/>
      <c r="E258" s="167"/>
      <c r="F258" s="169"/>
    </row>
    <row r="259" spans="2:6" s="12" customFormat="1" ht="14.5">
      <c r="B259" s="164" t="s">
        <v>3817</v>
      </c>
      <c r="C259" s="170"/>
      <c r="D259" s="167"/>
      <c r="E259" s="167"/>
      <c r="F259" s="169"/>
    </row>
    <row r="260" spans="2:6" s="12" customFormat="1" ht="14.5">
      <c r="B260" s="162"/>
      <c r="C260" s="170"/>
      <c r="D260" s="167"/>
      <c r="E260" s="167"/>
      <c r="F260" s="169"/>
    </row>
    <row r="261" spans="2:6" s="12" customFormat="1" ht="14.5">
      <c r="B261" s="162"/>
      <c r="C261" s="170"/>
      <c r="D261" s="167"/>
      <c r="E261" s="167"/>
      <c r="F261" s="169"/>
    </row>
    <row r="262" spans="2:6" s="12" customFormat="1" ht="14.5">
      <c r="B262" s="162" t="s">
        <v>3818</v>
      </c>
      <c r="C262" s="144">
        <v>577958246.57000005</v>
      </c>
      <c r="D262" s="167"/>
      <c r="E262" s="167"/>
      <c r="F262" s="169"/>
    </row>
    <row r="263" spans="2:6" s="12" customFormat="1" ht="14.5">
      <c r="B263" s="162"/>
      <c r="C263" s="171"/>
      <c r="D263" s="167"/>
      <c r="E263" s="167"/>
      <c r="F263" s="169"/>
    </row>
    <row r="264" spans="2:6" s="12" customFormat="1" ht="14.5">
      <c r="B264" s="162" t="s">
        <v>3819</v>
      </c>
      <c r="C264" s="144">
        <v>465538246.57000005</v>
      </c>
      <c r="D264" s="167"/>
      <c r="E264" s="167"/>
      <c r="F264" s="169"/>
    </row>
    <row r="265" spans="2:6" s="12" customFormat="1" ht="14.5">
      <c r="B265" s="162"/>
      <c r="C265" s="171"/>
      <c r="D265" s="167"/>
      <c r="E265" s="167"/>
      <c r="F265" s="169"/>
    </row>
    <row r="266" spans="2:6" s="12" customFormat="1" ht="14.5">
      <c r="B266" s="162" t="s">
        <v>3820</v>
      </c>
      <c r="C266" s="171">
        <v>112420000</v>
      </c>
      <c r="D266" s="167"/>
      <c r="E266" s="167"/>
      <c r="F266" s="169"/>
    </row>
    <row r="267" spans="2:6" s="12" customFormat="1" ht="14.5">
      <c r="B267" s="162"/>
      <c r="C267" s="171"/>
      <c r="D267" s="167"/>
      <c r="E267" s="167"/>
      <c r="F267" s="169"/>
    </row>
    <row r="268" spans="2:6" s="12" customFormat="1" ht="14.5">
      <c r="B268" s="164" t="s">
        <v>3821</v>
      </c>
      <c r="C268" s="172">
        <v>256691020</v>
      </c>
      <c r="D268" s="167"/>
      <c r="E268" s="167"/>
      <c r="F268" s="169"/>
    </row>
    <row r="269" spans="2:6" s="12" customFormat="1" ht="14.5">
      <c r="B269" s="162"/>
      <c r="C269" s="171"/>
      <c r="D269" s="167"/>
      <c r="E269" s="167"/>
      <c r="F269" s="169"/>
    </row>
    <row r="270" spans="2:6" s="12" customFormat="1" ht="14.5">
      <c r="B270" s="162" t="s">
        <v>3822</v>
      </c>
      <c r="C270" s="144">
        <v>116603020</v>
      </c>
      <c r="D270" s="167"/>
      <c r="E270" s="167"/>
      <c r="F270" s="169"/>
    </row>
    <row r="271" spans="2:6" s="12" customFormat="1" ht="14.5">
      <c r="B271" s="162"/>
      <c r="C271" s="171"/>
      <c r="D271" s="167"/>
      <c r="E271" s="167"/>
      <c r="F271" s="169"/>
    </row>
    <row r="272" spans="2:6" s="12" customFormat="1" ht="29">
      <c r="B272" s="173" t="s">
        <v>3823</v>
      </c>
      <c r="C272" s="144">
        <v>140088000</v>
      </c>
      <c r="D272" s="167"/>
      <c r="E272" s="167"/>
      <c r="F272" s="169"/>
    </row>
    <row r="273" spans="2:6" s="12" customFormat="1" ht="14.5">
      <c r="B273" s="162"/>
      <c r="C273" s="171"/>
      <c r="D273" s="167"/>
      <c r="E273" s="167"/>
      <c r="F273" s="169"/>
    </row>
    <row r="274" spans="2:6" s="12" customFormat="1" ht="29">
      <c r="B274" s="173" t="s">
        <v>3824</v>
      </c>
      <c r="C274" s="144">
        <v>120303511.78</v>
      </c>
      <c r="D274" s="167"/>
      <c r="E274" s="167"/>
      <c r="F274" s="169"/>
    </row>
    <row r="275" spans="2:6" s="12" customFormat="1" ht="14.5">
      <c r="B275" s="162"/>
      <c r="C275" s="171"/>
      <c r="D275" s="167"/>
      <c r="E275" s="167"/>
      <c r="F275" s="169"/>
    </row>
    <row r="276" spans="2:6" s="12" customFormat="1" ht="14.5">
      <c r="B276" s="164" t="s">
        <v>3825</v>
      </c>
      <c r="C276" s="172">
        <v>236906531.78</v>
      </c>
      <c r="D276" s="167"/>
      <c r="E276" s="167"/>
      <c r="F276" s="169"/>
    </row>
    <row r="277" spans="2:6" s="12" customFormat="1" ht="14.5">
      <c r="B277" s="174"/>
      <c r="C277" s="175"/>
      <c r="D277" s="167"/>
      <c r="E277" s="167"/>
      <c r="F277" s="169"/>
    </row>
    <row r="278" spans="2:6" s="12" customFormat="1" ht="14.5">
      <c r="B278" s="162" t="s">
        <v>3826</v>
      </c>
      <c r="C278" s="144"/>
      <c r="D278" s="167"/>
      <c r="E278" s="167"/>
      <c r="F278" s="169"/>
    </row>
  </sheetData>
  <mergeCells count="23">
    <mergeCell ref="C12:C14"/>
    <mergeCell ref="D12:D14"/>
    <mergeCell ref="E12:E14"/>
    <mergeCell ref="B1:E1"/>
    <mergeCell ref="C3:C7"/>
    <mergeCell ref="D3:D7"/>
    <mergeCell ref="B10:E10"/>
    <mergeCell ref="B11:E11"/>
    <mergeCell ref="B254:E254"/>
    <mergeCell ref="B131:C131"/>
    <mergeCell ref="B141:F141"/>
    <mergeCell ref="B143:F143"/>
    <mergeCell ref="B241:E243"/>
    <mergeCell ref="B246:B247"/>
    <mergeCell ref="C246:C247"/>
    <mergeCell ref="D246:D247"/>
    <mergeCell ref="E246:E247"/>
    <mergeCell ref="F246:F247"/>
    <mergeCell ref="G246:G247"/>
    <mergeCell ref="H246:H247"/>
    <mergeCell ref="I246:I247"/>
    <mergeCell ref="J246:J247"/>
    <mergeCell ref="K246:K247"/>
  </mergeCells>
  <hyperlinks>
    <hyperlink ref="A1" location="Index!A1" display="Index" xr:uid="{FF022437-1973-43FF-BD51-2829B7AFE7B9}"/>
  </hyperlink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1694B-0450-4A81-B425-0CA26A24E0FF}">
  <dimension ref="A1:CB200"/>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9" ht="13">
      <c r="A1" s="3" t="s">
        <v>0</v>
      </c>
      <c r="B1" s="226" t="s">
        <v>744</v>
      </c>
      <c r="C1" s="226"/>
      <c r="D1" s="226"/>
      <c r="E1" s="226"/>
    </row>
    <row r="3" spans="1:9" ht="14.5">
      <c r="B3" s="44" t="s">
        <v>744</v>
      </c>
      <c r="C3" s="263"/>
      <c r="D3" s="233"/>
      <c r="E3" s="32"/>
    </row>
    <row r="4" spans="1:9" ht="29">
      <c r="B4" s="35" t="s">
        <v>745</v>
      </c>
      <c r="C4" s="263"/>
      <c r="D4" s="233"/>
      <c r="E4" s="32"/>
    </row>
    <row r="5" spans="1:9" ht="14.5">
      <c r="B5" s="35" t="s">
        <v>151</v>
      </c>
      <c r="C5" s="263"/>
      <c r="D5" s="233"/>
      <c r="E5" s="32"/>
    </row>
    <row r="6" spans="1:9" ht="29">
      <c r="B6" s="35" t="s">
        <v>746</v>
      </c>
      <c r="C6" s="263"/>
      <c r="D6" s="233"/>
      <c r="E6" s="32"/>
    </row>
    <row r="7" spans="1:9" ht="14.5">
      <c r="B7" s="4" t="s">
        <v>154</v>
      </c>
      <c r="C7" s="36" t="s">
        <v>155</v>
      </c>
      <c r="D7" s="36" t="s">
        <v>156</v>
      </c>
      <c r="E7" s="32"/>
    </row>
    <row r="8" spans="1:9" ht="14.5">
      <c r="B8" s="32"/>
      <c r="C8" s="37"/>
      <c r="D8" s="32"/>
      <c r="E8" s="32"/>
    </row>
    <row r="10" spans="1:9">
      <c r="B10" s="2" t="s">
        <v>168</v>
      </c>
    </row>
    <row r="12" spans="1:9" ht="13">
      <c r="B12" s="7" t="s">
        <v>1</v>
      </c>
      <c r="C12" s="10" t="s">
        <v>2</v>
      </c>
      <c r="D12" s="7" t="s">
        <v>70</v>
      </c>
      <c r="E12" s="7" t="s">
        <v>4</v>
      </c>
      <c r="F12" s="13" t="s">
        <v>5</v>
      </c>
      <c r="G12" s="13" t="s">
        <v>6</v>
      </c>
      <c r="H12" s="13" t="s">
        <v>7</v>
      </c>
      <c r="I12" s="6" t="s">
        <v>71</v>
      </c>
    </row>
    <row r="13" spans="1:9" ht="13">
      <c r="B13" s="6" t="s">
        <v>72</v>
      </c>
    </row>
    <row r="14" spans="1:9" ht="13">
      <c r="B14" s="6" t="s">
        <v>9</v>
      </c>
    </row>
    <row r="15" spans="1:9">
      <c r="B15" s="2" t="s">
        <v>3881</v>
      </c>
      <c r="C15" s="9" t="s">
        <v>13</v>
      </c>
      <c r="D15" s="2" t="s">
        <v>74</v>
      </c>
      <c r="E15" s="2" t="s">
        <v>75</v>
      </c>
      <c r="F15" s="12">
        <v>36000</v>
      </c>
      <c r="G15" s="12">
        <v>356.83</v>
      </c>
      <c r="H15" s="12">
        <v>2.06</v>
      </c>
    </row>
    <row r="16" spans="1:9">
      <c r="B16" s="2" t="s">
        <v>3882</v>
      </c>
      <c r="C16" s="9" t="s">
        <v>13</v>
      </c>
      <c r="D16" s="2" t="s">
        <v>748</v>
      </c>
      <c r="E16" s="2" t="s">
        <v>749</v>
      </c>
      <c r="F16" s="12">
        <v>18900</v>
      </c>
      <c r="G16" s="12">
        <v>296.81</v>
      </c>
      <c r="H16" s="12">
        <v>1.72</v>
      </c>
    </row>
    <row r="17" spans="2:8">
      <c r="B17" s="2" t="s">
        <v>3883</v>
      </c>
      <c r="C17" s="9" t="s">
        <v>13</v>
      </c>
      <c r="D17" s="2" t="s">
        <v>77</v>
      </c>
      <c r="E17" s="2" t="s">
        <v>78</v>
      </c>
      <c r="F17" s="12">
        <v>55800</v>
      </c>
      <c r="G17" s="12">
        <v>224.87</v>
      </c>
      <c r="H17" s="12">
        <v>1.3</v>
      </c>
    </row>
    <row r="18" spans="2:8">
      <c r="B18" s="2" t="s">
        <v>3884</v>
      </c>
      <c r="C18" s="9" t="s">
        <v>13</v>
      </c>
      <c r="D18" s="2" t="s">
        <v>82</v>
      </c>
      <c r="E18" s="2" t="s">
        <v>751</v>
      </c>
      <c r="F18" s="12">
        <v>1701</v>
      </c>
      <c r="G18" s="12">
        <v>208.41</v>
      </c>
      <c r="H18" s="12">
        <v>1.2</v>
      </c>
    </row>
    <row r="19" spans="2:8">
      <c r="B19" s="2" t="s">
        <v>3885</v>
      </c>
      <c r="C19" s="9" t="s">
        <v>13</v>
      </c>
      <c r="D19" s="2" t="s">
        <v>74</v>
      </c>
      <c r="E19" s="2" t="s">
        <v>81</v>
      </c>
      <c r="F19" s="12">
        <v>15300</v>
      </c>
      <c r="G19" s="12">
        <v>205.46</v>
      </c>
      <c r="H19" s="12">
        <v>1.19</v>
      </c>
    </row>
    <row r="20" spans="2:8">
      <c r="B20" s="2" t="s">
        <v>3886</v>
      </c>
      <c r="C20" s="9" t="s">
        <v>13</v>
      </c>
      <c r="D20" s="2" t="s">
        <v>79</v>
      </c>
      <c r="E20" s="2" t="s">
        <v>753</v>
      </c>
      <c r="F20" s="12">
        <v>72900</v>
      </c>
      <c r="G20" s="12">
        <v>202.7</v>
      </c>
      <c r="H20" s="12">
        <v>1.17</v>
      </c>
    </row>
    <row r="21" spans="2:8">
      <c r="B21" s="2" t="s">
        <v>3887</v>
      </c>
      <c r="C21" s="9" t="s">
        <v>13</v>
      </c>
      <c r="D21" s="2" t="s">
        <v>755</v>
      </c>
      <c r="E21" s="2" t="s">
        <v>756</v>
      </c>
      <c r="F21" s="12">
        <v>6300</v>
      </c>
      <c r="G21" s="12">
        <v>201.99</v>
      </c>
      <c r="H21" s="12">
        <v>1.17</v>
      </c>
    </row>
    <row r="22" spans="2:8">
      <c r="B22" s="2" t="s">
        <v>3888</v>
      </c>
      <c r="C22" s="9" t="s">
        <v>13</v>
      </c>
      <c r="D22" s="2" t="s">
        <v>758</v>
      </c>
      <c r="E22" s="2" t="s">
        <v>759</v>
      </c>
      <c r="F22" s="12">
        <v>6000</v>
      </c>
      <c r="G22" s="12">
        <v>197.9</v>
      </c>
      <c r="H22" s="12">
        <v>1.1399999999999999</v>
      </c>
    </row>
    <row r="23" spans="2:8">
      <c r="B23" s="2" t="s">
        <v>3889</v>
      </c>
      <c r="C23" s="9" t="s">
        <v>13</v>
      </c>
      <c r="D23" s="2" t="s">
        <v>761</v>
      </c>
      <c r="E23" s="2" t="s">
        <v>762</v>
      </c>
      <c r="F23" s="12">
        <v>7200</v>
      </c>
      <c r="G23" s="12">
        <v>189.52</v>
      </c>
      <c r="H23" s="12">
        <v>1.1000000000000001</v>
      </c>
    </row>
    <row r="24" spans="2:8">
      <c r="B24" s="2" t="s">
        <v>3890</v>
      </c>
      <c r="C24" s="9" t="s">
        <v>13</v>
      </c>
      <c r="D24" s="2" t="s">
        <v>764</v>
      </c>
      <c r="E24" s="2" t="s">
        <v>765</v>
      </c>
      <c r="F24" s="12">
        <v>6000</v>
      </c>
      <c r="G24" s="12">
        <v>156.91999999999999</v>
      </c>
      <c r="H24" s="12">
        <v>0.91</v>
      </c>
    </row>
    <row r="25" spans="2:8">
      <c r="B25" s="2" t="s">
        <v>3891</v>
      </c>
      <c r="C25" s="9" t="s">
        <v>13</v>
      </c>
      <c r="D25" s="2" t="s">
        <v>761</v>
      </c>
      <c r="E25" s="2" t="s">
        <v>767</v>
      </c>
      <c r="F25" s="12">
        <v>1386</v>
      </c>
      <c r="G25" s="12">
        <v>154.34</v>
      </c>
      <c r="H25" s="12">
        <v>0.89</v>
      </c>
    </row>
    <row r="26" spans="2:8">
      <c r="B26" s="2" t="s">
        <v>3892</v>
      </c>
      <c r="C26" s="9" t="s">
        <v>13</v>
      </c>
      <c r="D26" s="2" t="s">
        <v>761</v>
      </c>
      <c r="E26" s="2" t="s">
        <v>769</v>
      </c>
      <c r="F26" s="12">
        <v>16380</v>
      </c>
      <c r="G26" s="12">
        <v>144.09</v>
      </c>
      <c r="H26" s="12">
        <v>0.83</v>
      </c>
    </row>
    <row r="27" spans="2:8">
      <c r="B27" s="2" t="s">
        <v>3893</v>
      </c>
      <c r="C27" s="9" t="s">
        <v>13</v>
      </c>
      <c r="D27" s="2" t="s">
        <v>74</v>
      </c>
      <c r="E27" s="2" t="s">
        <v>771</v>
      </c>
      <c r="F27" s="12">
        <v>51160</v>
      </c>
      <c r="G27" s="12">
        <v>134.97999999999999</v>
      </c>
      <c r="H27" s="12">
        <v>0.78</v>
      </c>
    </row>
    <row r="28" spans="2:8">
      <c r="B28" s="2" t="s">
        <v>772</v>
      </c>
      <c r="C28" s="9" t="s">
        <v>13</v>
      </c>
      <c r="D28" s="2" t="s">
        <v>773</v>
      </c>
      <c r="E28" s="2" t="s">
        <v>774</v>
      </c>
      <c r="F28" s="12">
        <v>18000</v>
      </c>
      <c r="G28" s="12">
        <v>134.96</v>
      </c>
      <c r="H28" s="12">
        <v>0.78</v>
      </c>
    </row>
    <row r="29" spans="2:8">
      <c r="B29" s="2" t="s">
        <v>3894</v>
      </c>
      <c r="C29" s="9" t="s">
        <v>13</v>
      </c>
      <c r="D29" s="2" t="s">
        <v>755</v>
      </c>
      <c r="E29" s="2" t="s">
        <v>776</v>
      </c>
      <c r="F29" s="12">
        <v>8100</v>
      </c>
      <c r="G29" s="12">
        <v>131.49</v>
      </c>
      <c r="H29" s="12">
        <v>0.76</v>
      </c>
    </row>
    <row r="30" spans="2:8">
      <c r="B30" s="2" t="s">
        <v>3895</v>
      </c>
      <c r="C30" s="9" t="s">
        <v>13</v>
      </c>
      <c r="D30" s="2" t="s">
        <v>83</v>
      </c>
      <c r="E30" s="2" t="s">
        <v>778</v>
      </c>
      <c r="F30" s="12">
        <v>10707</v>
      </c>
      <c r="G30" s="12">
        <v>127.63</v>
      </c>
      <c r="H30" s="12">
        <v>0.74</v>
      </c>
    </row>
    <row r="31" spans="2:8">
      <c r="B31" s="2" t="s">
        <v>3896</v>
      </c>
      <c r="C31" s="9" t="s">
        <v>13</v>
      </c>
      <c r="D31" s="2" t="s">
        <v>74</v>
      </c>
      <c r="E31" s="2" t="s">
        <v>780</v>
      </c>
      <c r="F31" s="12">
        <v>5400</v>
      </c>
      <c r="G31" s="12">
        <v>118.86</v>
      </c>
      <c r="H31" s="12">
        <v>0.69</v>
      </c>
    </row>
    <row r="32" spans="2:8">
      <c r="B32" s="2" t="s">
        <v>3897</v>
      </c>
      <c r="C32" s="9" t="s">
        <v>13</v>
      </c>
      <c r="D32" s="2" t="s">
        <v>761</v>
      </c>
      <c r="E32" s="2" t="s">
        <v>782</v>
      </c>
      <c r="F32" s="12">
        <v>9630</v>
      </c>
      <c r="G32" s="12">
        <v>114.6</v>
      </c>
      <c r="H32" s="12">
        <v>0.66</v>
      </c>
    </row>
    <row r="33" spans="2:8">
      <c r="B33" s="2" t="s">
        <v>3898</v>
      </c>
      <c r="C33" s="9" t="s">
        <v>13</v>
      </c>
      <c r="D33" s="2" t="s">
        <v>784</v>
      </c>
      <c r="E33" s="2" t="s">
        <v>785</v>
      </c>
      <c r="F33" s="12">
        <v>2900</v>
      </c>
      <c r="G33" s="12">
        <v>110.54</v>
      </c>
      <c r="H33" s="12">
        <v>0.64</v>
      </c>
    </row>
    <row r="34" spans="2:8">
      <c r="B34" s="2" t="s">
        <v>3899</v>
      </c>
      <c r="C34" s="9" t="s">
        <v>13</v>
      </c>
      <c r="D34" s="2" t="s">
        <v>84</v>
      </c>
      <c r="E34" s="2" t="s">
        <v>787</v>
      </c>
      <c r="F34" s="12">
        <v>2700</v>
      </c>
      <c r="G34" s="12">
        <v>109.39</v>
      </c>
      <c r="H34" s="12">
        <v>0.63</v>
      </c>
    </row>
    <row r="35" spans="2:8">
      <c r="B35" s="2" t="s">
        <v>3900</v>
      </c>
      <c r="C35" s="9" t="s">
        <v>13</v>
      </c>
      <c r="D35" s="2" t="s">
        <v>789</v>
      </c>
      <c r="E35" s="2" t="s">
        <v>790</v>
      </c>
      <c r="F35" s="12">
        <v>9210</v>
      </c>
      <c r="G35" s="12">
        <v>104.63</v>
      </c>
      <c r="H35" s="12">
        <v>0.6</v>
      </c>
    </row>
    <row r="36" spans="2:8">
      <c r="B36" s="2" t="s">
        <v>3901</v>
      </c>
      <c r="C36" s="9" t="s">
        <v>13</v>
      </c>
      <c r="D36" s="2" t="s">
        <v>792</v>
      </c>
      <c r="E36" s="2" t="s">
        <v>793</v>
      </c>
      <c r="F36" s="12">
        <v>1350</v>
      </c>
      <c r="G36" s="12">
        <v>102.86</v>
      </c>
      <c r="H36" s="12">
        <v>0.59</v>
      </c>
    </row>
    <row r="37" spans="2:8">
      <c r="B37" s="2" t="s">
        <v>3902</v>
      </c>
      <c r="C37" s="9" t="s">
        <v>13</v>
      </c>
      <c r="D37" s="2" t="s">
        <v>85</v>
      </c>
      <c r="E37" s="2" t="s">
        <v>795</v>
      </c>
      <c r="F37" s="12">
        <v>27900</v>
      </c>
      <c r="G37" s="12">
        <v>101.05</v>
      </c>
      <c r="H37" s="12">
        <v>0.57999999999999996</v>
      </c>
    </row>
    <row r="38" spans="2:8">
      <c r="B38" s="2" t="s">
        <v>3903</v>
      </c>
      <c r="C38" s="9" t="s">
        <v>13</v>
      </c>
      <c r="D38" s="2" t="s">
        <v>87</v>
      </c>
      <c r="E38" s="2" t="s">
        <v>88</v>
      </c>
      <c r="F38" s="12">
        <v>19411</v>
      </c>
      <c r="G38" s="12">
        <v>82.37</v>
      </c>
      <c r="H38" s="12">
        <v>0.48</v>
      </c>
    </row>
    <row r="39" spans="2:8">
      <c r="B39" s="2" t="s">
        <v>3904</v>
      </c>
      <c r="C39" s="9" t="s">
        <v>13</v>
      </c>
      <c r="D39" s="2" t="s">
        <v>797</v>
      </c>
      <c r="E39" s="2" t="s">
        <v>798</v>
      </c>
      <c r="F39" s="12">
        <v>1980</v>
      </c>
      <c r="G39" s="12">
        <v>80.849999999999994</v>
      </c>
      <c r="H39" s="12">
        <v>0.47</v>
      </c>
    </row>
    <row r="40" spans="2:8">
      <c r="B40" s="2" t="s">
        <v>3905</v>
      </c>
      <c r="C40" s="9" t="s">
        <v>13</v>
      </c>
      <c r="D40" s="2" t="s">
        <v>84</v>
      </c>
      <c r="E40" s="2" t="s">
        <v>800</v>
      </c>
      <c r="F40" s="12">
        <v>6659</v>
      </c>
      <c r="G40" s="12">
        <v>80.38</v>
      </c>
      <c r="H40" s="12">
        <v>0.46</v>
      </c>
    </row>
    <row r="41" spans="2:8">
      <c r="B41" s="2" t="s">
        <v>3906</v>
      </c>
      <c r="C41" s="9" t="s">
        <v>13</v>
      </c>
      <c r="D41" s="2" t="s">
        <v>802</v>
      </c>
      <c r="E41" s="2" t="s">
        <v>803</v>
      </c>
      <c r="F41" s="12">
        <v>5400</v>
      </c>
      <c r="G41" s="12">
        <v>79.37</v>
      </c>
      <c r="H41" s="12">
        <v>0.46</v>
      </c>
    </row>
    <row r="42" spans="2:8">
      <c r="B42" s="2" t="s">
        <v>3907</v>
      </c>
      <c r="C42" s="9" t="s">
        <v>13</v>
      </c>
      <c r="D42" s="2" t="s">
        <v>89</v>
      </c>
      <c r="E42" s="2" t="s">
        <v>805</v>
      </c>
      <c r="F42" s="12">
        <v>3700</v>
      </c>
      <c r="G42" s="12">
        <v>74.16</v>
      </c>
      <c r="H42" s="12">
        <v>0.43</v>
      </c>
    </row>
    <row r="43" spans="2:8">
      <c r="B43" s="2" t="s">
        <v>806</v>
      </c>
      <c r="C43" s="9" t="s">
        <v>13</v>
      </c>
      <c r="D43" s="2" t="s">
        <v>74</v>
      </c>
      <c r="E43" s="2" t="s">
        <v>807</v>
      </c>
      <c r="F43" s="12">
        <v>23400</v>
      </c>
      <c r="G43" s="12">
        <v>69.239999999999995</v>
      </c>
      <c r="H43" s="12">
        <v>0.4</v>
      </c>
    </row>
    <row r="44" spans="2:8">
      <c r="B44" s="2" t="s">
        <v>3908</v>
      </c>
      <c r="C44" s="9" t="s">
        <v>13</v>
      </c>
      <c r="D44" s="2" t="s">
        <v>90</v>
      </c>
      <c r="E44" s="2" t="s">
        <v>809</v>
      </c>
      <c r="F44" s="12">
        <v>4900</v>
      </c>
      <c r="G44" s="12">
        <v>64.680000000000007</v>
      </c>
      <c r="H44" s="12">
        <v>0.37</v>
      </c>
    </row>
    <row r="45" spans="2:8">
      <c r="B45" s="2" t="s">
        <v>3909</v>
      </c>
      <c r="C45" s="9" t="s">
        <v>13</v>
      </c>
      <c r="D45" s="2" t="s">
        <v>784</v>
      </c>
      <c r="E45" s="2" t="s">
        <v>811</v>
      </c>
      <c r="F45" s="12">
        <v>20700</v>
      </c>
      <c r="G45" s="12">
        <v>63.87</v>
      </c>
      <c r="H45" s="12">
        <v>0.37</v>
      </c>
    </row>
    <row r="46" spans="2:8">
      <c r="B46" s="2" t="s">
        <v>3910</v>
      </c>
      <c r="C46" s="9" t="s">
        <v>13</v>
      </c>
      <c r="D46" s="2" t="s">
        <v>758</v>
      </c>
      <c r="E46" s="2" t="s">
        <v>813</v>
      </c>
      <c r="F46" s="12">
        <v>4140</v>
      </c>
      <c r="G46" s="12">
        <v>59.77</v>
      </c>
      <c r="H46" s="12">
        <v>0.35</v>
      </c>
    </row>
    <row r="47" spans="2:8">
      <c r="B47" s="2" t="s">
        <v>3911</v>
      </c>
      <c r="C47" s="9" t="s">
        <v>13</v>
      </c>
      <c r="D47" s="2" t="s">
        <v>773</v>
      </c>
      <c r="E47" s="2" t="s">
        <v>815</v>
      </c>
      <c r="F47" s="12">
        <v>4500</v>
      </c>
      <c r="G47" s="12">
        <v>57.96</v>
      </c>
      <c r="H47" s="12">
        <v>0.34</v>
      </c>
    </row>
    <row r="48" spans="2:8">
      <c r="B48" s="2" t="s">
        <v>3912</v>
      </c>
      <c r="C48" s="9" t="s">
        <v>13</v>
      </c>
      <c r="D48" s="2" t="s">
        <v>761</v>
      </c>
      <c r="E48" s="2" t="s">
        <v>817</v>
      </c>
      <c r="F48" s="12">
        <v>36000</v>
      </c>
      <c r="G48" s="12">
        <v>56.22</v>
      </c>
      <c r="H48" s="12">
        <v>0.33</v>
      </c>
    </row>
    <row r="49" spans="2:8">
      <c r="B49" s="2" t="s">
        <v>3913</v>
      </c>
      <c r="C49" s="9" t="s">
        <v>13</v>
      </c>
      <c r="D49" s="2" t="s">
        <v>74</v>
      </c>
      <c r="E49" s="2" t="s">
        <v>819</v>
      </c>
      <c r="F49" s="12">
        <v>64800</v>
      </c>
      <c r="G49" s="12">
        <v>55.48</v>
      </c>
      <c r="H49" s="12">
        <v>0.32</v>
      </c>
    </row>
    <row r="50" spans="2:8">
      <c r="B50" s="2" t="s">
        <v>3914</v>
      </c>
      <c r="C50" s="9" t="s">
        <v>13</v>
      </c>
      <c r="D50" s="2" t="s">
        <v>784</v>
      </c>
      <c r="E50" s="2" t="s">
        <v>821</v>
      </c>
      <c r="F50" s="12">
        <v>5400</v>
      </c>
      <c r="G50" s="12">
        <v>53.79</v>
      </c>
      <c r="H50" s="12">
        <v>0.31</v>
      </c>
    </row>
    <row r="51" spans="2:8">
      <c r="B51" s="2" t="s">
        <v>3915</v>
      </c>
      <c r="C51" s="9" t="s">
        <v>13</v>
      </c>
      <c r="D51" s="2" t="s">
        <v>792</v>
      </c>
      <c r="E51" s="2" t="s">
        <v>823</v>
      </c>
      <c r="F51" s="12">
        <v>5000</v>
      </c>
      <c r="G51" s="12">
        <v>52.99</v>
      </c>
      <c r="H51" s="12">
        <v>0.31</v>
      </c>
    </row>
    <row r="52" spans="2:8">
      <c r="B52" s="2" t="s">
        <v>3916</v>
      </c>
      <c r="C52" s="9" t="s">
        <v>13</v>
      </c>
      <c r="D52" s="2" t="s">
        <v>93</v>
      </c>
      <c r="E52" s="2" t="s">
        <v>94</v>
      </c>
      <c r="F52" s="12">
        <v>7000</v>
      </c>
      <c r="G52" s="12">
        <v>52.49</v>
      </c>
      <c r="H52" s="12">
        <v>0.3</v>
      </c>
    </row>
    <row r="53" spans="2:8">
      <c r="B53" s="2" t="s">
        <v>3917</v>
      </c>
      <c r="C53" s="9" t="s">
        <v>13</v>
      </c>
      <c r="D53" s="2" t="s">
        <v>755</v>
      </c>
      <c r="E53" s="2" t="s">
        <v>825</v>
      </c>
      <c r="F53" s="12">
        <v>7200</v>
      </c>
      <c r="G53" s="12">
        <v>50.66</v>
      </c>
      <c r="H53" s="12">
        <v>0.28999999999999998</v>
      </c>
    </row>
    <row r="54" spans="2:8">
      <c r="B54" s="2" t="s">
        <v>826</v>
      </c>
      <c r="C54" s="9" t="s">
        <v>13</v>
      </c>
      <c r="D54" s="2" t="s">
        <v>784</v>
      </c>
      <c r="E54" s="2" t="s">
        <v>827</v>
      </c>
      <c r="F54" s="12">
        <v>14400</v>
      </c>
      <c r="G54" s="12">
        <v>49.23</v>
      </c>
      <c r="H54" s="12">
        <v>0.28000000000000003</v>
      </c>
    </row>
    <row r="55" spans="2:8">
      <c r="B55" s="2" t="s">
        <v>3918</v>
      </c>
      <c r="C55" s="9" t="s">
        <v>13</v>
      </c>
      <c r="D55" s="2" t="s">
        <v>755</v>
      </c>
      <c r="E55" s="2" t="s">
        <v>829</v>
      </c>
      <c r="F55" s="12">
        <v>2880</v>
      </c>
      <c r="G55" s="12">
        <v>47.89</v>
      </c>
      <c r="H55" s="12">
        <v>0.28000000000000003</v>
      </c>
    </row>
    <row r="56" spans="2:8">
      <c r="B56" s="2" t="s">
        <v>830</v>
      </c>
      <c r="C56" s="9" t="s">
        <v>13</v>
      </c>
      <c r="D56" s="2" t="s">
        <v>831</v>
      </c>
      <c r="E56" s="2" t="s">
        <v>832</v>
      </c>
      <c r="F56" s="12">
        <v>4000</v>
      </c>
      <c r="G56" s="12">
        <v>40.1</v>
      </c>
      <c r="H56" s="12">
        <v>0.23</v>
      </c>
    </row>
    <row r="57" spans="2:8">
      <c r="B57" s="2" t="s">
        <v>3919</v>
      </c>
      <c r="C57" s="9" t="s">
        <v>13</v>
      </c>
      <c r="D57" s="2" t="s">
        <v>773</v>
      </c>
      <c r="E57" s="2" t="s">
        <v>834</v>
      </c>
      <c r="F57" s="12">
        <v>7000</v>
      </c>
      <c r="G57" s="12">
        <v>39.979999999999997</v>
      </c>
      <c r="H57" s="12">
        <v>0.23</v>
      </c>
    </row>
    <row r="58" spans="2:8">
      <c r="B58" s="2" t="s">
        <v>3920</v>
      </c>
      <c r="C58" s="9" t="s">
        <v>13</v>
      </c>
      <c r="D58" s="2" t="s">
        <v>836</v>
      </c>
      <c r="E58" s="2" t="s">
        <v>837</v>
      </c>
      <c r="F58" s="12">
        <v>9620</v>
      </c>
      <c r="G58" s="12">
        <v>21.4</v>
      </c>
      <c r="H58" s="12">
        <v>0.12</v>
      </c>
    </row>
    <row r="59" spans="2:8" ht="13">
      <c r="B59" s="6" t="s">
        <v>95</v>
      </c>
      <c r="C59" s="11"/>
      <c r="D59" s="6"/>
      <c r="E59" s="6"/>
      <c r="F59" s="14"/>
      <c r="G59" s="14">
        <f>SUM(G12:G58)</f>
        <v>5063.71</v>
      </c>
      <c r="H59" s="14">
        <f>SUM(H12:H58)</f>
        <v>29.260000000000005</v>
      </c>
    </row>
    <row r="60" spans="2:8" ht="13">
      <c r="B60" s="7" t="s">
        <v>1</v>
      </c>
      <c r="C60" s="10" t="s">
        <v>2</v>
      </c>
      <c r="D60" s="7" t="s">
        <v>3</v>
      </c>
      <c r="E60" s="7" t="s">
        <v>4</v>
      </c>
      <c r="F60" s="13" t="s">
        <v>5</v>
      </c>
      <c r="G60" s="13" t="s">
        <v>6</v>
      </c>
      <c r="H60" s="13" t="s">
        <v>7</v>
      </c>
    </row>
    <row r="61" spans="2:8" ht="13">
      <c r="B61" s="6" t="s">
        <v>8</v>
      </c>
    </row>
    <row r="62" spans="2:8" ht="13">
      <c r="B62" s="6" t="s">
        <v>9</v>
      </c>
    </row>
    <row r="63" spans="2:8" ht="13">
      <c r="B63" s="6" t="s">
        <v>10</v>
      </c>
    </row>
    <row r="64" spans="2:8">
      <c r="B64" s="2" t="s">
        <v>169</v>
      </c>
      <c r="C64" s="9">
        <v>6.65</v>
      </c>
      <c r="D64" s="2" t="s">
        <v>11</v>
      </c>
      <c r="E64" s="2" t="s">
        <v>170</v>
      </c>
      <c r="F64" s="12">
        <v>3500000</v>
      </c>
      <c r="G64" s="12">
        <v>3531.37</v>
      </c>
      <c r="H64" s="12">
        <v>20.41</v>
      </c>
    </row>
    <row r="65" spans="2:8">
      <c r="B65" s="2" t="s">
        <v>838</v>
      </c>
      <c r="C65" s="9">
        <v>6.32</v>
      </c>
      <c r="D65" s="2" t="s">
        <v>11</v>
      </c>
      <c r="E65" s="2" t="s">
        <v>839</v>
      </c>
      <c r="F65" s="12">
        <v>1500000</v>
      </c>
      <c r="G65" s="12">
        <v>1547.1</v>
      </c>
      <c r="H65" s="12">
        <v>8.94</v>
      </c>
    </row>
    <row r="66" spans="2:8">
      <c r="B66" s="2" t="s">
        <v>686</v>
      </c>
      <c r="C66" s="9">
        <v>5.67</v>
      </c>
      <c r="D66" s="2" t="s">
        <v>11</v>
      </c>
      <c r="E66" s="2" t="s">
        <v>687</v>
      </c>
      <c r="F66" s="12">
        <v>1500000</v>
      </c>
      <c r="G66" s="12">
        <v>1535.64</v>
      </c>
      <c r="H66" s="12">
        <v>8.8800000000000008</v>
      </c>
    </row>
    <row r="67" spans="2:8">
      <c r="B67" s="2" t="s">
        <v>840</v>
      </c>
      <c r="C67" s="9">
        <v>7.29</v>
      </c>
      <c r="D67" s="2" t="s">
        <v>11</v>
      </c>
      <c r="E67" s="2" t="s">
        <v>841</v>
      </c>
      <c r="F67" s="12">
        <v>1000000</v>
      </c>
      <c r="G67" s="12">
        <v>1008.05</v>
      </c>
      <c r="H67" s="12">
        <v>5.83</v>
      </c>
    </row>
    <row r="68" spans="2:8">
      <c r="B68" s="2" t="s">
        <v>386</v>
      </c>
      <c r="C68" s="9">
        <v>5.53</v>
      </c>
      <c r="D68" s="2" t="s">
        <v>11</v>
      </c>
      <c r="E68" s="2" t="s">
        <v>387</v>
      </c>
      <c r="F68" s="12">
        <v>1000000</v>
      </c>
      <c r="G68" s="12">
        <v>1004.57</v>
      </c>
      <c r="H68" s="12">
        <v>5.81</v>
      </c>
    </row>
    <row r="69" spans="2:8">
      <c r="B69" s="2" t="s">
        <v>842</v>
      </c>
      <c r="C69" s="9">
        <v>5.65</v>
      </c>
      <c r="D69" s="2" t="s">
        <v>11</v>
      </c>
      <c r="E69" s="2" t="s">
        <v>843</v>
      </c>
      <c r="F69" s="12">
        <v>500000</v>
      </c>
      <c r="G69" s="12">
        <v>513.83000000000004</v>
      </c>
      <c r="H69" s="12">
        <v>2.97</v>
      </c>
    </row>
    <row r="70" spans="2:8" ht="13">
      <c r="B70" s="6" t="s">
        <v>12</v>
      </c>
      <c r="C70" s="11"/>
      <c r="D70" s="6"/>
      <c r="E70" s="6"/>
      <c r="F70" s="14"/>
      <c r="G70" s="14">
        <f>SUM(G60:G69)</f>
        <v>9140.56</v>
      </c>
      <c r="H70" s="14">
        <f>SUM(H60:H69)</f>
        <v>52.84</v>
      </c>
    </row>
    <row r="71" spans="2:8" ht="13">
      <c r="B71" s="6" t="s">
        <v>411</v>
      </c>
    </row>
    <row r="72" spans="2:8">
      <c r="B72" s="2" t="s">
        <v>3787</v>
      </c>
      <c r="C72" s="9">
        <v>6.85</v>
      </c>
      <c r="D72" s="2" t="s">
        <v>227</v>
      </c>
      <c r="E72" s="2" t="s">
        <v>845</v>
      </c>
      <c r="F72" s="12">
        <v>100</v>
      </c>
      <c r="G72" s="12">
        <v>996.02</v>
      </c>
      <c r="H72" s="12">
        <v>5.76</v>
      </c>
    </row>
    <row r="73" spans="2:8" ht="13">
      <c r="B73" s="6" t="s">
        <v>338</v>
      </c>
      <c r="C73" s="11"/>
      <c r="D73" s="6"/>
      <c r="E73" s="6"/>
      <c r="F73" s="14"/>
      <c r="G73" s="14">
        <f>SUM(G71:G72)</f>
        <v>996.02</v>
      </c>
      <c r="H73" s="14">
        <f>SUM(H71:H72)</f>
        <v>5.76</v>
      </c>
    </row>
    <row r="74" spans="2:8" ht="13">
      <c r="B74" s="6" t="s">
        <v>3796</v>
      </c>
    </row>
    <row r="75" spans="2:8">
      <c r="B75" s="2" t="s">
        <v>846</v>
      </c>
      <c r="C75" s="9">
        <v>7.34</v>
      </c>
      <c r="D75" s="2" t="s">
        <v>227</v>
      </c>
      <c r="E75" s="2" t="s">
        <v>847</v>
      </c>
      <c r="F75" s="12">
        <v>5</v>
      </c>
      <c r="G75" s="12">
        <v>501.69</v>
      </c>
      <c r="H75" s="12">
        <v>2.9</v>
      </c>
    </row>
    <row r="76" spans="2:8" ht="13">
      <c r="B76" s="6" t="s">
        <v>3797</v>
      </c>
      <c r="C76" s="11"/>
      <c r="D76" s="6"/>
      <c r="E76" s="6"/>
      <c r="F76" s="14"/>
      <c r="G76" s="14">
        <f>SUM(G74:G75)</f>
        <v>501.69</v>
      </c>
      <c r="H76" s="14">
        <f>SUM(H74:H75)</f>
        <v>2.9</v>
      </c>
    </row>
    <row r="77" spans="2:8" ht="13">
      <c r="B77" s="6" t="s">
        <v>14</v>
      </c>
      <c r="C77" s="11"/>
      <c r="D77" s="6"/>
      <c r="E77" s="6"/>
      <c r="F77" s="14"/>
      <c r="G77" s="14">
        <v>1398.19</v>
      </c>
      <c r="H77" s="14">
        <v>8.08</v>
      </c>
    </row>
    <row r="78" spans="2:8" ht="13">
      <c r="B78" s="6" t="s">
        <v>15</v>
      </c>
      <c r="C78" s="11"/>
      <c r="D78" s="6"/>
      <c r="E78" s="6"/>
      <c r="F78" s="14"/>
      <c r="G78" s="14">
        <v>17100.169999999998</v>
      </c>
      <c r="H78" s="14">
        <v>98.84</v>
      </c>
    </row>
    <row r="79" spans="2:8" ht="13">
      <c r="B79" s="6" t="s">
        <v>16</v>
      </c>
      <c r="C79" s="11"/>
      <c r="D79" s="6"/>
      <c r="E79" s="6"/>
      <c r="F79" s="14"/>
      <c r="G79" s="14">
        <v>197.81514680000191</v>
      </c>
      <c r="H79" s="14">
        <v>1.1599999999999966</v>
      </c>
    </row>
    <row r="80" spans="2:8" ht="13">
      <c r="B80" s="6" t="s">
        <v>17</v>
      </c>
      <c r="C80" s="11"/>
      <c r="D80" s="6"/>
      <c r="E80" s="6"/>
      <c r="F80" s="14"/>
      <c r="G80" s="14">
        <v>17297.985146800002</v>
      </c>
      <c r="H80" s="14">
        <v>100</v>
      </c>
    </row>
    <row r="81" spans="2:3">
      <c r="B81" s="2" t="s">
        <v>18</v>
      </c>
    </row>
    <row r="82" spans="2:3">
      <c r="B82" s="2" t="s">
        <v>19</v>
      </c>
    </row>
    <row r="83" spans="2:3">
      <c r="B83" s="2" t="s">
        <v>20</v>
      </c>
      <c r="C83" s="9" t="s">
        <v>355</v>
      </c>
    </row>
    <row r="84" spans="2:3" ht="13">
      <c r="B84" s="6"/>
    </row>
    <row r="85" spans="2:3" ht="26">
      <c r="B85" s="8" t="s">
        <v>21</v>
      </c>
      <c r="C85" s="9" t="s">
        <v>22</v>
      </c>
    </row>
    <row r="86" spans="2:3" ht="13">
      <c r="B86" s="6"/>
    </row>
    <row r="87" spans="2:3" ht="13">
      <c r="B87" s="6" t="s">
        <v>23</v>
      </c>
      <c r="C87" s="9" t="s">
        <v>22</v>
      </c>
    </row>
    <row r="88" spans="2:3" ht="13">
      <c r="B88" s="6" t="s">
        <v>24</v>
      </c>
      <c r="C88" s="9" t="s">
        <v>25</v>
      </c>
    </row>
    <row r="89" spans="2:3" ht="13">
      <c r="B89" s="6" t="s">
        <v>848</v>
      </c>
      <c r="C89" s="11"/>
    </row>
    <row r="90" spans="2:3" ht="13">
      <c r="B90" s="6" t="s">
        <v>849</v>
      </c>
      <c r="C90" s="11"/>
    </row>
    <row r="91" spans="2:3" ht="13">
      <c r="B91" s="6" t="s">
        <v>850</v>
      </c>
      <c r="C91" s="11"/>
    </row>
    <row r="92" spans="2:3" ht="13">
      <c r="B92" s="6" t="s">
        <v>851</v>
      </c>
      <c r="C92" s="11"/>
    </row>
    <row r="93" spans="2:3" ht="13">
      <c r="B93" s="6" t="s">
        <v>3921</v>
      </c>
      <c r="C93" s="11"/>
    </row>
    <row r="94" spans="2:3">
      <c r="B94" s="2" t="s">
        <v>26</v>
      </c>
    </row>
    <row r="96" spans="2:3" ht="14.5">
      <c r="B96" s="4"/>
      <c r="C96" s="5" t="s">
        <v>27</v>
      </c>
    </row>
    <row r="97" spans="2:6" ht="29">
      <c r="B97" s="4" t="s">
        <v>28</v>
      </c>
      <c r="C97" s="18" t="s">
        <v>744</v>
      </c>
    </row>
    <row r="98" spans="2:6" ht="14.5">
      <c r="B98" s="4" t="s">
        <v>29</v>
      </c>
      <c r="C98" s="5"/>
    </row>
    <row r="99" spans="2:6" ht="14.5">
      <c r="B99" s="4"/>
      <c r="C99" s="5"/>
    </row>
    <row r="100" spans="2:6" ht="14.5">
      <c r="B100" s="4" t="s">
        <v>30</v>
      </c>
      <c r="C100" s="122">
        <v>6.5000000000000002E-2</v>
      </c>
    </row>
    <row r="101" spans="2:6" ht="14.5">
      <c r="B101" s="4"/>
      <c r="C101" s="127"/>
    </row>
    <row r="102" spans="2:6" ht="14.5">
      <c r="B102" s="4" t="s">
        <v>31</v>
      </c>
      <c r="C102" s="127" t="s">
        <v>3922</v>
      </c>
    </row>
    <row r="103" spans="2:6" ht="14.5">
      <c r="B103" s="4" t="s">
        <v>32</v>
      </c>
      <c r="C103" s="127" t="s">
        <v>3923</v>
      </c>
    </row>
    <row r="104" spans="2:6" ht="14.5">
      <c r="B104" s="4"/>
      <c r="C104" s="5"/>
    </row>
    <row r="105" spans="2:6" ht="14.5">
      <c r="B105" s="4" t="s">
        <v>33</v>
      </c>
      <c r="C105" s="5" t="s">
        <v>355</v>
      </c>
    </row>
    <row r="106" spans="2:6" ht="14.5">
      <c r="B106" s="229" t="s">
        <v>34</v>
      </c>
      <c r="C106" s="229"/>
    </row>
    <row r="108" spans="2:6" ht="14.5">
      <c r="B108" s="4" t="s">
        <v>35</v>
      </c>
      <c r="C108" s="5"/>
      <c r="D108" s="4"/>
    </row>
    <row r="109" spans="2:6" ht="29">
      <c r="B109" s="20" t="s">
        <v>36</v>
      </c>
      <c r="C109" s="18" t="s">
        <v>37</v>
      </c>
      <c r="D109" s="20" t="s">
        <v>38</v>
      </c>
    </row>
    <row r="110" spans="2:6" ht="14.5">
      <c r="B110" s="4" t="s">
        <v>22</v>
      </c>
      <c r="C110" s="5" t="s">
        <v>22</v>
      </c>
      <c r="D110" s="4" t="s">
        <v>22</v>
      </c>
    </row>
    <row r="112" spans="2:6" ht="13">
      <c r="B112" s="24" t="s">
        <v>39</v>
      </c>
      <c r="C112" s="25">
        <v>46022</v>
      </c>
      <c r="D112" s="16"/>
      <c r="E112" s="15"/>
      <c r="F112" s="30"/>
    </row>
    <row r="113" spans="2:7" ht="13">
      <c r="B113" s="24" t="s">
        <v>40</v>
      </c>
      <c r="C113" s="26" t="s">
        <v>41</v>
      </c>
      <c r="D113" s="24" t="s">
        <v>42</v>
      </c>
      <c r="E113" s="27" t="s">
        <v>43</v>
      </c>
      <c r="F113" s="29" t="s">
        <v>44</v>
      </c>
      <c r="G113" s="14"/>
    </row>
    <row r="114" spans="2:7">
      <c r="B114" s="22" t="s">
        <v>22</v>
      </c>
      <c r="C114" s="23" t="s">
        <v>22</v>
      </c>
      <c r="D114" s="22" t="s">
        <v>22</v>
      </c>
      <c r="E114" s="19" t="s">
        <v>22</v>
      </c>
      <c r="F114" s="28" t="s">
        <v>22</v>
      </c>
    </row>
    <row r="117" spans="2:7" ht="13">
      <c r="B117" s="6" t="s">
        <v>45</v>
      </c>
    </row>
    <row r="118" spans="2:7" ht="13">
      <c r="B118" s="6"/>
    </row>
    <row r="119" spans="2:7" ht="13">
      <c r="B119" s="6" t="s">
        <v>372</v>
      </c>
    </row>
    <row r="120" spans="2:7" ht="13">
      <c r="B120" s="24" t="s">
        <v>46</v>
      </c>
      <c r="C120" s="26" t="s">
        <v>47</v>
      </c>
      <c r="D120" s="6"/>
    </row>
    <row r="121" spans="2:7">
      <c r="B121" s="16" t="s">
        <v>22</v>
      </c>
      <c r="C121" s="17" t="s">
        <v>22</v>
      </c>
    </row>
    <row r="123" spans="2:7" ht="13">
      <c r="B123" s="24" t="s">
        <v>48</v>
      </c>
      <c r="C123" s="26" t="s">
        <v>47</v>
      </c>
    </row>
    <row r="124" spans="2:7">
      <c r="B124" s="16" t="s">
        <v>22</v>
      </c>
      <c r="C124" s="17" t="s">
        <v>22</v>
      </c>
    </row>
    <row r="126" spans="2:7" ht="13">
      <c r="B126" s="24" t="s">
        <v>49</v>
      </c>
      <c r="C126" s="26" t="s">
        <v>50</v>
      </c>
    </row>
    <row r="127" spans="2:7">
      <c r="B127" s="16" t="s">
        <v>22</v>
      </c>
      <c r="C127" s="17" t="s">
        <v>22</v>
      </c>
    </row>
    <row r="129" spans="2:7" ht="13">
      <c r="B129" s="27" t="s">
        <v>51</v>
      </c>
      <c r="C129" s="26" t="s">
        <v>50</v>
      </c>
    </row>
    <row r="130" spans="2:7">
      <c r="B130" s="15" t="s">
        <v>22</v>
      </c>
      <c r="C130" s="17" t="s">
        <v>22</v>
      </c>
    </row>
    <row r="132" spans="2:7" ht="13">
      <c r="B132" s="24" t="s">
        <v>52</v>
      </c>
      <c r="C132" s="26" t="s">
        <v>22</v>
      </c>
    </row>
    <row r="134" spans="2:7" ht="13">
      <c r="B134" s="24" t="s">
        <v>53</v>
      </c>
      <c r="C134" s="25">
        <v>46022</v>
      </c>
      <c r="D134" s="16"/>
      <c r="E134" s="15"/>
      <c r="F134" s="30"/>
    </row>
    <row r="135" spans="2:7" ht="13">
      <c r="B135" s="24" t="s">
        <v>40</v>
      </c>
      <c r="C135" s="26" t="s">
        <v>41</v>
      </c>
      <c r="D135" s="24" t="s">
        <v>42</v>
      </c>
      <c r="E135" s="27" t="s">
        <v>43</v>
      </c>
      <c r="F135" s="29" t="s">
        <v>44</v>
      </c>
      <c r="G135" s="14"/>
    </row>
    <row r="136" spans="2:7">
      <c r="B136" s="22" t="s">
        <v>22</v>
      </c>
      <c r="C136" s="23" t="s">
        <v>22</v>
      </c>
      <c r="D136" s="22" t="s">
        <v>22</v>
      </c>
      <c r="E136" s="19" t="s">
        <v>22</v>
      </c>
      <c r="F136" s="28" t="s">
        <v>22</v>
      </c>
    </row>
    <row r="137" spans="2:7" ht="13">
      <c r="B137" s="6" t="s">
        <v>45</v>
      </c>
    </row>
    <row r="138" spans="2:7" ht="13">
      <c r="B138" s="6"/>
    </row>
    <row r="139" spans="2:7" ht="13">
      <c r="B139" s="6" t="s">
        <v>372</v>
      </c>
    </row>
    <row r="140" spans="2:7" ht="13">
      <c r="B140" s="24" t="s">
        <v>46</v>
      </c>
      <c r="C140" s="26" t="s">
        <v>47</v>
      </c>
      <c r="D140" s="6"/>
    </row>
    <row r="141" spans="2:7">
      <c r="B141" s="16" t="s">
        <v>22</v>
      </c>
      <c r="C141" s="17" t="s">
        <v>22</v>
      </c>
    </row>
    <row r="143" spans="2:7" ht="13">
      <c r="B143" s="24" t="s">
        <v>48</v>
      </c>
      <c r="C143" s="26" t="s">
        <v>47</v>
      </c>
    </row>
    <row r="144" spans="2:7">
      <c r="B144" s="16" t="s">
        <v>22</v>
      </c>
      <c r="C144" s="17" t="s">
        <v>22</v>
      </c>
    </row>
    <row r="146" spans="2:6" ht="13">
      <c r="B146" s="24" t="s">
        <v>49</v>
      </c>
      <c r="C146" s="26" t="s">
        <v>50</v>
      </c>
    </row>
    <row r="147" spans="2:6">
      <c r="B147" s="16" t="s">
        <v>22</v>
      </c>
      <c r="C147" s="17" t="s">
        <v>22</v>
      </c>
    </row>
    <row r="149" spans="2:6" ht="13">
      <c r="B149" s="27" t="s">
        <v>51</v>
      </c>
      <c r="C149" s="26" t="s">
        <v>50</v>
      </c>
    </row>
    <row r="150" spans="2:6">
      <c r="B150" s="15" t="s">
        <v>22</v>
      </c>
      <c r="C150" s="17" t="s">
        <v>22</v>
      </c>
    </row>
    <row r="152" spans="2:6" ht="13">
      <c r="B152" s="24" t="s">
        <v>52</v>
      </c>
      <c r="C152" s="26" t="s">
        <v>22</v>
      </c>
    </row>
    <row r="155" spans="2:6" ht="13">
      <c r="B155" s="6" t="s">
        <v>373</v>
      </c>
    </row>
    <row r="157" spans="2:6" ht="13">
      <c r="B157" s="24" t="s">
        <v>40</v>
      </c>
      <c r="C157" s="26" t="s">
        <v>54</v>
      </c>
      <c r="D157" s="24" t="s">
        <v>55</v>
      </c>
      <c r="E157" s="24" t="s">
        <v>56</v>
      </c>
      <c r="F157" s="14"/>
    </row>
    <row r="158" spans="2:6">
      <c r="B158" s="16" t="s">
        <v>22</v>
      </c>
      <c r="C158" s="17" t="s">
        <v>22</v>
      </c>
      <c r="D158" s="16" t="s">
        <v>22</v>
      </c>
      <c r="E158" s="16" t="s">
        <v>22</v>
      </c>
    </row>
    <row r="161" spans="2:80" ht="13">
      <c r="B161" s="6" t="s">
        <v>57</v>
      </c>
      <c r="C161" s="11" t="s">
        <v>22</v>
      </c>
      <c r="D161" s="6"/>
      <c r="E161" s="6"/>
      <c r="F161" s="14"/>
      <c r="G161" s="14"/>
      <c r="H161" s="14"/>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row>
    <row r="163" spans="2:80" ht="13">
      <c r="B163" s="6" t="s">
        <v>374</v>
      </c>
    </row>
    <row r="165" spans="2:80" ht="13">
      <c r="B165" s="24" t="s">
        <v>58</v>
      </c>
      <c r="C165" s="26" t="s">
        <v>47</v>
      </c>
      <c r="D165" s="6"/>
    </row>
    <row r="166" spans="2:80">
      <c r="B166" s="16" t="s">
        <v>22</v>
      </c>
      <c r="C166" s="17" t="s">
        <v>22</v>
      </c>
    </row>
    <row r="169" spans="2:80" ht="13">
      <c r="B169" s="24" t="s">
        <v>59</v>
      </c>
      <c r="C169" s="26" t="s">
        <v>60</v>
      </c>
      <c r="D169" s="6"/>
    </row>
    <row r="170" spans="2:80">
      <c r="B170" s="16" t="s">
        <v>22</v>
      </c>
      <c r="C170" s="17" t="s">
        <v>22</v>
      </c>
    </row>
    <row r="173" spans="2:80" ht="13">
      <c r="B173" s="6" t="s">
        <v>61</v>
      </c>
    </row>
    <row r="176" spans="2:80" ht="13">
      <c r="B176" s="6" t="s">
        <v>375</v>
      </c>
    </row>
    <row r="178" spans="2:80" ht="13">
      <c r="B178" s="24" t="s">
        <v>40</v>
      </c>
      <c r="C178" s="26" t="s">
        <v>62</v>
      </c>
      <c r="D178" s="24" t="s">
        <v>54</v>
      </c>
      <c r="E178" s="24" t="s">
        <v>55</v>
      </c>
      <c r="F178" s="29" t="s">
        <v>56</v>
      </c>
      <c r="G178" s="14"/>
    </row>
    <row r="179" spans="2:80">
      <c r="B179" s="16" t="s">
        <v>22</v>
      </c>
      <c r="C179" s="17" t="s">
        <v>22</v>
      </c>
      <c r="D179" s="16" t="s">
        <v>22</v>
      </c>
      <c r="E179" s="16" t="s">
        <v>22</v>
      </c>
      <c r="F179" s="21" t="s">
        <v>22</v>
      </c>
    </row>
    <row r="182" spans="2:80" ht="13">
      <c r="B182" s="6" t="s">
        <v>57</v>
      </c>
      <c r="C182" s="11" t="s">
        <v>22</v>
      </c>
      <c r="D182" s="6"/>
      <c r="E182" s="6"/>
      <c r="F182" s="14"/>
      <c r="G182" s="14"/>
      <c r="H182" s="14"/>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row>
    <row r="184" spans="2:80" ht="13">
      <c r="B184" s="6" t="s">
        <v>374</v>
      </c>
    </row>
    <row r="186" spans="2:80" ht="13">
      <c r="B186" s="24" t="s">
        <v>58</v>
      </c>
      <c r="C186" s="26" t="s">
        <v>47</v>
      </c>
      <c r="D186" s="6"/>
    </row>
    <row r="187" spans="2:80">
      <c r="B187" s="16" t="s">
        <v>22</v>
      </c>
      <c r="C187" s="17" t="s">
        <v>22</v>
      </c>
    </row>
    <row r="190" spans="2:80" ht="13">
      <c r="B190" s="24" t="s">
        <v>59</v>
      </c>
      <c r="C190" s="26" t="s">
        <v>60</v>
      </c>
      <c r="D190" s="6"/>
    </row>
    <row r="191" spans="2:80">
      <c r="B191" s="16" t="s">
        <v>22</v>
      </c>
      <c r="C191" s="17" t="s">
        <v>22</v>
      </c>
    </row>
    <row r="194" spans="2:7" ht="13">
      <c r="B194" s="6" t="s">
        <v>61</v>
      </c>
    </row>
    <row r="197" spans="2:7" ht="13">
      <c r="B197" s="6" t="s">
        <v>376</v>
      </c>
    </row>
    <row r="198" spans="2:7" ht="13">
      <c r="B198" s="24" t="s">
        <v>40</v>
      </c>
      <c r="C198" s="26" t="s">
        <v>63</v>
      </c>
      <c r="D198" s="24" t="s">
        <v>64</v>
      </c>
      <c r="E198" s="24" t="s">
        <v>65</v>
      </c>
      <c r="F198" s="29" t="s">
        <v>66</v>
      </c>
      <c r="G198" s="14"/>
    </row>
    <row r="199" spans="2:7">
      <c r="B199" s="16" t="s">
        <v>22</v>
      </c>
      <c r="C199" s="17" t="s">
        <v>22</v>
      </c>
      <c r="D199" s="16" t="s">
        <v>22</v>
      </c>
      <c r="E199" s="16" t="s">
        <v>22</v>
      </c>
      <c r="F199" s="21" t="s">
        <v>22</v>
      </c>
    </row>
    <row r="200" spans="2:7">
      <c r="B200" s="2" t="s">
        <v>67</v>
      </c>
    </row>
  </sheetData>
  <mergeCells count="4">
    <mergeCell ref="B1:E1"/>
    <mergeCell ref="C3:C6"/>
    <mergeCell ref="D3:D6"/>
    <mergeCell ref="B106:C106"/>
  </mergeCells>
  <hyperlinks>
    <hyperlink ref="A1" location="Index!A1" display="Index" xr:uid="{E380CBF3-611B-4B08-B242-B25E7DABB24D}"/>
  </hyperlink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2ECF2-769C-4328-9784-3E1FC81581FF}">
  <dimension ref="A1:CB157"/>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5" ht="13">
      <c r="A1" s="3" t="s">
        <v>0</v>
      </c>
      <c r="B1" s="226" t="s">
        <v>723</v>
      </c>
      <c r="C1" s="226"/>
      <c r="D1" s="226"/>
      <c r="E1" s="226"/>
    </row>
    <row r="3" spans="1:5" ht="14.5">
      <c r="B3" s="55" t="s">
        <v>724</v>
      </c>
      <c r="C3" s="264"/>
      <c r="D3" s="267"/>
      <c r="E3" s="32"/>
    </row>
    <row r="4" spans="1:5" ht="29">
      <c r="B4" s="56" t="s">
        <v>725</v>
      </c>
      <c r="C4" s="265"/>
      <c r="D4" s="268"/>
      <c r="E4" s="32"/>
    </row>
    <row r="5" spans="1:5" ht="14.5">
      <c r="B5" s="56" t="s">
        <v>151</v>
      </c>
      <c r="C5" s="265"/>
      <c r="D5" s="268"/>
      <c r="E5" s="32"/>
    </row>
    <row r="6" spans="1:5" ht="14.5">
      <c r="B6" s="56" t="s">
        <v>726</v>
      </c>
      <c r="C6" s="265"/>
      <c r="D6" s="268"/>
      <c r="E6" s="32"/>
    </row>
    <row r="7" spans="1:5" ht="15" thickBot="1">
      <c r="B7" s="56" t="s">
        <v>727</v>
      </c>
      <c r="C7" s="266"/>
      <c r="D7" s="269"/>
      <c r="E7" s="32"/>
    </row>
    <row r="8" spans="1:5" ht="14.5">
      <c r="B8" s="51" t="s">
        <v>154</v>
      </c>
      <c r="C8" s="52" t="s">
        <v>155</v>
      </c>
      <c r="D8" s="53" t="s">
        <v>156</v>
      </c>
      <c r="E8" s="32"/>
    </row>
    <row r="9" spans="1:5" ht="14.5">
      <c r="B9" s="32"/>
      <c r="C9" s="49"/>
      <c r="D9" s="49"/>
      <c r="E9" s="32"/>
    </row>
    <row r="10" spans="1:5" ht="14.5">
      <c r="B10" s="233"/>
      <c r="C10" s="233"/>
      <c r="D10" s="233"/>
      <c r="E10" s="233"/>
    </row>
    <row r="11" spans="1:5" ht="14.5">
      <c r="B11" s="240" t="s">
        <v>157</v>
      </c>
      <c r="C11" s="240"/>
      <c r="D11" s="240"/>
      <c r="E11" s="240"/>
    </row>
    <row r="12" spans="1:5" ht="14.5">
      <c r="B12" s="38" t="s">
        <v>158</v>
      </c>
      <c r="C12" s="241" t="s">
        <v>159</v>
      </c>
      <c r="D12" s="240" t="s">
        <v>160</v>
      </c>
      <c r="E12" s="240" t="s">
        <v>161</v>
      </c>
    </row>
    <row r="13" spans="1:5" ht="14.5">
      <c r="B13" s="38" t="s">
        <v>162</v>
      </c>
      <c r="C13" s="241"/>
      <c r="D13" s="240"/>
      <c r="E13" s="240"/>
    </row>
    <row r="14" spans="1:5" ht="14.5">
      <c r="B14" s="31" t="s">
        <v>163</v>
      </c>
      <c r="C14" s="40" t="s">
        <v>728</v>
      </c>
      <c r="D14" s="41"/>
      <c r="E14" s="41"/>
    </row>
    <row r="15" spans="1:5" ht="14.5">
      <c r="B15" s="31" t="s">
        <v>164</v>
      </c>
      <c r="C15" s="40"/>
      <c r="D15" s="41"/>
      <c r="E15" s="41"/>
    </row>
    <row r="16" spans="1:5" ht="14.5">
      <c r="B16" s="31" t="s">
        <v>165</v>
      </c>
      <c r="C16" s="40"/>
      <c r="D16" s="41"/>
      <c r="E16" s="41"/>
    </row>
    <row r="17" spans="2:8" ht="14.5">
      <c r="B17" s="44" t="s">
        <v>167</v>
      </c>
      <c r="C17" s="39"/>
      <c r="D17" s="38"/>
      <c r="E17" s="38"/>
    </row>
    <row r="18" spans="2:8" ht="14.5">
      <c r="B18" s="32"/>
      <c r="C18" s="37"/>
      <c r="D18" s="32"/>
      <c r="E18" s="32"/>
    </row>
    <row r="20" spans="2:8">
      <c r="B20" s="2" t="s">
        <v>168</v>
      </c>
    </row>
    <row r="22" spans="2:8" ht="13">
      <c r="B22" s="7" t="s">
        <v>1</v>
      </c>
      <c r="C22" s="10" t="s">
        <v>729</v>
      </c>
      <c r="D22" s="7" t="s">
        <v>3</v>
      </c>
      <c r="E22" s="7" t="s">
        <v>4</v>
      </c>
      <c r="F22" s="13" t="s">
        <v>5</v>
      </c>
      <c r="G22" s="13" t="s">
        <v>6</v>
      </c>
      <c r="H22" s="13" t="s">
        <v>7</v>
      </c>
    </row>
    <row r="23" spans="2:8" ht="13">
      <c r="B23" s="6" t="s">
        <v>8</v>
      </c>
    </row>
    <row r="24" spans="2:8" ht="13">
      <c r="B24" s="6" t="s">
        <v>730</v>
      </c>
    </row>
    <row r="25" spans="2:8">
      <c r="B25" s="2" t="s">
        <v>3924</v>
      </c>
      <c r="C25" s="9">
        <v>5.25</v>
      </c>
      <c r="D25" s="2" t="s">
        <v>11</v>
      </c>
      <c r="E25" s="2" t="s">
        <v>731</v>
      </c>
      <c r="F25" s="12">
        <v>9000000</v>
      </c>
      <c r="G25" s="12">
        <v>8963.93</v>
      </c>
      <c r="H25" s="12">
        <v>2.0099999999999998</v>
      </c>
    </row>
    <row r="26" spans="2:8">
      <c r="B26" s="2" t="s">
        <v>3925</v>
      </c>
      <c r="C26" s="9">
        <v>5.25</v>
      </c>
      <c r="D26" s="2" t="s">
        <v>11</v>
      </c>
      <c r="E26" s="2" t="s">
        <v>732</v>
      </c>
      <c r="F26" s="12">
        <v>2500000</v>
      </c>
      <c r="G26" s="12">
        <v>2497.4899999999998</v>
      </c>
      <c r="H26" s="12">
        <v>0.56000000000000005</v>
      </c>
    </row>
    <row r="27" spans="2:8">
      <c r="B27" s="2" t="s">
        <v>3926</v>
      </c>
      <c r="C27" s="9">
        <v>5.25</v>
      </c>
      <c r="D27" s="2" t="s">
        <v>11</v>
      </c>
      <c r="E27" s="2" t="s">
        <v>733</v>
      </c>
      <c r="F27" s="12">
        <v>2500000</v>
      </c>
      <c r="G27" s="12">
        <v>2497.4899999999998</v>
      </c>
      <c r="H27" s="12">
        <v>0.56000000000000005</v>
      </c>
    </row>
    <row r="28" spans="2:8" ht="13">
      <c r="B28" s="6" t="s">
        <v>69</v>
      </c>
      <c r="C28" s="11"/>
      <c r="D28" s="6"/>
      <c r="E28" s="6"/>
      <c r="F28" s="14"/>
      <c r="G28" s="14">
        <f>SUM(G22:G27)</f>
        <v>13958.91</v>
      </c>
      <c r="H28" s="14">
        <f>SUM(H22:H27)</f>
        <v>3.13</v>
      </c>
    </row>
    <row r="29" spans="2:8" ht="13">
      <c r="B29" s="6" t="s">
        <v>734</v>
      </c>
      <c r="C29" s="11"/>
      <c r="D29" s="6"/>
      <c r="E29" s="6"/>
      <c r="F29" s="14"/>
      <c r="G29" s="14">
        <v>33100</v>
      </c>
      <c r="H29" s="14">
        <v>7.43</v>
      </c>
    </row>
    <row r="30" spans="2:8" ht="13">
      <c r="B30" s="6" t="s">
        <v>14</v>
      </c>
      <c r="C30" s="11"/>
      <c r="D30" s="6"/>
      <c r="E30" s="6"/>
      <c r="F30" s="14"/>
      <c r="G30" s="14">
        <v>398413.14</v>
      </c>
      <c r="H30" s="14">
        <v>89.45</v>
      </c>
    </row>
    <row r="31" spans="2:8" ht="13">
      <c r="B31" s="6" t="s">
        <v>15</v>
      </c>
      <c r="C31" s="11"/>
      <c r="D31" s="6"/>
      <c r="E31" s="6"/>
      <c r="F31" s="14"/>
      <c r="G31" s="14">
        <v>445472.05</v>
      </c>
      <c r="H31" s="14">
        <v>100.01</v>
      </c>
    </row>
    <row r="32" spans="2:8" ht="13">
      <c r="B32" s="6" t="s">
        <v>432</v>
      </c>
      <c r="C32" s="11"/>
      <c r="D32" s="6"/>
      <c r="E32" s="6"/>
      <c r="F32" s="14"/>
      <c r="G32" s="14">
        <v>-68.926143199987564</v>
      </c>
      <c r="H32" s="14">
        <v>-1.0000000000005116E-2</v>
      </c>
    </row>
    <row r="33" spans="2:8" ht="13">
      <c r="B33" s="6" t="s">
        <v>17</v>
      </c>
      <c r="C33" s="11"/>
      <c r="D33" s="6"/>
      <c r="E33" s="6"/>
      <c r="F33" s="14"/>
      <c r="G33" s="14">
        <v>445403.12385680003</v>
      </c>
      <c r="H33" s="14">
        <v>100</v>
      </c>
    </row>
    <row r="34" spans="2:8">
      <c r="B34" s="2" t="s">
        <v>18</v>
      </c>
    </row>
    <row r="35" spans="2:8">
      <c r="B35" s="2" t="s">
        <v>19</v>
      </c>
    </row>
    <row r="36" spans="2:8">
      <c r="B36" s="2" t="s">
        <v>20</v>
      </c>
      <c r="C36" s="9" t="s">
        <v>355</v>
      </c>
    </row>
    <row r="37" spans="2:8" ht="13">
      <c r="B37" s="6" t="s">
        <v>3730</v>
      </c>
    </row>
    <row r="38" spans="2:8" ht="26">
      <c r="B38" s="8" t="s">
        <v>21</v>
      </c>
      <c r="C38" s="9" t="s">
        <v>22</v>
      </c>
    </row>
    <row r="39" spans="2:8" ht="13">
      <c r="B39" s="6"/>
    </row>
    <row r="40" spans="2:8" ht="13">
      <c r="B40" s="6" t="s">
        <v>23</v>
      </c>
      <c r="C40" s="9" t="s">
        <v>22</v>
      </c>
    </row>
    <row r="41" spans="2:8" ht="13">
      <c r="B41" s="6" t="s">
        <v>24</v>
      </c>
      <c r="C41" s="9" t="s">
        <v>25</v>
      </c>
    </row>
    <row r="42" spans="2:8" ht="13">
      <c r="B42" s="6" t="s">
        <v>735</v>
      </c>
      <c r="C42" s="11"/>
    </row>
    <row r="43" spans="2:8" ht="13">
      <c r="B43" s="6" t="s">
        <v>736</v>
      </c>
      <c r="C43" s="11"/>
    </row>
    <row r="44" spans="2:8" ht="13">
      <c r="B44" s="6" t="s">
        <v>737</v>
      </c>
      <c r="C44" s="11"/>
    </row>
    <row r="45" spans="2:8" ht="13">
      <c r="B45" s="6" t="s">
        <v>738</v>
      </c>
      <c r="C45" s="11"/>
    </row>
    <row r="46" spans="2:8" ht="13">
      <c r="B46" s="6" t="s">
        <v>739</v>
      </c>
      <c r="C46" s="11"/>
    </row>
    <row r="47" spans="2:8" ht="13">
      <c r="B47" s="6" t="s">
        <v>740</v>
      </c>
      <c r="C47" s="11"/>
    </row>
    <row r="48" spans="2:8" ht="13">
      <c r="B48" s="6" t="s">
        <v>741</v>
      </c>
      <c r="C48" s="11"/>
    </row>
    <row r="49" spans="2:3" ht="13">
      <c r="B49" s="6" t="s">
        <v>742</v>
      </c>
      <c r="C49" s="11"/>
    </row>
    <row r="50" spans="2:3" ht="13">
      <c r="B50" s="6" t="s">
        <v>3927</v>
      </c>
      <c r="C50" s="11"/>
    </row>
    <row r="51" spans="2:3">
      <c r="B51" s="2" t="s">
        <v>3693</v>
      </c>
    </row>
    <row r="53" spans="2:3" ht="14.5">
      <c r="B53" s="4"/>
      <c r="C53" s="5" t="s">
        <v>27</v>
      </c>
    </row>
    <row r="54" spans="2:3" ht="14.5">
      <c r="B54" s="4" t="s">
        <v>28</v>
      </c>
      <c r="C54" s="18" t="s">
        <v>723</v>
      </c>
    </row>
    <row r="55" spans="2:3" ht="14.5">
      <c r="B55" s="4" t="s">
        <v>29</v>
      </c>
      <c r="C55" s="5"/>
    </row>
    <row r="56" spans="2:3" ht="14.5">
      <c r="B56" s="4"/>
      <c r="C56" s="5"/>
    </row>
    <row r="57" spans="2:3" ht="14.5">
      <c r="B57" s="4" t="s">
        <v>30</v>
      </c>
      <c r="C57" s="122">
        <v>5.8299999999999998E-2</v>
      </c>
    </row>
    <row r="58" spans="2:3" ht="14.5">
      <c r="B58" s="4"/>
      <c r="C58" s="127"/>
    </row>
    <row r="59" spans="2:3" ht="14.5">
      <c r="B59" s="4" t="s">
        <v>31</v>
      </c>
      <c r="C59" s="127" t="s">
        <v>3928</v>
      </c>
    </row>
    <row r="60" spans="2:3" ht="14.5">
      <c r="B60" s="4" t="s">
        <v>32</v>
      </c>
      <c r="C60" s="127" t="s">
        <v>3928</v>
      </c>
    </row>
    <row r="61" spans="2:3" ht="14.5">
      <c r="B61" s="4"/>
      <c r="C61" s="5"/>
    </row>
    <row r="62" spans="2:3" ht="14.5">
      <c r="B62" s="4" t="s">
        <v>33</v>
      </c>
      <c r="C62" s="5" t="s">
        <v>355</v>
      </c>
    </row>
    <row r="63" spans="2:3" ht="14.5">
      <c r="B63" s="229" t="s">
        <v>34</v>
      </c>
      <c r="C63" s="229"/>
    </row>
    <row r="65" spans="2:7" ht="14.5">
      <c r="B65" s="4" t="s">
        <v>35</v>
      </c>
      <c r="C65" s="5"/>
      <c r="D65" s="4"/>
    </row>
    <row r="66" spans="2:7" ht="29">
      <c r="B66" s="20" t="s">
        <v>36</v>
      </c>
      <c r="C66" s="18" t="s">
        <v>37</v>
      </c>
      <c r="D66" s="20" t="s">
        <v>38</v>
      </c>
    </row>
    <row r="67" spans="2:7" ht="14.5">
      <c r="B67" s="4" t="s">
        <v>22</v>
      </c>
      <c r="C67" s="5" t="s">
        <v>22</v>
      </c>
      <c r="D67" s="4" t="s">
        <v>22</v>
      </c>
    </row>
    <row r="69" spans="2:7" ht="13">
      <c r="B69" s="24" t="s">
        <v>39</v>
      </c>
      <c r="C69" s="25">
        <v>46022</v>
      </c>
      <c r="D69" s="16"/>
      <c r="E69" s="15"/>
      <c r="F69" s="30"/>
    </row>
    <row r="70" spans="2:7" ht="13">
      <c r="B70" s="24" t="s">
        <v>40</v>
      </c>
      <c r="C70" s="26" t="s">
        <v>41</v>
      </c>
      <c r="D70" s="24" t="s">
        <v>42</v>
      </c>
      <c r="E70" s="27" t="s">
        <v>43</v>
      </c>
      <c r="F70" s="29" t="s">
        <v>44</v>
      </c>
      <c r="G70" s="14"/>
    </row>
    <row r="71" spans="2:7">
      <c r="B71" s="22" t="s">
        <v>22</v>
      </c>
      <c r="C71" s="23" t="s">
        <v>22</v>
      </c>
      <c r="D71" s="22" t="s">
        <v>22</v>
      </c>
      <c r="E71" s="19" t="s">
        <v>22</v>
      </c>
      <c r="F71" s="28" t="s">
        <v>22</v>
      </c>
    </row>
    <row r="74" spans="2:7" ht="13">
      <c r="B74" s="6" t="s">
        <v>45</v>
      </c>
    </row>
    <row r="75" spans="2:7" ht="13">
      <c r="B75" s="6"/>
    </row>
    <row r="76" spans="2:7" ht="13">
      <c r="B76" s="6" t="s">
        <v>372</v>
      </c>
    </row>
    <row r="77" spans="2:7" ht="13">
      <c r="B77" s="24" t="s">
        <v>46</v>
      </c>
      <c r="C77" s="26" t="s">
        <v>47</v>
      </c>
      <c r="D77" s="6"/>
    </row>
    <row r="78" spans="2:7">
      <c r="B78" s="16" t="s">
        <v>22</v>
      </c>
      <c r="C78" s="17" t="s">
        <v>22</v>
      </c>
    </row>
    <row r="80" spans="2:7" ht="13">
      <c r="B80" s="24" t="s">
        <v>48</v>
      </c>
      <c r="C80" s="26" t="s">
        <v>47</v>
      </c>
    </row>
    <row r="81" spans="2:7">
      <c r="B81" s="16" t="s">
        <v>22</v>
      </c>
      <c r="C81" s="17" t="s">
        <v>22</v>
      </c>
    </row>
    <row r="83" spans="2:7" ht="13">
      <c r="B83" s="24" t="s">
        <v>49</v>
      </c>
      <c r="C83" s="26" t="s">
        <v>50</v>
      </c>
    </row>
    <row r="84" spans="2:7">
      <c r="B84" s="16" t="s">
        <v>22</v>
      </c>
      <c r="C84" s="17" t="s">
        <v>22</v>
      </c>
    </row>
    <row r="86" spans="2:7" ht="13">
      <c r="B86" s="27" t="s">
        <v>51</v>
      </c>
      <c r="C86" s="26" t="s">
        <v>50</v>
      </c>
    </row>
    <row r="87" spans="2:7">
      <c r="B87" s="15" t="s">
        <v>22</v>
      </c>
      <c r="C87" s="17" t="s">
        <v>22</v>
      </c>
    </row>
    <row r="89" spans="2:7" ht="13">
      <c r="B89" s="24" t="s">
        <v>52</v>
      </c>
      <c r="C89" s="26" t="s">
        <v>22</v>
      </c>
    </row>
    <row r="91" spans="2:7" ht="13">
      <c r="B91" s="24" t="s">
        <v>53</v>
      </c>
      <c r="C91" s="25">
        <v>46022</v>
      </c>
      <c r="D91" s="16"/>
      <c r="E91" s="15"/>
      <c r="F91" s="30"/>
    </row>
    <row r="92" spans="2:7" ht="13">
      <c r="B92" s="24" t="s">
        <v>40</v>
      </c>
      <c r="C92" s="26" t="s">
        <v>41</v>
      </c>
      <c r="D92" s="24" t="s">
        <v>42</v>
      </c>
      <c r="E92" s="27" t="s">
        <v>43</v>
      </c>
      <c r="F92" s="29" t="s">
        <v>44</v>
      </c>
      <c r="G92" s="14"/>
    </row>
    <row r="93" spans="2:7">
      <c r="B93" s="22" t="s">
        <v>22</v>
      </c>
      <c r="C93" s="23" t="s">
        <v>22</v>
      </c>
      <c r="D93" s="22" t="s">
        <v>22</v>
      </c>
      <c r="E93" s="19" t="s">
        <v>22</v>
      </c>
      <c r="F93" s="28" t="s">
        <v>22</v>
      </c>
    </row>
    <row r="94" spans="2:7" ht="13">
      <c r="B94" s="6" t="s">
        <v>45</v>
      </c>
    </row>
    <row r="95" spans="2:7" ht="13">
      <c r="B95" s="6"/>
    </row>
    <row r="96" spans="2:7" ht="13">
      <c r="B96" s="6" t="s">
        <v>372</v>
      </c>
    </row>
    <row r="97" spans="2:4" ht="13">
      <c r="B97" s="24" t="s">
        <v>46</v>
      </c>
      <c r="C97" s="26" t="s">
        <v>47</v>
      </c>
      <c r="D97" s="6"/>
    </row>
    <row r="98" spans="2:4">
      <c r="B98" s="16" t="s">
        <v>22</v>
      </c>
      <c r="C98" s="17" t="s">
        <v>22</v>
      </c>
    </row>
    <row r="100" spans="2:4" ht="13">
      <c r="B100" s="24" t="s">
        <v>48</v>
      </c>
      <c r="C100" s="26" t="s">
        <v>47</v>
      </c>
    </row>
    <row r="101" spans="2:4">
      <c r="B101" s="16" t="s">
        <v>22</v>
      </c>
      <c r="C101" s="17" t="s">
        <v>22</v>
      </c>
    </row>
    <row r="103" spans="2:4" ht="13">
      <c r="B103" s="24" t="s">
        <v>49</v>
      </c>
      <c r="C103" s="26" t="s">
        <v>50</v>
      </c>
    </row>
    <row r="104" spans="2:4">
      <c r="B104" s="16" t="s">
        <v>22</v>
      </c>
      <c r="C104" s="17" t="s">
        <v>22</v>
      </c>
    </row>
    <row r="106" spans="2:4" ht="13">
      <c r="B106" s="27" t="s">
        <v>51</v>
      </c>
      <c r="C106" s="26" t="s">
        <v>50</v>
      </c>
    </row>
    <row r="107" spans="2:4">
      <c r="B107" s="15" t="s">
        <v>22</v>
      </c>
      <c r="C107" s="17" t="s">
        <v>22</v>
      </c>
    </row>
    <row r="109" spans="2:4" ht="13">
      <c r="B109" s="24" t="s">
        <v>52</v>
      </c>
      <c r="C109" s="26" t="s">
        <v>22</v>
      </c>
    </row>
    <row r="112" spans="2:4" ht="13">
      <c r="B112" s="6" t="s">
        <v>373</v>
      </c>
    </row>
    <row r="114" spans="2:80" ht="13">
      <c r="B114" s="24" t="s">
        <v>40</v>
      </c>
      <c r="C114" s="26" t="s">
        <v>54</v>
      </c>
      <c r="D114" s="24" t="s">
        <v>55</v>
      </c>
      <c r="E114" s="24" t="s">
        <v>56</v>
      </c>
      <c r="F114" s="14"/>
    </row>
    <row r="115" spans="2:80">
      <c r="B115" s="16" t="s">
        <v>22</v>
      </c>
      <c r="C115" s="17" t="s">
        <v>22</v>
      </c>
      <c r="D115" s="16" t="s">
        <v>22</v>
      </c>
      <c r="E115" s="16" t="s">
        <v>22</v>
      </c>
    </row>
    <row r="118" spans="2:80" ht="13">
      <c r="B118" s="6" t="s">
        <v>57</v>
      </c>
      <c r="C118" s="11" t="s">
        <v>22</v>
      </c>
      <c r="D118" s="6"/>
      <c r="E118" s="6"/>
      <c r="F118" s="14"/>
      <c r="G118" s="14"/>
      <c r="H118" s="14"/>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row>
    <row r="120" spans="2:80" ht="13">
      <c r="B120" s="6" t="s">
        <v>374</v>
      </c>
    </row>
    <row r="122" spans="2:80" ht="13">
      <c r="B122" s="24" t="s">
        <v>58</v>
      </c>
      <c r="C122" s="26" t="s">
        <v>47</v>
      </c>
      <c r="D122" s="6"/>
    </row>
    <row r="123" spans="2:80">
      <c r="B123" s="16" t="s">
        <v>22</v>
      </c>
      <c r="C123" s="17" t="s">
        <v>22</v>
      </c>
    </row>
    <row r="126" spans="2:80" ht="13">
      <c r="B126" s="24" t="s">
        <v>59</v>
      </c>
      <c r="C126" s="26" t="s">
        <v>60</v>
      </c>
      <c r="D126" s="6"/>
    </row>
    <row r="127" spans="2:80">
      <c r="B127" s="16" t="s">
        <v>22</v>
      </c>
      <c r="C127" s="17" t="s">
        <v>22</v>
      </c>
    </row>
    <row r="130" spans="2:80" ht="13">
      <c r="B130" s="6" t="s">
        <v>61</v>
      </c>
    </row>
    <row r="133" spans="2:80" ht="13">
      <c r="B133" s="6" t="s">
        <v>375</v>
      </c>
    </row>
    <row r="135" spans="2:80" ht="13">
      <c r="B135" s="24" t="s">
        <v>40</v>
      </c>
      <c r="C135" s="26" t="s">
        <v>62</v>
      </c>
      <c r="D135" s="24" t="s">
        <v>54</v>
      </c>
      <c r="E135" s="24" t="s">
        <v>55</v>
      </c>
      <c r="F135" s="29" t="s">
        <v>56</v>
      </c>
      <c r="G135" s="14"/>
    </row>
    <row r="136" spans="2:80">
      <c r="B136" s="16" t="s">
        <v>22</v>
      </c>
      <c r="C136" s="17" t="s">
        <v>22</v>
      </c>
      <c r="D136" s="16" t="s">
        <v>22</v>
      </c>
      <c r="E136" s="16" t="s">
        <v>22</v>
      </c>
      <c r="F136" s="21" t="s">
        <v>22</v>
      </c>
    </row>
    <row r="139" spans="2:80" ht="13">
      <c r="B139" s="6" t="s">
        <v>57</v>
      </c>
      <c r="C139" s="11" t="s">
        <v>22</v>
      </c>
      <c r="D139" s="6"/>
      <c r="E139" s="6"/>
      <c r="F139" s="14"/>
      <c r="G139" s="14"/>
      <c r="H139" s="14"/>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row>
    <row r="141" spans="2:80" ht="13">
      <c r="B141" s="6" t="s">
        <v>374</v>
      </c>
    </row>
    <row r="143" spans="2:80" ht="13">
      <c r="B143" s="24" t="s">
        <v>58</v>
      </c>
      <c r="C143" s="26" t="s">
        <v>47</v>
      </c>
      <c r="D143" s="6"/>
    </row>
    <row r="144" spans="2:80">
      <c r="B144" s="16" t="s">
        <v>22</v>
      </c>
      <c r="C144" s="17" t="s">
        <v>22</v>
      </c>
    </row>
    <row r="147" spans="2:7" ht="13">
      <c r="B147" s="24" t="s">
        <v>59</v>
      </c>
      <c r="C147" s="26" t="s">
        <v>60</v>
      </c>
      <c r="D147" s="6"/>
    </row>
    <row r="148" spans="2:7">
      <c r="B148" s="16" t="s">
        <v>22</v>
      </c>
      <c r="C148" s="17" t="s">
        <v>22</v>
      </c>
    </row>
    <row r="151" spans="2:7" ht="13">
      <c r="B151" s="6" t="s">
        <v>61</v>
      </c>
    </row>
    <row r="154" spans="2:7" ht="13">
      <c r="B154" s="6" t="s">
        <v>376</v>
      </c>
    </row>
    <row r="155" spans="2:7" ht="13">
      <c r="B155" s="24" t="s">
        <v>40</v>
      </c>
      <c r="C155" s="26" t="s">
        <v>63</v>
      </c>
      <c r="D155" s="24" t="s">
        <v>64</v>
      </c>
      <c r="E155" s="24" t="s">
        <v>65</v>
      </c>
      <c r="F155" s="29" t="s">
        <v>66</v>
      </c>
      <c r="G155" s="14"/>
    </row>
    <row r="156" spans="2:7">
      <c r="B156" s="16" t="s">
        <v>22</v>
      </c>
      <c r="C156" s="17" t="s">
        <v>22</v>
      </c>
      <c r="D156" s="16" t="s">
        <v>22</v>
      </c>
      <c r="E156" s="16" t="s">
        <v>22</v>
      </c>
      <c r="F156" s="21" t="s">
        <v>22</v>
      </c>
    </row>
    <row r="157" spans="2:7">
      <c r="B157" s="2" t="s">
        <v>67</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0EC367EA-7758-4863-A162-6A5759B3A934}"/>
  </hyperlink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B2AE4-077D-4D96-9F50-4005E84610C5}">
  <dimension ref="A1:CB186"/>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5" ht="13">
      <c r="A1" s="3" t="s">
        <v>0</v>
      </c>
      <c r="B1" s="226" t="s">
        <v>658</v>
      </c>
      <c r="C1" s="226"/>
      <c r="D1" s="226"/>
      <c r="E1" s="226"/>
    </row>
    <row r="3" spans="1:5" ht="14.5">
      <c r="B3" s="31" t="s">
        <v>659</v>
      </c>
      <c r="C3" s="239"/>
      <c r="D3" s="233"/>
      <c r="E3" s="32"/>
    </row>
    <row r="4" spans="1:5" ht="29">
      <c r="B4" s="50" t="s">
        <v>660</v>
      </c>
      <c r="C4" s="239"/>
      <c r="D4" s="233"/>
      <c r="E4" s="34"/>
    </row>
    <row r="5" spans="1:5" ht="14.5">
      <c r="B5" s="35" t="s">
        <v>151</v>
      </c>
      <c r="C5" s="239"/>
      <c r="D5" s="233"/>
      <c r="E5" s="32"/>
    </row>
    <row r="6" spans="1:5" ht="14.5">
      <c r="B6" s="35" t="s">
        <v>627</v>
      </c>
      <c r="C6" s="239"/>
      <c r="D6" s="233"/>
      <c r="E6" s="32"/>
    </row>
    <row r="7" spans="1:5" ht="14.5">
      <c r="B7" s="50" t="s">
        <v>661</v>
      </c>
      <c r="C7" s="239"/>
      <c r="D7" s="233"/>
      <c r="E7" s="34"/>
    </row>
    <row r="8" spans="1:5" ht="14.5">
      <c r="B8" s="51" t="s">
        <v>154</v>
      </c>
      <c r="C8" s="52" t="s">
        <v>155</v>
      </c>
      <c r="D8" s="53" t="s">
        <v>156</v>
      </c>
      <c r="E8" s="32"/>
    </row>
    <row r="9" spans="1:5" ht="14.5">
      <c r="B9" s="32"/>
      <c r="C9" s="37"/>
      <c r="D9" s="32"/>
      <c r="E9" s="32"/>
    </row>
    <row r="10" spans="1:5" ht="14.5">
      <c r="B10" s="242"/>
      <c r="C10" s="242"/>
      <c r="D10" s="242"/>
      <c r="E10" s="242"/>
    </row>
    <row r="11" spans="1:5" ht="14.5">
      <c r="B11" s="240" t="s">
        <v>157</v>
      </c>
      <c r="C11" s="240"/>
      <c r="D11" s="240"/>
      <c r="E11" s="240"/>
    </row>
    <row r="12" spans="1:5" ht="14.5">
      <c r="B12" s="38" t="s">
        <v>158</v>
      </c>
      <c r="C12" s="241" t="s">
        <v>159</v>
      </c>
      <c r="D12" s="240" t="s">
        <v>160</v>
      </c>
      <c r="E12" s="240" t="s">
        <v>161</v>
      </c>
    </row>
    <row r="13" spans="1:5" ht="14.5">
      <c r="B13" s="38" t="s">
        <v>162</v>
      </c>
      <c r="C13" s="241"/>
      <c r="D13" s="240"/>
      <c r="E13" s="240"/>
    </row>
    <row r="14" spans="1:5" ht="14.5">
      <c r="B14" s="31" t="s">
        <v>163</v>
      </c>
      <c r="C14" s="40"/>
      <c r="D14" s="41"/>
      <c r="E14" s="41"/>
    </row>
    <row r="15" spans="1:5" ht="14.5">
      <c r="B15" s="31" t="s">
        <v>164</v>
      </c>
      <c r="C15" s="40"/>
      <c r="D15" s="41"/>
      <c r="E15" s="41"/>
    </row>
    <row r="16" spans="1:5" ht="14.5">
      <c r="B16" s="31" t="s">
        <v>165</v>
      </c>
      <c r="C16" s="40" t="s">
        <v>381</v>
      </c>
      <c r="D16" s="41"/>
      <c r="E16" s="41"/>
    </row>
    <row r="17" spans="2:8" ht="14.5">
      <c r="B17" s="44" t="s">
        <v>167</v>
      </c>
      <c r="C17" s="39"/>
      <c r="D17" s="38"/>
      <c r="E17" s="38"/>
    </row>
    <row r="18" spans="2:8" ht="14.5">
      <c r="B18" s="32"/>
      <c r="C18" s="37"/>
      <c r="D18" s="32"/>
      <c r="E18" s="32"/>
    </row>
    <row r="20" spans="2:8">
      <c r="B20" s="2" t="s">
        <v>168</v>
      </c>
    </row>
    <row r="22" spans="2:8" ht="13">
      <c r="B22" s="7" t="s">
        <v>1</v>
      </c>
      <c r="C22" s="10" t="s">
        <v>2</v>
      </c>
      <c r="D22" s="7" t="s">
        <v>3</v>
      </c>
      <c r="E22" s="7" t="s">
        <v>4</v>
      </c>
      <c r="F22" s="13" t="s">
        <v>5</v>
      </c>
      <c r="G22" s="13" t="s">
        <v>6</v>
      </c>
      <c r="H22" s="13" t="s">
        <v>7</v>
      </c>
    </row>
    <row r="23" spans="2:8" ht="13">
      <c r="B23" s="6" t="s">
        <v>8</v>
      </c>
    </row>
    <row r="24" spans="2:8" ht="13">
      <c r="B24" s="6" t="s">
        <v>9</v>
      </c>
    </row>
    <row r="25" spans="2:8" ht="13">
      <c r="B25" s="6" t="s">
        <v>10</v>
      </c>
    </row>
    <row r="26" spans="2:8">
      <c r="B26" s="2" t="s">
        <v>662</v>
      </c>
      <c r="C26" s="9">
        <v>6.15</v>
      </c>
      <c r="D26" s="2" t="s">
        <v>11</v>
      </c>
      <c r="E26" s="2" t="s">
        <v>663</v>
      </c>
      <c r="F26" s="12">
        <v>7284300</v>
      </c>
      <c r="G26" s="12">
        <v>7471.42</v>
      </c>
      <c r="H26" s="12">
        <v>10.01</v>
      </c>
    </row>
    <row r="27" spans="2:8">
      <c r="B27" s="2" t="s">
        <v>664</v>
      </c>
      <c r="C27" s="9">
        <v>6.15</v>
      </c>
      <c r="D27" s="2" t="s">
        <v>11</v>
      </c>
      <c r="E27" s="2" t="s">
        <v>665</v>
      </c>
      <c r="F27" s="12">
        <v>5025000</v>
      </c>
      <c r="G27" s="12">
        <v>5160.38</v>
      </c>
      <c r="H27" s="12">
        <v>6.91</v>
      </c>
    </row>
    <row r="28" spans="2:8">
      <c r="B28" s="2" t="s">
        <v>666</v>
      </c>
      <c r="C28" s="9">
        <v>6.15</v>
      </c>
      <c r="D28" s="2" t="s">
        <v>11</v>
      </c>
      <c r="E28" s="2" t="s">
        <v>667</v>
      </c>
      <c r="F28" s="12">
        <v>4000000</v>
      </c>
      <c r="G28" s="12">
        <v>4116.1000000000004</v>
      </c>
      <c r="H28" s="12">
        <v>5.51</v>
      </c>
    </row>
    <row r="29" spans="2:8">
      <c r="B29" s="2" t="s">
        <v>668</v>
      </c>
      <c r="C29" s="9">
        <v>6.14</v>
      </c>
      <c r="D29" s="2" t="s">
        <v>11</v>
      </c>
      <c r="E29" s="2" t="s">
        <v>669</v>
      </c>
      <c r="F29" s="12">
        <v>3550000</v>
      </c>
      <c r="G29" s="12">
        <v>3653.77</v>
      </c>
      <c r="H29" s="12">
        <v>4.8899999999999997</v>
      </c>
    </row>
    <row r="30" spans="2:8">
      <c r="B30" s="2" t="s">
        <v>670</v>
      </c>
      <c r="C30" s="9">
        <v>6.15</v>
      </c>
      <c r="D30" s="2" t="s">
        <v>11</v>
      </c>
      <c r="E30" s="2" t="s">
        <v>671</v>
      </c>
      <c r="F30" s="12">
        <v>3300000</v>
      </c>
      <c r="G30" s="12">
        <v>3403.79</v>
      </c>
      <c r="H30" s="12">
        <v>4.5599999999999996</v>
      </c>
    </row>
    <row r="31" spans="2:8">
      <c r="B31" s="2" t="s">
        <v>672</v>
      </c>
      <c r="C31" s="9">
        <v>6.22</v>
      </c>
      <c r="D31" s="2" t="s">
        <v>11</v>
      </c>
      <c r="E31" s="2" t="s">
        <v>673</v>
      </c>
      <c r="F31" s="12">
        <v>2500000</v>
      </c>
      <c r="G31" s="12">
        <v>2568.3200000000002</v>
      </c>
      <c r="H31" s="12">
        <v>3.44</v>
      </c>
    </row>
    <row r="32" spans="2:8">
      <c r="B32" s="2" t="s">
        <v>674</v>
      </c>
      <c r="C32" s="9">
        <v>6.15</v>
      </c>
      <c r="D32" s="2" t="s">
        <v>11</v>
      </c>
      <c r="E32" s="2" t="s">
        <v>675</v>
      </c>
      <c r="F32" s="12">
        <v>2500000</v>
      </c>
      <c r="G32" s="12">
        <v>2567.5500000000002</v>
      </c>
      <c r="H32" s="12">
        <v>3.44</v>
      </c>
    </row>
    <row r="33" spans="2:8">
      <c r="B33" s="2" t="s">
        <v>676</v>
      </c>
      <c r="C33" s="9">
        <v>6.19</v>
      </c>
      <c r="D33" s="2" t="s">
        <v>11</v>
      </c>
      <c r="E33" s="2" t="s">
        <v>677</v>
      </c>
      <c r="F33" s="12">
        <v>2010000</v>
      </c>
      <c r="G33" s="12">
        <v>2071.9899999999998</v>
      </c>
      <c r="H33" s="12">
        <v>2.78</v>
      </c>
    </row>
    <row r="34" spans="2:8">
      <c r="B34" s="2" t="s">
        <v>678</v>
      </c>
      <c r="C34" s="9">
        <v>6.15</v>
      </c>
      <c r="D34" s="2" t="s">
        <v>11</v>
      </c>
      <c r="E34" s="2" t="s">
        <v>679</v>
      </c>
      <c r="F34" s="12">
        <v>2000000</v>
      </c>
      <c r="G34" s="12">
        <v>2061.0700000000002</v>
      </c>
      <c r="H34" s="12">
        <v>2.76</v>
      </c>
    </row>
    <row r="35" spans="2:8">
      <c r="B35" s="2" t="s">
        <v>680</v>
      </c>
      <c r="C35" s="9">
        <v>6.15</v>
      </c>
      <c r="D35" s="2" t="s">
        <v>11</v>
      </c>
      <c r="E35" s="2" t="s">
        <v>681</v>
      </c>
      <c r="F35" s="12">
        <v>1601900</v>
      </c>
      <c r="G35" s="12">
        <v>1645.15</v>
      </c>
      <c r="H35" s="12">
        <v>2.2000000000000002</v>
      </c>
    </row>
    <row r="36" spans="2:8">
      <c r="B36" s="2" t="s">
        <v>682</v>
      </c>
      <c r="C36" s="9">
        <v>6.19</v>
      </c>
      <c r="D36" s="2" t="s">
        <v>11</v>
      </c>
      <c r="E36" s="2" t="s">
        <v>683</v>
      </c>
      <c r="F36" s="12">
        <v>1500000</v>
      </c>
      <c r="G36" s="12">
        <v>1537.03</v>
      </c>
      <c r="H36" s="12">
        <v>2.06</v>
      </c>
    </row>
    <row r="37" spans="2:8">
      <c r="B37" s="2" t="s">
        <v>684</v>
      </c>
      <c r="C37" s="9">
        <v>6.15</v>
      </c>
      <c r="D37" s="2" t="s">
        <v>11</v>
      </c>
      <c r="E37" s="2" t="s">
        <v>685</v>
      </c>
      <c r="F37" s="12">
        <v>1500000</v>
      </c>
      <c r="G37" s="12">
        <v>1536.52</v>
      </c>
      <c r="H37" s="12">
        <v>2.06</v>
      </c>
    </row>
    <row r="38" spans="2:8">
      <c r="B38" s="2" t="s">
        <v>686</v>
      </c>
      <c r="C38" s="9">
        <v>5.67</v>
      </c>
      <c r="D38" s="2" t="s">
        <v>11</v>
      </c>
      <c r="E38" s="2" t="s">
        <v>687</v>
      </c>
      <c r="F38" s="12">
        <v>1500000</v>
      </c>
      <c r="G38" s="12">
        <v>1535.64</v>
      </c>
      <c r="H38" s="12">
        <v>2.06</v>
      </c>
    </row>
    <row r="39" spans="2:8">
      <c r="B39" s="2" t="s">
        <v>688</v>
      </c>
      <c r="C39" s="9">
        <v>6.15</v>
      </c>
      <c r="D39" s="2" t="s">
        <v>11</v>
      </c>
      <c r="E39" s="2" t="s">
        <v>689</v>
      </c>
      <c r="F39" s="12">
        <v>1000000</v>
      </c>
      <c r="G39" s="12">
        <v>1030.9000000000001</v>
      </c>
      <c r="H39" s="12">
        <v>1.38</v>
      </c>
    </row>
    <row r="40" spans="2:8">
      <c r="B40" s="2" t="s">
        <v>690</v>
      </c>
      <c r="C40" s="9">
        <v>6.15</v>
      </c>
      <c r="D40" s="2" t="s">
        <v>11</v>
      </c>
      <c r="E40" s="2" t="s">
        <v>691</v>
      </c>
      <c r="F40" s="12">
        <v>1000000</v>
      </c>
      <c r="G40" s="12">
        <v>1028.22</v>
      </c>
      <c r="H40" s="12">
        <v>1.38</v>
      </c>
    </row>
    <row r="41" spans="2:8">
      <c r="B41" s="2" t="s">
        <v>692</v>
      </c>
      <c r="C41" s="9">
        <v>6.22</v>
      </c>
      <c r="D41" s="2" t="s">
        <v>11</v>
      </c>
      <c r="E41" s="2" t="s">
        <v>693</v>
      </c>
      <c r="F41" s="12">
        <v>1000000</v>
      </c>
      <c r="G41" s="12">
        <v>1026.07</v>
      </c>
      <c r="H41" s="12">
        <v>1.37</v>
      </c>
    </row>
    <row r="42" spans="2:8">
      <c r="B42" s="2" t="s">
        <v>694</v>
      </c>
      <c r="C42" s="9">
        <v>6.19</v>
      </c>
      <c r="D42" s="2" t="s">
        <v>11</v>
      </c>
      <c r="E42" s="2" t="s">
        <v>695</v>
      </c>
      <c r="F42" s="12">
        <v>1000000</v>
      </c>
      <c r="G42" s="12">
        <v>1025.9000000000001</v>
      </c>
      <c r="H42" s="12">
        <v>1.37</v>
      </c>
    </row>
    <row r="43" spans="2:8">
      <c r="B43" s="2" t="s">
        <v>696</v>
      </c>
      <c r="C43" s="9">
        <v>6.15</v>
      </c>
      <c r="D43" s="2" t="s">
        <v>11</v>
      </c>
      <c r="E43" s="2" t="s">
        <v>697</v>
      </c>
      <c r="F43" s="12">
        <v>500000</v>
      </c>
      <c r="G43" s="12">
        <v>513.47</v>
      </c>
      <c r="H43" s="12">
        <v>0.69</v>
      </c>
    </row>
    <row r="44" spans="2:8">
      <c r="B44" s="2" t="s">
        <v>698</v>
      </c>
      <c r="C44" s="9">
        <v>6.15</v>
      </c>
      <c r="D44" s="2" t="s">
        <v>11</v>
      </c>
      <c r="E44" s="2" t="s">
        <v>699</v>
      </c>
      <c r="F44" s="12">
        <v>500000</v>
      </c>
      <c r="G44" s="12">
        <v>512.84</v>
      </c>
      <c r="H44" s="12">
        <v>0.69</v>
      </c>
    </row>
    <row r="45" spans="2:8">
      <c r="B45" s="2" t="s">
        <v>700</v>
      </c>
      <c r="C45" s="9">
        <v>6.15</v>
      </c>
      <c r="D45" s="2" t="s">
        <v>11</v>
      </c>
      <c r="E45" s="2" t="s">
        <v>701</v>
      </c>
      <c r="F45" s="12">
        <v>250000</v>
      </c>
      <c r="G45" s="12">
        <v>256.27</v>
      </c>
      <c r="H45" s="12">
        <v>0.34</v>
      </c>
    </row>
    <row r="46" spans="2:8">
      <c r="B46" s="2" t="s">
        <v>702</v>
      </c>
      <c r="C46" s="9">
        <v>6.15</v>
      </c>
      <c r="D46" s="2" t="s">
        <v>11</v>
      </c>
      <c r="E46" s="2" t="s">
        <v>703</v>
      </c>
      <c r="F46" s="12">
        <v>200000</v>
      </c>
      <c r="G46" s="12">
        <v>205.64</v>
      </c>
      <c r="H46" s="12">
        <v>0.28000000000000003</v>
      </c>
    </row>
    <row r="47" spans="2:8">
      <c r="B47" s="2" t="s">
        <v>704</v>
      </c>
      <c r="C47" s="9">
        <v>6.15</v>
      </c>
      <c r="D47" s="2" t="s">
        <v>11</v>
      </c>
      <c r="E47" s="2" t="s">
        <v>705</v>
      </c>
      <c r="F47" s="12">
        <v>92000</v>
      </c>
      <c r="G47" s="12">
        <v>93.61</v>
      </c>
      <c r="H47" s="12">
        <v>0.13</v>
      </c>
    </row>
    <row r="48" spans="2:8">
      <c r="B48" s="2" t="s">
        <v>706</v>
      </c>
      <c r="C48" s="9">
        <v>6.15</v>
      </c>
      <c r="D48" s="2" t="s">
        <v>11</v>
      </c>
      <c r="E48" s="2" t="s">
        <v>707</v>
      </c>
      <c r="F48" s="12">
        <v>30000</v>
      </c>
      <c r="G48" s="12">
        <v>30.85</v>
      </c>
      <c r="H48" s="12">
        <v>0.04</v>
      </c>
    </row>
    <row r="49" spans="2:8" ht="13">
      <c r="B49" s="6" t="s">
        <v>12</v>
      </c>
      <c r="C49" s="11"/>
      <c r="D49" s="6"/>
      <c r="E49" s="6"/>
      <c r="F49" s="14"/>
      <c r="G49" s="14">
        <f>SUM(G22:G48)</f>
        <v>45052.499999999993</v>
      </c>
      <c r="H49" s="14">
        <f>SUM(H22:H48)</f>
        <v>60.350000000000009</v>
      </c>
    </row>
    <row r="50" spans="2:8" ht="13">
      <c r="B50" s="6" t="s">
        <v>411</v>
      </c>
    </row>
    <row r="51" spans="2:8">
      <c r="B51" s="2" t="s">
        <v>3929</v>
      </c>
      <c r="C51" s="9">
        <v>6.8</v>
      </c>
      <c r="D51" s="2" t="s">
        <v>227</v>
      </c>
      <c r="E51" s="2" t="s">
        <v>708</v>
      </c>
      <c r="F51" s="12">
        <v>980</v>
      </c>
      <c r="G51" s="12">
        <v>9958.76</v>
      </c>
      <c r="H51" s="12">
        <v>13.34</v>
      </c>
    </row>
    <row r="52" spans="2:8">
      <c r="B52" s="2" t="s">
        <v>3829</v>
      </c>
      <c r="C52" s="9">
        <v>6.79</v>
      </c>
      <c r="D52" s="2" t="s">
        <v>227</v>
      </c>
      <c r="E52" s="2" t="s">
        <v>709</v>
      </c>
      <c r="F52" s="12">
        <v>570</v>
      </c>
      <c r="G52" s="12">
        <v>5769.23</v>
      </c>
      <c r="H52" s="12">
        <v>7.73</v>
      </c>
    </row>
    <row r="53" spans="2:8">
      <c r="B53" s="2" t="s">
        <v>3930</v>
      </c>
      <c r="C53" s="9">
        <v>6.65</v>
      </c>
      <c r="D53" s="2" t="s">
        <v>227</v>
      </c>
      <c r="E53" s="2" t="s">
        <v>710</v>
      </c>
      <c r="F53" s="12">
        <v>391</v>
      </c>
      <c r="G53" s="12">
        <v>3942.22</v>
      </c>
      <c r="H53" s="12">
        <v>5.28</v>
      </c>
    </row>
    <row r="54" spans="2:8">
      <c r="B54" s="2" t="s">
        <v>3931</v>
      </c>
      <c r="C54" s="9">
        <v>6.67</v>
      </c>
      <c r="D54" s="2" t="s">
        <v>227</v>
      </c>
      <c r="E54" s="2" t="s">
        <v>711</v>
      </c>
      <c r="F54" s="12">
        <v>370</v>
      </c>
      <c r="G54" s="12">
        <v>3727</v>
      </c>
      <c r="H54" s="12">
        <v>4.99</v>
      </c>
    </row>
    <row r="55" spans="2:8">
      <c r="B55" s="2" t="s">
        <v>3932</v>
      </c>
      <c r="C55" s="9">
        <v>6.76</v>
      </c>
      <c r="D55" s="2" t="s">
        <v>227</v>
      </c>
      <c r="E55" s="2" t="s">
        <v>712</v>
      </c>
      <c r="F55" s="12">
        <v>250</v>
      </c>
      <c r="G55" s="12">
        <v>2530.5100000000002</v>
      </c>
      <c r="H55" s="12">
        <v>3.39</v>
      </c>
    </row>
    <row r="56" spans="2:8">
      <c r="B56" s="2" t="s">
        <v>713</v>
      </c>
      <c r="C56" s="9">
        <v>6.78</v>
      </c>
      <c r="D56" s="2" t="s">
        <v>227</v>
      </c>
      <c r="E56" s="2" t="s">
        <v>714</v>
      </c>
      <c r="F56" s="12">
        <v>234</v>
      </c>
      <c r="G56" s="12">
        <v>2374.4499999999998</v>
      </c>
      <c r="H56" s="12">
        <v>3.18</v>
      </c>
    </row>
    <row r="57" spans="2:8" ht="13">
      <c r="B57" s="6" t="s">
        <v>338</v>
      </c>
      <c r="C57" s="11"/>
      <c r="D57" s="6"/>
      <c r="E57" s="6"/>
      <c r="F57" s="14"/>
      <c r="G57" s="14">
        <f>SUM(G50:G56)</f>
        <v>28302.170000000002</v>
      </c>
      <c r="H57" s="14">
        <f>SUM(H50:H56)</f>
        <v>37.910000000000004</v>
      </c>
    </row>
    <row r="58" spans="2:8" ht="13">
      <c r="B58" s="6" t="s">
        <v>390</v>
      </c>
      <c r="C58" s="11"/>
      <c r="D58" s="6"/>
      <c r="E58" s="6"/>
      <c r="F58" s="14"/>
      <c r="G58" s="14">
        <v>597.67999999999995</v>
      </c>
      <c r="H58" s="14">
        <v>0.8</v>
      </c>
    </row>
    <row r="59" spans="2:8" ht="13">
      <c r="B59" s="6" t="s">
        <v>15</v>
      </c>
      <c r="C59" s="11"/>
      <c r="D59" s="6"/>
      <c r="E59" s="6"/>
      <c r="F59" s="14"/>
      <c r="G59" s="14">
        <v>73952.349999999991</v>
      </c>
      <c r="H59" s="14">
        <v>99.06</v>
      </c>
    </row>
    <row r="60" spans="2:8" ht="13">
      <c r="B60" s="6" t="s">
        <v>16</v>
      </c>
      <c r="C60" s="11"/>
      <c r="D60" s="6"/>
      <c r="E60" s="6"/>
      <c r="F60" s="14"/>
      <c r="G60" s="14">
        <v>700.13570371000276</v>
      </c>
      <c r="H60" s="14">
        <v>0.93999999999999773</v>
      </c>
    </row>
    <row r="61" spans="2:8" ht="13">
      <c r="B61" s="6" t="s">
        <v>17</v>
      </c>
      <c r="C61" s="11"/>
      <c r="D61" s="6"/>
      <c r="E61" s="6"/>
      <c r="F61" s="14"/>
      <c r="G61" s="14">
        <v>74652.485703710001</v>
      </c>
      <c r="H61" s="14">
        <v>100</v>
      </c>
    </row>
    <row r="62" spans="2:8">
      <c r="B62" s="2" t="s">
        <v>18</v>
      </c>
    </row>
    <row r="63" spans="2:8">
      <c r="B63" s="2" t="s">
        <v>19</v>
      </c>
    </row>
    <row r="64" spans="2:8">
      <c r="B64" s="2" t="s">
        <v>20</v>
      </c>
      <c r="C64" s="9" t="s">
        <v>355</v>
      </c>
    </row>
    <row r="65" spans="2:3" ht="13">
      <c r="B65" s="6"/>
    </row>
    <row r="66" spans="2:3" ht="26">
      <c r="B66" s="8" t="s">
        <v>21</v>
      </c>
      <c r="C66" s="9" t="s">
        <v>22</v>
      </c>
    </row>
    <row r="67" spans="2:3" ht="13">
      <c r="B67" s="6"/>
    </row>
    <row r="68" spans="2:3" ht="13">
      <c r="B68" s="6" t="s">
        <v>23</v>
      </c>
      <c r="C68" s="9" t="s">
        <v>22</v>
      </c>
    </row>
    <row r="69" spans="2:3" ht="13">
      <c r="B69" s="6" t="s">
        <v>24</v>
      </c>
      <c r="C69" s="9" t="s">
        <v>25</v>
      </c>
    </row>
    <row r="70" spans="2:3" ht="13">
      <c r="B70" s="6" t="s">
        <v>715</v>
      </c>
      <c r="C70" s="11"/>
    </row>
    <row r="71" spans="2:3" ht="13">
      <c r="B71" s="6" t="s">
        <v>716</v>
      </c>
      <c r="C71" s="11"/>
    </row>
    <row r="72" spans="2:3" ht="13">
      <c r="B72" s="6" t="s">
        <v>717</v>
      </c>
      <c r="C72" s="11"/>
    </row>
    <row r="73" spans="2:3" ht="13">
      <c r="B73" s="6" t="s">
        <v>718</v>
      </c>
      <c r="C73" s="11"/>
    </row>
    <row r="74" spans="2:3" ht="13">
      <c r="B74" s="6" t="s">
        <v>719</v>
      </c>
      <c r="C74" s="11"/>
    </row>
    <row r="75" spans="2:3" ht="13">
      <c r="B75" s="6" t="s">
        <v>720</v>
      </c>
      <c r="C75" s="11"/>
    </row>
    <row r="76" spans="2:3" ht="13">
      <c r="B76" s="6" t="s">
        <v>721</v>
      </c>
      <c r="C76" s="11"/>
    </row>
    <row r="77" spans="2:3" ht="13">
      <c r="B77" s="6" t="s">
        <v>722</v>
      </c>
      <c r="C77" s="11"/>
    </row>
    <row r="78" spans="2:3" ht="13">
      <c r="B78" s="6" t="s">
        <v>3933</v>
      </c>
      <c r="C78" s="11"/>
    </row>
    <row r="79" spans="2:3">
      <c r="B79" s="2" t="s">
        <v>26</v>
      </c>
    </row>
    <row r="80" spans="2:3">
      <c r="B80" s="2" t="s">
        <v>2992</v>
      </c>
    </row>
    <row r="82" spans="2:4" ht="14.5">
      <c r="B82" s="4"/>
      <c r="C82" s="5" t="s">
        <v>27</v>
      </c>
    </row>
    <row r="83" spans="2:4" ht="29">
      <c r="B83" s="4" t="s">
        <v>28</v>
      </c>
      <c r="C83" s="18" t="s">
        <v>658</v>
      </c>
    </row>
    <row r="84" spans="2:4" ht="14.5">
      <c r="B84" s="4" t="s">
        <v>29</v>
      </c>
      <c r="C84" s="5"/>
    </row>
    <row r="85" spans="2:4" ht="14.5">
      <c r="B85" s="4"/>
      <c r="C85" s="5"/>
    </row>
    <row r="86" spans="2:4" ht="14.5">
      <c r="B86" s="4" t="s">
        <v>30</v>
      </c>
      <c r="C86" s="122">
        <v>6.4299999999999996E-2</v>
      </c>
    </row>
    <row r="87" spans="2:4" ht="14.5">
      <c r="B87" s="4"/>
      <c r="C87" s="127"/>
    </row>
    <row r="88" spans="2:4" ht="14.5">
      <c r="B88" s="4" t="s">
        <v>31</v>
      </c>
      <c r="C88" s="127" t="s">
        <v>3934</v>
      </c>
    </row>
    <row r="89" spans="2:4" ht="14.5">
      <c r="B89" s="4" t="s">
        <v>32</v>
      </c>
      <c r="C89" s="127" t="s">
        <v>3935</v>
      </c>
    </row>
    <row r="90" spans="2:4" ht="14.5">
      <c r="B90" s="4"/>
      <c r="C90" s="5"/>
    </row>
    <row r="91" spans="2:4" ht="14.5">
      <c r="B91" s="4" t="s">
        <v>33</v>
      </c>
      <c r="C91" s="5" t="s">
        <v>355</v>
      </c>
    </row>
    <row r="92" spans="2:4" ht="14.5">
      <c r="B92" s="229" t="s">
        <v>34</v>
      </c>
      <c r="C92" s="229"/>
    </row>
    <row r="94" spans="2:4" ht="14.5">
      <c r="B94" s="4" t="s">
        <v>35</v>
      </c>
      <c r="C94" s="5"/>
      <c r="D94" s="4"/>
    </row>
    <row r="95" spans="2:4" ht="29">
      <c r="B95" s="20" t="s">
        <v>36</v>
      </c>
      <c r="C95" s="18" t="s">
        <v>37</v>
      </c>
      <c r="D95" s="20" t="s">
        <v>38</v>
      </c>
    </row>
    <row r="96" spans="2:4" ht="14.5">
      <c r="B96" s="4" t="s">
        <v>853</v>
      </c>
      <c r="C96" s="5">
        <v>5</v>
      </c>
      <c r="D96" s="128">
        <v>1.4746328267003699E-3</v>
      </c>
    </row>
    <row r="98" spans="1:80" s="12" customFormat="1" ht="13">
      <c r="A98" s="2"/>
      <c r="B98" s="24" t="s">
        <v>39</v>
      </c>
      <c r="C98" s="25">
        <v>46022</v>
      </c>
      <c r="D98" s="16"/>
      <c r="E98" s="15"/>
      <c r="F98" s="30"/>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row>
    <row r="99" spans="1:80" s="12" customFormat="1" ht="13">
      <c r="A99" s="2"/>
      <c r="B99" s="24" t="s">
        <v>40</v>
      </c>
      <c r="C99" s="26" t="s">
        <v>41</v>
      </c>
      <c r="D99" s="24" t="s">
        <v>42</v>
      </c>
      <c r="E99" s="27" t="s">
        <v>43</v>
      </c>
      <c r="F99" s="29" t="s">
        <v>44</v>
      </c>
      <c r="G99" s="14"/>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row>
    <row r="100" spans="1:80" s="12" customFormat="1">
      <c r="A100" s="2"/>
      <c r="B100" s="22" t="s">
        <v>22</v>
      </c>
      <c r="C100" s="23" t="s">
        <v>22</v>
      </c>
      <c r="D100" s="22" t="s">
        <v>22</v>
      </c>
      <c r="E100" s="19" t="s">
        <v>22</v>
      </c>
      <c r="F100" s="28" t="s">
        <v>22</v>
      </c>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row>
    <row r="103" spans="1:80" s="12" customFormat="1" ht="13">
      <c r="A103" s="2"/>
      <c r="B103" s="6" t="s">
        <v>45</v>
      </c>
      <c r="C103" s="9"/>
      <c r="D103" s="2"/>
      <c r="E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row>
    <row r="104" spans="1:80" s="12" customFormat="1" ht="13">
      <c r="A104" s="2"/>
      <c r="B104" s="6"/>
      <c r="C104" s="9"/>
      <c r="D104" s="2"/>
      <c r="E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row>
    <row r="105" spans="1:80" s="12" customFormat="1" ht="13">
      <c r="A105" s="2"/>
      <c r="B105" s="6" t="s">
        <v>372</v>
      </c>
      <c r="C105" s="9"/>
      <c r="D105" s="2"/>
      <c r="E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row>
    <row r="106" spans="1:80" s="12" customFormat="1" ht="13">
      <c r="A106" s="2"/>
      <c r="B106" s="24" t="s">
        <v>46</v>
      </c>
      <c r="C106" s="26" t="s">
        <v>47</v>
      </c>
      <c r="D106" s="6"/>
      <c r="E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row>
    <row r="107" spans="1:80" s="12" customFormat="1">
      <c r="A107" s="2"/>
      <c r="B107" s="16" t="s">
        <v>22</v>
      </c>
      <c r="C107" s="17" t="s">
        <v>22</v>
      </c>
      <c r="D107" s="2"/>
      <c r="E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row>
    <row r="109" spans="1:80" s="12" customFormat="1" ht="13">
      <c r="A109" s="2"/>
      <c r="B109" s="24" t="s">
        <v>48</v>
      </c>
      <c r="C109" s="26" t="s">
        <v>47</v>
      </c>
      <c r="D109" s="2"/>
      <c r="E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row>
    <row r="110" spans="1:80" s="12" customFormat="1">
      <c r="A110" s="2"/>
      <c r="B110" s="16" t="s">
        <v>22</v>
      </c>
      <c r="C110" s="17" t="s">
        <v>22</v>
      </c>
      <c r="D110" s="2"/>
      <c r="E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row>
    <row r="112" spans="1:80" s="12" customFormat="1" ht="13">
      <c r="A112" s="2"/>
      <c r="B112" s="24" t="s">
        <v>49</v>
      </c>
      <c r="C112" s="26" t="s">
        <v>50</v>
      </c>
      <c r="D112" s="2"/>
      <c r="E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row>
    <row r="113" spans="1:80" s="12" customFormat="1">
      <c r="A113" s="2"/>
      <c r="B113" s="16" t="s">
        <v>22</v>
      </c>
      <c r="C113" s="17" t="s">
        <v>22</v>
      </c>
      <c r="D113" s="2"/>
      <c r="E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row>
    <row r="115" spans="1:80" s="12" customFormat="1" ht="13">
      <c r="A115" s="2"/>
      <c r="B115" s="27" t="s">
        <v>51</v>
      </c>
      <c r="C115" s="26" t="s">
        <v>50</v>
      </c>
      <c r="D115" s="2"/>
      <c r="E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row>
    <row r="116" spans="1:80" s="12" customFormat="1">
      <c r="A116" s="2"/>
      <c r="B116" s="15" t="s">
        <v>22</v>
      </c>
      <c r="C116" s="17" t="s">
        <v>22</v>
      </c>
      <c r="D116" s="2"/>
      <c r="E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row>
    <row r="118" spans="1:80" s="12" customFormat="1" ht="13">
      <c r="A118" s="2"/>
      <c r="B118" s="24" t="s">
        <v>52</v>
      </c>
      <c r="C118" s="26" t="s">
        <v>22</v>
      </c>
      <c r="D118" s="2"/>
      <c r="E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row>
    <row r="120" spans="1:80" s="12" customFormat="1" ht="13">
      <c r="A120" s="2"/>
      <c r="B120" s="24" t="s">
        <v>53</v>
      </c>
      <c r="C120" s="25">
        <v>46022</v>
      </c>
      <c r="D120" s="16"/>
      <c r="E120" s="15"/>
      <c r="F120" s="30"/>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row>
    <row r="121" spans="1:80" s="12" customFormat="1" ht="13">
      <c r="A121" s="2"/>
      <c r="B121" s="24" t="s">
        <v>40</v>
      </c>
      <c r="C121" s="26" t="s">
        <v>41</v>
      </c>
      <c r="D121" s="24" t="s">
        <v>42</v>
      </c>
      <c r="E121" s="27" t="s">
        <v>43</v>
      </c>
      <c r="F121" s="29" t="s">
        <v>44</v>
      </c>
      <c r="G121" s="14"/>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row>
    <row r="122" spans="1:80" s="12" customFormat="1">
      <c r="A122" s="2"/>
      <c r="B122" s="22" t="s">
        <v>22</v>
      </c>
      <c r="C122" s="23" t="s">
        <v>22</v>
      </c>
      <c r="D122" s="22" t="s">
        <v>22</v>
      </c>
      <c r="E122" s="19" t="s">
        <v>22</v>
      </c>
      <c r="F122" s="28" t="s">
        <v>22</v>
      </c>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row>
    <row r="123" spans="1:80" s="12" customFormat="1" ht="13">
      <c r="A123" s="2"/>
      <c r="B123" s="6" t="s">
        <v>45</v>
      </c>
      <c r="C123" s="9"/>
      <c r="D123" s="2"/>
      <c r="E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row>
    <row r="124" spans="1:80" s="12" customFormat="1" ht="13">
      <c r="A124" s="2"/>
      <c r="B124" s="6"/>
      <c r="C124" s="9"/>
      <c r="D124" s="2"/>
      <c r="E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row>
    <row r="125" spans="1:80" s="12" customFormat="1" ht="13">
      <c r="A125" s="2"/>
      <c r="B125" s="6" t="s">
        <v>372</v>
      </c>
      <c r="C125" s="9"/>
      <c r="D125" s="2"/>
      <c r="E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row>
    <row r="126" spans="1:80" s="12" customFormat="1" ht="13">
      <c r="A126" s="2"/>
      <c r="B126" s="24" t="s">
        <v>46</v>
      </c>
      <c r="C126" s="26" t="s">
        <v>47</v>
      </c>
      <c r="D126" s="6"/>
      <c r="E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row>
    <row r="127" spans="1:80" s="12" customFormat="1">
      <c r="A127" s="2"/>
      <c r="B127" s="16" t="s">
        <v>22</v>
      </c>
      <c r="C127" s="17" t="s">
        <v>22</v>
      </c>
      <c r="D127" s="2"/>
      <c r="E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row>
    <row r="129" spans="1:80" s="12" customFormat="1" ht="13">
      <c r="A129" s="2"/>
      <c r="B129" s="24" t="s">
        <v>48</v>
      </c>
      <c r="C129" s="26" t="s">
        <v>47</v>
      </c>
      <c r="D129" s="2"/>
      <c r="E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row>
    <row r="130" spans="1:80" s="12" customFormat="1">
      <c r="A130" s="2"/>
      <c r="B130" s="16" t="s">
        <v>22</v>
      </c>
      <c r="C130" s="17" t="s">
        <v>22</v>
      </c>
      <c r="D130" s="2"/>
      <c r="E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row>
    <row r="132" spans="1:80" s="12" customFormat="1" ht="13">
      <c r="A132" s="2"/>
      <c r="B132" s="24" t="s">
        <v>49</v>
      </c>
      <c r="C132" s="26" t="s">
        <v>50</v>
      </c>
      <c r="D132" s="2"/>
      <c r="E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row>
    <row r="133" spans="1:80" s="12" customFormat="1">
      <c r="A133" s="2"/>
      <c r="B133" s="16" t="s">
        <v>22</v>
      </c>
      <c r="C133" s="17" t="s">
        <v>22</v>
      </c>
      <c r="D133" s="2"/>
      <c r="E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row>
    <row r="135" spans="1:80" s="12" customFormat="1" ht="13">
      <c r="A135" s="2"/>
      <c r="B135" s="27" t="s">
        <v>51</v>
      </c>
      <c r="C135" s="26" t="s">
        <v>50</v>
      </c>
      <c r="D135" s="2"/>
      <c r="E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row>
    <row r="136" spans="1:80" s="12" customFormat="1">
      <c r="A136" s="2"/>
      <c r="B136" s="15" t="s">
        <v>22</v>
      </c>
      <c r="C136" s="17" t="s">
        <v>22</v>
      </c>
      <c r="D136" s="2"/>
      <c r="E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row>
    <row r="138" spans="1:80" s="12" customFormat="1" ht="13">
      <c r="A138" s="2"/>
      <c r="B138" s="24" t="s">
        <v>52</v>
      </c>
      <c r="C138" s="26" t="s">
        <v>22</v>
      </c>
      <c r="D138" s="2"/>
      <c r="E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row>
    <row r="141" spans="1:80" s="12" customFormat="1" ht="13">
      <c r="A141" s="2"/>
      <c r="B141" s="6" t="s">
        <v>373</v>
      </c>
      <c r="C141" s="9"/>
      <c r="D141" s="2"/>
      <c r="E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row>
    <row r="143" spans="1:80" s="12" customFormat="1" ht="13">
      <c r="A143" s="2"/>
      <c r="B143" s="24" t="s">
        <v>40</v>
      </c>
      <c r="C143" s="26" t="s">
        <v>54</v>
      </c>
      <c r="D143" s="24" t="s">
        <v>55</v>
      </c>
      <c r="E143" s="24" t="s">
        <v>56</v>
      </c>
      <c r="F143" s="14"/>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row>
    <row r="144" spans="1:80" s="12" customFormat="1">
      <c r="A144" s="2"/>
      <c r="B144" s="16" t="s">
        <v>22</v>
      </c>
      <c r="C144" s="17" t="s">
        <v>22</v>
      </c>
      <c r="D144" s="16" t="s">
        <v>22</v>
      </c>
      <c r="E144" s="16" t="s">
        <v>22</v>
      </c>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row>
    <row r="147" spans="2:80" ht="13">
      <c r="B147" s="6" t="s">
        <v>57</v>
      </c>
      <c r="C147" s="11" t="s">
        <v>22</v>
      </c>
      <c r="D147" s="6"/>
      <c r="E147" s="6"/>
      <c r="F147" s="14"/>
      <c r="G147" s="14"/>
      <c r="H147" s="14"/>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row>
    <row r="149" spans="2:80" ht="13">
      <c r="B149" s="6" t="s">
        <v>374</v>
      </c>
    </row>
    <row r="151" spans="2:80" ht="13">
      <c r="B151" s="24" t="s">
        <v>58</v>
      </c>
      <c r="C151" s="26" t="s">
        <v>47</v>
      </c>
      <c r="D151" s="6"/>
    </row>
    <row r="152" spans="2:80">
      <c r="B152" s="16" t="s">
        <v>22</v>
      </c>
      <c r="C152" s="17" t="s">
        <v>22</v>
      </c>
    </row>
    <row r="155" spans="2:80" ht="13">
      <c r="B155" s="24" t="s">
        <v>59</v>
      </c>
      <c r="C155" s="26" t="s">
        <v>60</v>
      </c>
      <c r="D155" s="6"/>
    </row>
    <row r="156" spans="2:80">
      <c r="B156" s="16" t="s">
        <v>22</v>
      </c>
      <c r="C156" s="17" t="s">
        <v>22</v>
      </c>
    </row>
    <row r="159" spans="2:80" ht="13">
      <c r="B159" s="6" t="s">
        <v>61</v>
      </c>
    </row>
    <row r="162" spans="2:80" ht="13">
      <c r="B162" s="6" t="s">
        <v>375</v>
      </c>
    </row>
    <row r="164" spans="2:80" ht="13">
      <c r="B164" s="24" t="s">
        <v>40</v>
      </c>
      <c r="C164" s="26" t="s">
        <v>62</v>
      </c>
      <c r="D164" s="24" t="s">
        <v>54</v>
      </c>
      <c r="E164" s="24" t="s">
        <v>55</v>
      </c>
      <c r="F164" s="29" t="s">
        <v>56</v>
      </c>
      <c r="G164" s="14"/>
    </row>
    <row r="165" spans="2:80">
      <c r="B165" s="16" t="s">
        <v>22</v>
      </c>
      <c r="C165" s="17" t="s">
        <v>22</v>
      </c>
      <c r="D165" s="16" t="s">
        <v>22</v>
      </c>
      <c r="E165" s="16" t="s">
        <v>22</v>
      </c>
      <c r="F165" s="21" t="s">
        <v>22</v>
      </c>
    </row>
    <row r="168" spans="2:80" ht="13">
      <c r="B168" s="6" t="s">
        <v>57</v>
      </c>
      <c r="C168" s="11" t="s">
        <v>22</v>
      </c>
      <c r="D168" s="6"/>
      <c r="E168" s="6"/>
      <c r="F168" s="14"/>
      <c r="G168" s="14"/>
      <c r="H168" s="14"/>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row>
    <row r="170" spans="2:80" ht="13">
      <c r="B170" s="6" t="s">
        <v>374</v>
      </c>
    </row>
    <row r="172" spans="2:80" ht="13">
      <c r="B172" s="24" t="s">
        <v>58</v>
      </c>
      <c r="C172" s="26" t="s">
        <v>47</v>
      </c>
      <c r="D172" s="6"/>
    </row>
    <row r="173" spans="2:80">
      <c r="B173" s="16" t="s">
        <v>22</v>
      </c>
      <c r="C173" s="17" t="s">
        <v>22</v>
      </c>
    </row>
    <row r="176" spans="2:80" ht="13">
      <c r="B176" s="24" t="s">
        <v>59</v>
      </c>
      <c r="C176" s="26" t="s">
        <v>60</v>
      </c>
      <c r="D176" s="6"/>
    </row>
    <row r="177" spans="1:80">
      <c r="B177" s="16" t="s">
        <v>22</v>
      </c>
      <c r="C177" s="17" t="s">
        <v>22</v>
      </c>
    </row>
    <row r="180" spans="1:80" s="12" customFormat="1" ht="13">
      <c r="A180" s="2"/>
      <c r="B180" s="6" t="s">
        <v>61</v>
      </c>
      <c r="C180" s="9"/>
      <c r="D180" s="2"/>
      <c r="E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row>
    <row r="183" spans="1:80" s="12" customFormat="1" ht="13">
      <c r="A183" s="2"/>
      <c r="B183" s="6" t="s">
        <v>376</v>
      </c>
      <c r="C183" s="9"/>
      <c r="D183" s="2"/>
      <c r="E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row>
    <row r="184" spans="1:80" s="12" customFormat="1" ht="13">
      <c r="A184" s="2"/>
      <c r="B184" s="24" t="s">
        <v>40</v>
      </c>
      <c r="C184" s="26" t="s">
        <v>63</v>
      </c>
      <c r="D184" s="24" t="s">
        <v>64</v>
      </c>
      <c r="E184" s="24" t="s">
        <v>65</v>
      </c>
      <c r="F184" s="29" t="s">
        <v>66</v>
      </c>
      <c r="G184" s="14"/>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row>
    <row r="185" spans="1:80" s="12" customFormat="1">
      <c r="A185" s="2"/>
      <c r="B185" s="16" t="s">
        <v>22</v>
      </c>
      <c r="C185" s="17" t="s">
        <v>22</v>
      </c>
      <c r="D185" s="16" t="s">
        <v>22</v>
      </c>
      <c r="E185" s="16" t="s">
        <v>22</v>
      </c>
      <c r="F185" s="21" t="s">
        <v>22</v>
      </c>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row>
    <row r="186" spans="1:80" s="12" customFormat="1">
      <c r="A186" s="2"/>
      <c r="B186" s="2" t="s">
        <v>67</v>
      </c>
      <c r="C186" s="9"/>
      <c r="D186" s="2"/>
      <c r="E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row>
  </sheetData>
  <mergeCells count="9">
    <mergeCell ref="B92:C92"/>
    <mergeCell ref="B1:E1"/>
    <mergeCell ref="C3:C7"/>
    <mergeCell ref="D3:D7"/>
    <mergeCell ref="B10:E10"/>
    <mergeCell ref="B11:E11"/>
    <mergeCell ref="C12:C13"/>
    <mergeCell ref="D12:D13"/>
    <mergeCell ref="E12:E13"/>
  </mergeCells>
  <hyperlinks>
    <hyperlink ref="A1" location="Index!A1" display="Index" xr:uid="{1A9453E8-1A1B-43EA-90BF-FFA484A01686}"/>
  </hyperlink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D68B5-4B7B-4BA0-A3FD-6DA2204B2922}">
  <dimension ref="A1:CB156"/>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5" ht="13">
      <c r="A1" s="3" t="s">
        <v>0</v>
      </c>
      <c r="B1" s="226" t="s">
        <v>643</v>
      </c>
      <c r="C1" s="226"/>
      <c r="D1" s="226"/>
      <c r="E1" s="226"/>
    </row>
    <row r="3" spans="1:5" ht="14.5">
      <c r="B3" s="31" t="s">
        <v>643</v>
      </c>
      <c r="C3" s="239"/>
      <c r="D3" s="233"/>
      <c r="E3" s="32"/>
    </row>
    <row r="4" spans="1:5" ht="29">
      <c r="B4" s="35" t="s">
        <v>644</v>
      </c>
      <c r="C4" s="239"/>
      <c r="D4" s="233"/>
      <c r="E4" s="34"/>
    </row>
    <row r="5" spans="1:5" ht="14.5">
      <c r="B5" s="35" t="s">
        <v>151</v>
      </c>
      <c r="C5" s="239"/>
      <c r="D5" s="233"/>
      <c r="E5" s="32"/>
    </row>
    <row r="6" spans="1:5" ht="14.5">
      <c r="B6" s="35" t="s">
        <v>627</v>
      </c>
      <c r="C6" s="239"/>
      <c r="D6" s="233"/>
      <c r="E6" s="32"/>
    </row>
    <row r="7" spans="1:5" ht="14.5">
      <c r="B7" s="50" t="s">
        <v>645</v>
      </c>
      <c r="C7" s="239"/>
      <c r="D7" s="233"/>
      <c r="E7" s="34"/>
    </row>
    <row r="8" spans="1:5" ht="14.5">
      <c r="B8" s="51" t="s">
        <v>154</v>
      </c>
      <c r="C8" s="52" t="s">
        <v>155</v>
      </c>
      <c r="D8" s="53" t="s">
        <v>156</v>
      </c>
      <c r="E8" s="32"/>
    </row>
    <row r="9" spans="1:5" ht="14.5">
      <c r="B9" s="32"/>
      <c r="C9" s="37"/>
      <c r="D9" s="32"/>
      <c r="E9" s="32"/>
    </row>
    <row r="10" spans="1:5" ht="14.5">
      <c r="B10" s="54"/>
      <c r="C10" s="54"/>
      <c r="D10" s="54"/>
      <c r="E10" s="54"/>
    </row>
    <row r="11" spans="1:5" ht="14.5">
      <c r="B11" s="240" t="s">
        <v>157</v>
      </c>
      <c r="C11" s="240"/>
      <c r="D11" s="240"/>
      <c r="E11" s="240"/>
    </row>
    <row r="12" spans="1:5" ht="14.5">
      <c r="B12" s="38" t="s">
        <v>158</v>
      </c>
      <c r="C12" s="241" t="s">
        <v>159</v>
      </c>
      <c r="D12" s="240" t="s">
        <v>160</v>
      </c>
      <c r="E12" s="240" t="s">
        <v>161</v>
      </c>
    </row>
    <row r="13" spans="1:5" ht="14.5">
      <c r="B13" s="38" t="s">
        <v>162</v>
      </c>
      <c r="C13" s="241"/>
      <c r="D13" s="240"/>
      <c r="E13" s="240"/>
    </row>
    <row r="14" spans="1:5" ht="14.5">
      <c r="B14" s="31" t="s">
        <v>163</v>
      </c>
      <c r="C14" s="40"/>
      <c r="D14" s="41"/>
      <c r="E14" s="41"/>
    </row>
    <row r="15" spans="1:5" ht="14.5">
      <c r="B15" s="31" t="s">
        <v>164</v>
      </c>
      <c r="C15" s="40"/>
      <c r="D15" s="41"/>
      <c r="E15" s="41"/>
    </row>
    <row r="16" spans="1:5" ht="14.5">
      <c r="B16" s="31" t="s">
        <v>165</v>
      </c>
      <c r="C16" s="40" t="s">
        <v>381</v>
      </c>
      <c r="D16" s="41"/>
      <c r="E16" s="41"/>
    </row>
    <row r="17" spans="2:8" ht="14.5">
      <c r="B17" s="44" t="s">
        <v>167</v>
      </c>
      <c r="C17" s="39"/>
      <c r="D17" s="38"/>
      <c r="E17" s="38"/>
    </row>
    <row r="18" spans="2:8" ht="14.5">
      <c r="B18" s="32"/>
      <c r="C18" s="37"/>
      <c r="D18" s="32"/>
      <c r="E18" s="32"/>
    </row>
    <row r="20" spans="2:8">
      <c r="B20" s="2" t="s">
        <v>168</v>
      </c>
    </row>
    <row r="22" spans="2:8" ht="13">
      <c r="B22" s="7" t="s">
        <v>1</v>
      </c>
      <c r="C22" s="10" t="s">
        <v>2</v>
      </c>
      <c r="D22" s="7" t="s">
        <v>3</v>
      </c>
      <c r="E22" s="7" t="s">
        <v>4</v>
      </c>
      <c r="F22" s="13" t="s">
        <v>5</v>
      </c>
      <c r="G22" s="13" t="s">
        <v>6</v>
      </c>
      <c r="H22" s="13" t="s">
        <v>7</v>
      </c>
    </row>
    <row r="23" spans="2:8" ht="13">
      <c r="B23" s="6" t="s">
        <v>8</v>
      </c>
    </row>
    <row r="24" spans="2:8" ht="13">
      <c r="B24" s="6" t="s">
        <v>9</v>
      </c>
    </row>
    <row r="25" spans="2:8" ht="13">
      <c r="B25" s="6" t="s">
        <v>10</v>
      </c>
    </row>
    <row r="26" spans="2:8">
      <c r="B26" s="2" t="s">
        <v>646</v>
      </c>
      <c r="C26" s="9">
        <v>6.03</v>
      </c>
      <c r="D26" s="2" t="s">
        <v>11</v>
      </c>
      <c r="E26" s="2" t="s">
        <v>647</v>
      </c>
      <c r="F26" s="12">
        <v>9650000</v>
      </c>
      <c r="G26" s="12">
        <v>9954.5</v>
      </c>
      <c r="H26" s="12">
        <v>60.42</v>
      </c>
    </row>
    <row r="27" spans="2:8">
      <c r="B27" s="2" t="s">
        <v>648</v>
      </c>
      <c r="C27" s="9">
        <v>6.22</v>
      </c>
      <c r="D27" s="2" t="s">
        <v>11</v>
      </c>
      <c r="E27" s="2" t="s">
        <v>649</v>
      </c>
      <c r="F27" s="12">
        <v>6030100</v>
      </c>
      <c r="G27" s="12">
        <v>6148.9</v>
      </c>
      <c r="H27" s="12">
        <v>37.32</v>
      </c>
    </row>
    <row r="28" spans="2:8" ht="13">
      <c r="B28" s="6" t="s">
        <v>12</v>
      </c>
      <c r="C28" s="11"/>
      <c r="D28" s="6"/>
      <c r="E28" s="6"/>
      <c r="F28" s="14"/>
      <c r="G28" s="14">
        <f>SUM(G22:G27)</f>
        <v>16103.4</v>
      </c>
      <c r="H28" s="14">
        <f>SUM(H22:H27)</f>
        <v>97.740000000000009</v>
      </c>
    </row>
    <row r="29" spans="2:8" ht="13">
      <c r="B29" s="6" t="s">
        <v>390</v>
      </c>
      <c r="C29" s="11"/>
      <c r="D29" s="6"/>
      <c r="E29" s="6"/>
      <c r="F29" s="14"/>
      <c r="G29" s="14">
        <v>228.75</v>
      </c>
      <c r="H29" s="14">
        <v>1.39</v>
      </c>
    </row>
    <row r="30" spans="2:8" ht="13">
      <c r="B30" s="6" t="s">
        <v>15</v>
      </c>
      <c r="C30" s="11"/>
      <c r="D30" s="6"/>
      <c r="E30" s="6"/>
      <c r="F30" s="14"/>
      <c r="G30" s="14">
        <v>16332.15</v>
      </c>
      <c r="H30" s="14">
        <v>99.13</v>
      </c>
    </row>
    <row r="31" spans="2:8" ht="13">
      <c r="B31" s="6" t="s">
        <v>16</v>
      </c>
      <c r="C31" s="11"/>
      <c r="D31" s="6"/>
      <c r="E31" s="6"/>
      <c r="F31" s="14"/>
      <c r="G31" s="14">
        <v>143.1143070900016</v>
      </c>
      <c r="H31" s="14">
        <v>0.87000000000000455</v>
      </c>
    </row>
    <row r="32" spans="2:8" ht="13">
      <c r="B32" s="6" t="s">
        <v>17</v>
      </c>
      <c r="C32" s="11"/>
      <c r="D32" s="6"/>
      <c r="E32" s="6"/>
      <c r="F32" s="14"/>
      <c r="G32" s="14">
        <v>16475.264307090001</v>
      </c>
      <c r="H32" s="14">
        <v>100</v>
      </c>
    </row>
    <row r="33" spans="2:3">
      <c r="B33" s="2" t="s">
        <v>18</v>
      </c>
    </row>
    <row r="34" spans="2:3">
      <c r="B34" s="2" t="s">
        <v>19</v>
      </c>
    </row>
    <row r="35" spans="2:3">
      <c r="B35" s="2" t="s">
        <v>20</v>
      </c>
      <c r="C35" s="9" t="s">
        <v>355</v>
      </c>
    </row>
    <row r="36" spans="2:3" ht="13">
      <c r="B36" s="6"/>
    </row>
    <row r="37" spans="2:3" ht="26">
      <c r="B37" s="8" t="s">
        <v>21</v>
      </c>
      <c r="C37" s="9" t="s">
        <v>22</v>
      </c>
    </row>
    <row r="38" spans="2:3" ht="13">
      <c r="B38" s="6"/>
    </row>
    <row r="39" spans="2:3" ht="13">
      <c r="B39" s="6" t="s">
        <v>23</v>
      </c>
      <c r="C39" s="9" t="s">
        <v>22</v>
      </c>
    </row>
    <row r="40" spans="2:3" ht="13">
      <c r="B40" s="6" t="s">
        <v>24</v>
      </c>
      <c r="C40" s="9" t="s">
        <v>25</v>
      </c>
    </row>
    <row r="41" spans="2:3" ht="13">
      <c r="B41" s="6" t="s">
        <v>650</v>
      </c>
      <c r="C41" s="11"/>
    </row>
    <row r="42" spans="2:3" ht="13">
      <c r="B42" s="6" t="s">
        <v>651</v>
      </c>
      <c r="C42" s="11"/>
    </row>
    <row r="43" spans="2:3" ht="13">
      <c r="B43" s="6" t="s">
        <v>652</v>
      </c>
      <c r="C43" s="11"/>
    </row>
    <row r="44" spans="2:3" ht="13">
      <c r="B44" s="6" t="s">
        <v>653</v>
      </c>
      <c r="C44" s="11"/>
    </row>
    <row r="45" spans="2:3" ht="13">
      <c r="B45" s="6" t="s">
        <v>654</v>
      </c>
      <c r="C45" s="11"/>
    </row>
    <row r="46" spans="2:3" ht="13">
      <c r="B46" s="6" t="s">
        <v>655</v>
      </c>
      <c r="C46" s="11"/>
    </row>
    <row r="47" spans="2:3" ht="13">
      <c r="B47" s="6" t="s">
        <v>656</v>
      </c>
      <c r="C47" s="11"/>
    </row>
    <row r="48" spans="2:3" ht="13">
      <c r="B48" s="6" t="s">
        <v>657</v>
      </c>
      <c r="C48" s="11"/>
    </row>
    <row r="49" spans="2:4" ht="13">
      <c r="B49" s="6" t="s">
        <v>3936</v>
      </c>
      <c r="C49" s="11"/>
    </row>
    <row r="50" spans="2:4">
      <c r="B50" s="2" t="s">
        <v>26</v>
      </c>
    </row>
    <row r="52" spans="2:4" ht="14.5">
      <c r="B52" s="4"/>
      <c r="C52" s="5" t="s">
        <v>27</v>
      </c>
    </row>
    <row r="53" spans="2:4" ht="29">
      <c r="B53" s="4" t="s">
        <v>28</v>
      </c>
      <c r="C53" s="18" t="s">
        <v>643</v>
      </c>
    </row>
    <row r="54" spans="2:4" ht="14.5">
      <c r="B54" s="4" t="s">
        <v>29</v>
      </c>
      <c r="C54" s="5"/>
    </row>
    <row r="55" spans="2:4" ht="14.5">
      <c r="B55" s="4"/>
      <c r="C55" s="5"/>
    </row>
    <row r="56" spans="2:4" ht="14.5">
      <c r="B56" s="4" t="s">
        <v>30</v>
      </c>
      <c r="C56" s="122">
        <v>6.1899999999999997E-2</v>
      </c>
    </row>
    <row r="57" spans="2:4" ht="14.5">
      <c r="B57" s="4"/>
      <c r="C57" s="127"/>
    </row>
    <row r="58" spans="2:4" ht="14.5">
      <c r="B58" s="4" t="s">
        <v>31</v>
      </c>
      <c r="C58" s="127" t="s">
        <v>3937</v>
      </c>
    </row>
    <row r="59" spans="2:4" ht="14.5">
      <c r="B59" s="4" t="s">
        <v>32</v>
      </c>
      <c r="C59" s="127" t="s">
        <v>3938</v>
      </c>
    </row>
    <row r="60" spans="2:4" ht="14.5">
      <c r="B60" s="4"/>
      <c r="C60" s="5"/>
    </row>
    <row r="61" spans="2:4" ht="14.5">
      <c r="B61" s="4" t="s">
        <v>33</v>
      </c>
      <c r="C61" s="5" t="s">
        <v>355</v>
      </c>
    </row>
    <row r="62" spans="2:4" ht="14.5">
      <c r="B62" s="229" t="s">
        <v>34</v>
      </c>
      <c r="C62" s="229"/>
    </row>
    <row r="64" spans="2:4" ht="14.5">
      <c r="B64" s="4" t="s">
        <v>35</v>
      </c>
      <c r="C64" s="5"/>
      <c r="D64" s="4"/>
    </row>
    <row r="65" spans="2:7" ht="29">
      <c r="B65" s="20" t="s">
        <v>36</v>
      </c>
      <c r="C65" s="18" t="s">
        <v>37</v>
      </c>
      <c r="D65" s="20" t="s">
        <v>38</v>
      </c>
    </row>
    <row r="66" spans="2:7" ht="14.5">
      <c r="B66" s="4" t="s">
        <v>22</v>
      </c>
      <c r="C66" s="5" t="s">
        <v>22</v>
      </c>
      <c r="D66" s="4" t="s">
        <v>22</v>
      </c>
    </row>
    <row r="68" spans="2:7" ht="13">
      <c r="B68" s="24" t="s">
        <v>39</v>
      </c>
      <c r="C68" s="25">
        <v>46022</v>
      </c>
      <c r="D68" s="16"/>
      <c r="E68" s="15"/>
      <c r="F68" s="30"/>
    </row>
    <row r="69" spans="2:7" ht="13">
      <c r="B69" s="24" t="s">
        <v>40</v>
      </c>
      <c r="C69" s="26" t="s">
        <v>41</v>
      </c>
      <c r="D69" s="24" t="s">
        <v>42</v>
      </c>
      <c r="E69" s="27" t="s">
        <v>43</v>
      </c>
      <c r="F69" s="29" t="s">
        <v>44</v>
      </c>
      <c r="G69" s="14"/>
    </row>
    <row r="70" spans="2:7">
      <c r="B70" s="22" t="s">
        <v>22</v>
      </c>
      <c r="C70" s="23" t="s">
        <v>22</v>
      </c>
      <c r="D70" s="22" t="s">
        <v>22</v>
      </c>
      <c r="E70" s="19" t="s">
        <v>22</v>
      </c>
      <c r="F70" s="28" t="s">
        <v>22</v>
      </c>
    </row>
    <row r="73" spans="2:7" ht="13">
      <c r="B73" s="6" t="s">
        <v>45</v>
      </c>
    </row>
    <row r="74" spans="2:7" ht="13">
      <c r="B74" s="6"/>
    </row>
    <row r="75" spans="2:7" ht="13">
      <c r="B75" s="6" t="s">
        <v>372</v>
      </c>
    </row>
    <row r="76" spans="2:7" ht="13">
      <c r="B76" s="24" t="s">
        <v>46</v>
      </c>
      <c r="C76" s="26" t="s">
        <v>47</v>
      </c>
      <c r="D76" s="6"/>
    </row>
    <row r="77" spans="2:7">
      <c r="B77" s="16" t="s">
        <v>22</v>
      </c>
      <c r="C77" s="17" t="s">
        <v>22</v>
      </c>
    </row>
    <row r="79" spans="2:7" ht="13">
      <c r="B79" s="24" t="s">
        <v>48</v>
      </c>
      <c r="C79" s="26" t="s">
        <v>47</v>
      </c>
    </row>
    <row r="80" spans="2:7">
      <c r="B80" s="16" t="s">
        <v>22</v>
      </c>
      <c r="C80" s="17" t="s">
        <v>22</v>
      </c>
    </row>
    <row r="82" spans="2:7" ht="13">
      <c r="B82" s="24" t="s">
        <v>49</v>
      </c>
      <c r="C82" s="26" t="s">
        <v>50</v>
      </c>
    </row>
    <row r="83" spans="2:7">
      <c r="B83" s="16" t="s">
        <v>22</v>
      </c>
      <c r="C83" s="17" t="s">
        <v>22</v>
      </c>
    </row>
    <row r="85" spans="2:7" ht="13">
      <c r="B85" s="27" t="s">
        <v>51</v>
      </c>
      <c r="C85" s="26" t="s">
        <v>50</v>
      </c>
    </row>
    <row r="86" spans="2:7">
      <c r="B86" s="15" t="s">
        <v>22</v>
      </c>
      <c r="C86" s="17" t="s">
        <v>22</v>
      </c>
    </row>
    <row r="88" spans="2:7" ht="13">
      <c r="B88" s="24" t="s">
        <v>52</v>
      </c>
      <c r="C88" s="26" t="s">
        <v>22</v>
      </c>
    </row>
    <row r="90" spans="2:7" ht="13">
      <c r="B90" s="24" t="s">
        <v>53</v>
      </c>
      <c r="C90" s="25">
        <v>46022</v>
      </c>
      <c r="D90" s="16"/>
      <c r="E90" s="15"/>
      <c r="F90" s="30"/>
    </row>
    <row r="91" spans="2:7" ht="13">
      <c r="B91" s="24" t="s">
        <v>40</v>
      </c>
      <c r="C91" s="26" t="s">
        <v>41</v>
      </c>
      <c r="D91" s="24" t="s">
        <v>42</v>
      </c>
      <c r="E91" s="27" t="s">
        <v>43</v>
      </c>
      <c r="F91" s="29" t="s">
        <v>44</v>
      </c>
      <c r="G91" s="14"/>
    </row>
    <row r="92" spans="2:7">
      <c r="B92" s="22" t="s">
        <v>22</v>
      </c>
      <c r="C92" s="23" t="s">
        <v>22</v>
      </c>
      <c r="D92" s="22" t="s">
        <v>22</v>
      </c>
      <c r="E92" s="19" t="s">
        <v>22</v>
      </c>
      <c r="F92" s="28" t="s">
        <v>22</v>
      </c>
    </row>
    <row r="93" spans="2:7" ht="13">
      <c r="B93" s="6" t="s">
        <v>45</v>
      </c>
    </row>
    <row r="94" spans="2:7" ht="13">
      <c r="B94" s="6"/>
    </row>
    <row r="95" spans="2:7" ht="13">
      <c r="B95" s="6" t="s">
        <v>372</v>
      </c>
    </row>
    <row r="96" spans="2:7" ht="13">
      <c r="B96" s="24" t="s">
        <v>46</v>
      </c>
      <c r="C96" s="26" t="s">
        <v>47</v>
      </c>
      <c r="D96" s="6"/>
    </row>
    <row r="97" spans="2:3">
      <c r="B97" s="16" t="s">
        <v>22</v>
      </c>
      <c r="C97" s="17" t="s">
        <v>22</v>
      </c>
    </row>
    <row r="99" spans="2:3" ht="13">
      <c r="B99" s="24" t="s">
        <v>48</v>
      </c>
      <c r="C99" s="26" t="s">
        <v>47</v>
      </c>
    </row>
    <row r="100" spans="2:3">
      <c r="B100" s="16" t="s">
        <v>22</v>
      </c>
      <c r="C100" s="17" t="s">
        <v>22</v>
      </c>
    </row>
    <row r="102" spans="2:3" ht="13">
      <c r="B102" s="24" t="s">
        <v>49</v>
      </c>
      <c r="C102" s="26" t="s">
        <v>50</v>
      </c>
    </row>
    <row r="103" spans="2:3">
      <c r="B103" s="16" t="s">
        <v>22</v>
      </c>
      <c r="C103" s="17" t="s">
        <v>22</v>
      </c>
    </row>
    <row r="105" spans="2:3" ht="13">
      <c r="B105" s="27" t="s">
        <v>51</v>
      </c>
      <c r="C105" s="26" t="s">
        <v>50</v>
      </c>
    </row>
    <row r="106" spans="2:3">
      <c r="B106" s="15" t="s">
        <v>22</v>
      </c>
      <c r="C106" s="17" t="s">
        <v>22</v>
      </c>
    </row>
    <row r="108" spans="2:3" ht="13">
      <c r="B108" s="24" t="s">
        <v>52</v>
      </c>
      <c r="C108" s="26" t="s">
        <v>22</v>
      </c>
    </row>
    <row r="111" spans="2:3" ht="13">
      <c r="B111" s="6" t="s">
        <v>373</v>
      </c>
    </row>
    <row r="113" spans="2:80" ht="13">
      <c r="B113" s="24" t="s">
        <v>40</v>
      </c>
      <c r="C113" s="26" t="s">
        <v>54</v>
      </c>
      <c r="D113" s="24" t="s">
        <v>55</v>
      </c>
      <c r="E113" s="24" t="s">
        <v>56</v>
      </c>
      <c r="F113" s="14"/>
    </row>
    <row r="114" spans="2:80">
      <c r="B114" s="16" t="s">
        <v>22</v>
      </c>
      <c r="C114" s="17" t="s">
        <v>22</v>
      </c>
      <c r="D114" s="16" t="s">
        <v>22</v>
      </c>
      <c r="E114" s="16" t="s">
        <v>22</v>
      </c>
    </row>
    <row r="117" spans="2:80" ht="13">
      <c r="B117" s="6" t="s">
        <v>57</v>
      </c>
      <c r="C117" s="11" t="s">
        <v>22</v>
      </c>
      <c r="D117" s="6"/>
      <c r="E117" s="6"/>
      <c r="F117" s="14"/>
      <c r="G117" s="14"/>
      <c r="H117" s="14"/>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row>
    <row r="119" spans="2:80" ht="13">
      <c r="B119" s="6" t="s">
        <v>374</v>
      </c>
    </row>
    <row r="121" spans="2:80" ht="13">
      <c r="B121" s="24" t="s">
        <v>58</v>
      </c>
      <c r="C121" s="26" t="s">
        <v>47</v>
      </c>
      <c r="D121" s="6"/>
    </row>
    <row r="122" spans="2:80">
      <c r="B122" s="16" t="s">
        <v>22</v>
      </c>
      <c r="C122" s="17" t="s">
        <v>22</v>
      </c>
    </row>
    <row r="125" spans="2:80" ht="13">
      <c r="B125" s="24" t="s">
        <v>59</v>
      </c>
      <c r="C125" s="26" t="s">
        <v>60</v>
      </c>
      <c r="D125" s="6"/>
    </row>
    <row r="126" spans="2:80">
      <c r="B126" s="16" t="s">
        <v>22</v>
      </c>
      <c r="C126" s="17" t="s">
        <v>22</v>
      </c>
    </row>
    <row r="129" spans="2:80" ht="13">
      <c r="B129" s="6" t="s">
        <v>61</v>
      </c>
    </row>
    <row r="132" spans="2:80" ht="13">
      <c r="B132" s="6" t="s">
        <v>375</v>
      </c>
    </row>
    <row r="134" spans="2:80" ht="13">
      <c r="B134" s="24" t="s">
        <v>40</v>
      </c>
      <c r="C134" s="26" t="s">
        <v>62</v>
      </c>
      <c r="D134" s="24" t="s">
        <v>54</v>
      </c>
      <c r="E134" s="24" t="s">
        <v>55</v>
      </c>
      <c r="F134" s="29" t="s">
        <v>56</v>
      </c>
      <c r="G134" s="14"/>
    </row>
    <row r="135" spans="2:80">
      <c r="B135" s="16" t="s">
        <v>22</v>
      </c>
      <c r="C135" s="17" t="s">
        <v>22</v>
      </c>
      <c r="D135" s="16" t="s">
        <v>22</v>
      </c>
      <c r="E135" s="16" t="s">
        <v>22</v>
      </c>
      <c r="F135" s="21" t="s">
        <v>22</v>
      </c>
    </row>
    <row r="138" spans="2:80" ht="13">
      <c r="B138" s="6" t="s">
        <v>57</v>
      </c>
      <c r="C138" s="11" t="s">
        <v>22</v>
      </c>
      <c r="D138" s="6"/>
      <c r="E138" s="6"/>
      <c r="F138" s="14"/>
      <c r="G138" s="14"/>
      <c r="H138" s="14"/>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row>
    <row r="140" spans="2:80" ht="13">
      <c r="B140" s="6" t="s">
        <v>374</v>
      </c>
    </row>
    <row r="142" spans="2:80" ht="13">
      <c r="B142" s="24" t="s">
        <v>58</v>
      </c>
      <c r="C142" s="26" t="s">
        <v>47</v>
      </c>
      <c r="D142" s="6"/>
    </row>
    <row r="143" spans="2:80">
      <c r="B143" s="16" t="s">
        <v>22</v>
      </c>
      <c r="C143" s="17" t="s">
        <v>22</v>
      </c>
    </row>
    <row r="146" spans="2:7" ht="13">
      <c r="B146" s="24" t="s">
        <v>59</v>
      </c>
      <c r="C146" s="26" t="s">
        <v>60</v>
      </c>
      <c r="D146" s="6"/>
    </row>
    <row r="147" spans="2:7">
      <c r="B147" s="16" t="s">
        <v>22</v>
      </c>
      <c r="C147" s="17" t="s">
        <v>22</v>
      </c>
    </row>
    <row r="150" spans="2:7" ht="13">
      <c r="B150" s="6" t="s">
        <v>61</v>
      </c>
    </row>
    <row r="153" spans="2:7" ht="13">
      <c r="B153" s="6" t="s">
        <v>376</v>
      </c>
    </row>
    <row r="154" spans="2:7" ht="13">
      <c r="B154" s="24" t="s">
        <v>40</v>
      </c>
      <c r="C154" s="26" t="s">
        <v>63</v>
      </c>
      <c r="D154" s="24" t="s">
        <v>64</v>
      </c>
      <c r="E154" s="24" t="s">
        <v>65</v>
      </c>
      <c r="F154" s="29" t="s">
        <v>66</v>
      </c>
      <c r="G154" s="14"/>
    </row>
    <row r="155" spans="2:7">
      <c r="B155" s="16" t="s">
        <v>22</v>
      </c>
      <c r="C155" s="17" t="s">
        <v>22</v>
      </c>
      <c r="D155" s="16" t="s">
        <v>22</v>
      </c>
      <c r="E155" s="16" t="s">
        <v>22</v>
      </c>
      <c r="F155" s="21" t="s">
        <v>22</v>
      </c>
    </row>
    <row r="156" spans="2:7">
      <c r="B156" s="2" t="s">
        <v>67</v>
      </c>
    </row>
  </sheetData>
  <mergeCells count="8">
    <mergeCell ref="B62:C62"/>
    <mergeCell ref="B1:E1"/>
    <mergeCell ref="C3:C7"/>
    <mergeCell ref="D3:D7"/>
    <mergeCell ref="B11:E11"/>
    <mergeCell ref="C12:C13"/>
    <mergeCell ref="D12:D13"/>
    <mergeCell ref="E12:E13"/>
  </mergeCells>
  <hyperlinks>
    <hyperlink ref="A1" location="Index!A1" display="Index" xr:uid="{BD9142EB-FADD-4DF9-9B23-2B4338330C1B}"/>
  </hyperlink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C0E7A-FE9E-4785-B0BD-D12018B2AC27}">
  <dimension ref="A1:CB157"/>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5" ht="13">
      <c r="A1" s="3" t="s">
        <v>0</v>
      </c>
      <c r="B1" s="226" t="s">
        <v>625</v>
      </c>
      <c r="C1" s="226"/>
      <c r="D1" s="226"/>
      <c r="E1" s="226"/>
    </row>
    <row r="3" spans="1:5" ht="14.5">
      <c r="B3" s="44" t="s">
        <v>625</v>
      </c>
      <c r="C3" s="239"/>
      <c r="D3" s="233"/>
      <c r="E3" s="32"/>
    </row>
    <row r="4" spans="1:5" ht="29">
      <c r="B4" s="35" t="s">
        <v>626</v>
      </c>
      <c r="C4" s="239"/>
      <c r="D4" s="233"/>
      <c r="E4" s="34"/>
    </row>
    <row r="5" spans="1:5" ht="14.5">
      <c r="B5" s="35" t="s">
        <v>151</v>
      </c>
      <c r="C5" s="239"/>
      <c r="D5" s="233"/>
      <c r="E5" s="32"/>
    </row>
    <row r="6" spans="1:5" ht="14.5">
      <c r="B6" s="35" t="s">
        <v>627</v>
      </c>
      <c r="C6" s="239"/>
      <c r="D6" s="233"/>
      <c r="E6" s="32"/>
    </row>
    <row r="7" spans="1:5" ht="14.5">
      <c r="B7" s="50" t="s">
        <v>628</v>
      </c>
      <c r="C7" s="239"/>
      <c r="D7" s="233"/>
      <c r="E7" s="34"/>
    </row>
    <row r="8" spans="1:5" ht="14.5">
      <c r="B8" s="51" t="s">
        <v>154</v>
      </c>
      <c r="C8" s="52" t="s">
        <v>155</v>
      </c>
      <c r="D8" s="53" t="s">
        <v>156</v>
      </c>
      <c r="E8" s="32"/>
    </row>
    <row r="9" spans="1:5" ht="14.5">
      <c r="B9" s="32"/>
      <c r="C9" s="37"/>
      <c r="D9" s="32"/>
      <c r="E9" s="32"/>
    </row>
    <row r="10" spans="1:5" ht="14.5">
      <c r="B10" s="242"/>
      <c r="C10" s="242"/>
      <c r="D10" s="242"/>
      <c r="E10" s="242"/>
    </row>
    <row r="11" spans="1:5" ht="14.5">
      <c r="B11" s="240" t="s">
        <v>157</v>
      </c>
      <c r="C11" s="240"/>
      <c r="D11" s="240"/>
      <c r="E11" s="240"/>
    </row>
    <row r="12" spans="1:5" ht="14.5">
      <c r="B12" s="38" t="s">
        <v>158</v>
      </c>
      <c r="C12" s="241" t="s">
        <v>159</v>
      </c>
      <c r="D12" s="240" t="s">
        <v>160</v>
      </c>
      <c r="E12" s="240" t="s">
        <v>161</v>
      </c>
    </row>
    <row r="13" spans="1:5" ht="14.5">
      <c r="B13" s="38" t="s">
        <v>162</v>
      </c>
      <c r="C13" s="241"/>
      <c r="D13" s="240"/>
      <c r="E13" s="240"/>
    </row>
    <row r="14" spans="1:5" ht="14.5">
      <c r="B14" s="31" t="s">
        <v>163</v>
      </c>
      <c r="C14" s="40"/>
      <c r="D14" s="41"/>
      <c r="E14" s="41"/>
    </row>
    <row r="15" spans="1:5" ht="14.5">
      <c r="B15" s="31" t="s">
        <v>164</v>
      </c>
      <c r="C15" s="40"/>
      <c r="D15" s="41"/>
      <c r="E15" s="41"/>
    </row>
    <row r="16" spans="1:5" ht="14.5">
      <c r="B16" s="31" t="s">
        <v>165</v>
      </c>
      <c r="C16" s="40" t="s">
        <v>381</v>
      </c>
      <c r="D16" s="41"/>
      <c r="E16" s="41"/>
    </row>
    <row r="17" spans="2:8" ht="14.5">
      <c r="B17" s="44" t="s">
        <v>167</v>
      </c>
      <c r="C17" s="39"/>
      <c r="D17" s="38"/>
      <c r="E17" s="38"/>
    </row>
    <row r="18" spans="2:8" ht="14.5">
      <c r="B18" s="32"/>
      <c r="C18" s="37"/>
      <c r="D18" s="32"/>
      <c r="E18" s="32"/>
    </row>
    <row r="20" spans="2:8">
      <c r="B20" s="2" t="s">
        <v>168</v>
      </c>
    </row>
    <row r="22" spans="2:8" ht="13">
      <c r="B22" s="7" t="s">
        <v>1</v>
      </c>
      <c r="C22" s="10" t="s">
        <v>2</v>
      </c>
      <c r="D22" s="7" t="s">
        <v>3</v>
      </c>
      <c r="E22" s="7" t="s">
        <v>4</v>
      </c>
      <c r="F22" s="13" t="s">
        <v>5</v>
      </c>
      <c r="G22" s="13" t="s">
        <v>6</v>
      </c>
      <c r="H22" s="13" t="s">
        <v>7</v>
      </c>
    </row>
    <row r="23" spans="2:8" ht="13">
      <c r="B23" s="6" t="s">
        <v>8</v>
      </c>
    </row>
    <row r="24" spans="2:8" ht="13">
      <c r="B24" s="6" t="s">
        <v>9</v>
      </c>
    </row>
    <row r="25" spans="2:8" ht="13">
      <c r="B25" s="6" t="s">
        <v>10</v>
      </c>
    </row>
    <row r="26" spans="2:8">
      <c r="B26" s="2" t="s">
        <v>629</v>
      </c>
      <c r="C26" s="9">
        <v>5.6</v>
      </c>
      <c r="D26" s="2" t="s">
        <v>11</v>
      </c>
      <c r="E26" s="2" t="s">
        <v>630</v>
      </c>
      <c r="F26" s="12">
        <v>5500000</v>
      </c>
      <c r="G26" s="12">
        <v>5620.73</v>
      </c>
      <c r="H26" s="12">
        <v>72.849999999999994</v>
      </c>
    </row>
    <row r="27" spans="2:8">
      <c r="B27" s="2" t="s">
        <v>631</v>
      </c>
      <c r="C27" s="9">
        <v>5.59</v>
      </c>
      <c r="D27" s="2" t="s">
        <v>11</v>
      </c>
      <c r="E27" s="2" t="s">
        <v>632</v>
      </c>
      <c r="F27" s="12">
        <v>1671800</v>
      </c>
      <c r="G27" s="12">
        <v>1673.77</v>
      </c>
      <c r="H27" s="12">
        <v>21.69</v>
      </c>
    </row>
    <row r="28" spans="2:8">
      <c r="B28" s="2" t="s">
        <v>633</v>
      </c>
      <c r="C28" s="9">
        <v>5.59</v>
      </c>
      <c r="D28" s="2" t="s">
        <v>11</v>
      </c>
      <c r="E28" s="2" t="s">
        <v>634</v>
      </c>
      <c r="F28" s="12">
        <v>300000</v>
      </c>
      <c r="G28" s="12">
        <v>302.7</v>
      </c>
      <c r="H28" s="12">
        <v>3.92</v>
      </c>
    </row>
    <row r="29" spans="2:8" ht="13">
      <c r="B29" s="6" t="s">
        <v>12</v>
      </c>
      <c r="C29" s="11"/>
      <c r="D29" s="6"/>
      <c r="E29" s="6"/>
      <c r="F29" s="14"/>
      <c r="G29" s="14">
        <f>SUM(G22:G28)</f>
        <v>7597.2</v>
      </c>
      <c r="H29" s="14">
        <f>SUM(H22:H28)</f>
        <v>98.46</v>
      </c>
    </row>
    <row r="30" spans="2:8" ht="13">
      <c r="B30" s="6" t="s">
        <v>390</v>
      </c>
      <c r="C30" s="11"/>
      <c r="D30" s="6"/>
      <c r="E30" s="6"/>
      <c r="F30" s="14"/>
      <c r="G30" s="14">
        <v>51.59</v>
      </c>
      <c r="H30" s="14">
        <v>0.67</v>
      </c>
    </row>
    <row r="31" spans="2:8" ht="13">
      <c r="B31" s="6" t="s">
        <v>15</v>
      </c>
      <c r="C31" s="11"/>
      <c r="D31" s="6"/>
      <c r="E31" s="6"/>
      <c r="F31" s="14"/>
      <c r="G31" s="14">
        <v>7648.79</v>
      </c>
      <c r="H31" s="14">
        <v>99.13</v>
      </c>
    </row>
    <row r="32" spans="2:8" ht="13">
      <c r="B32" s="6" t="s">
        <v>16</v>
      </c>
      <c r="C32" s="11"/>
      <c r="D32" s="6"/>
      <c r="E32" s="6"/>
      <c r="F32" s="14"/>
      <c r="G32" s="14">
        <v>66.524648509999821</v>
      </c>
      <c r="H32" s="14">
        <v>0.87000000000000455</v>
      </c>
    </row>
    <row r="33" spans="2:8" ht="13">
      <c r="B33" s="6" t="s">
        <v>17</v>
      </c>
      <c r="C33" s="11"/>
      <c r="D33" s="6"/>
      <c r="E33" s="6"/>
      <c r="F33" s="14"/>
      <c r="G33" s="14">
        <v>7715.3146485099996</v>
      </c>
      <c r="H33" s="14">
        <v>100</v>
      </c>
    </row>
    <row r="34" spans="2:8">
      <c r="B34" s="2" t="s">
        <v>18</v>
      </c>
    </row>
    <row r="35" spans="2:8">
      <c r="B35" s="2" t="s">
        <v>19</v>
      </c>
    </row>
    <row r="36" spans="2:8">
      <c r="B36" s="2" t="s">
        <v>20</v>
      </c>
      <c r="C36" s="9" t="s">
        <v>355</v>
      </c>
    </row>
    <row r="37" spans="2:8" ht="13">
      <c r="B37" s="6"/>
    </row>
    <row r="38" spans="2:8" ht="26">
      <c r="B38" s="8" t="s">
        <v>21</v>
      </c>
      <c r="C38" s="9" t="s">
        <v>22</v>
      </c>
    </row>
    <row r="39" spans="2:8" ht="13">
      <c r="B39" s="6"/>
    </row>
    <row r="40" spans="2:8" ht="13">
      <c r="B40" s="6" t="s">
        <v>23</v>
      </c>
      <c r="C40" s="9" t="s">
        <v>22</v>
      </c>
    </row>
    <row r="41" spans="2:8" ht="13">
      <c r="B41" s="6" t="s">
        <v>24</v>
      </c>
      <c r="C41" s="9" t="s">
        <v>25</v>
      </c>
    </row>
    <row r="42" spans="2:8" ht="13">
      <c r="B42" s="6" t="s">
        <v>635</v>
      </c>
      <c r="C42" s="11"/>
    </row>
    <row r="43" spans="2:8" ht="13">
      <c r="B43" s="6" t="s">
        <v>636</v>
      </c>
      <c r="C43" s="11"/>
    </row>
    <row r="44" spans="2:8" ht="13">
      <c r="B44" s="6" t="s">
        <v>637</v>
      </c>
      <c r="C44" s="11"/>
    </row>
    <row r="45" spans="2:8" ht="13">
      <c r="B45" s="6" t="s">
        <v>638</v>
      </c>
      <c r="C45" s="11"/>
    </row>
    <row r="46" spans="2:8" ht="13">
      <c r="B46" s="6" t="s">
        <v>639</v>
      </c>
      <c r="C46" s="11"/>
    </row>
    <row r="47" spans="2:8" ht="13">
      <c r="B47" s="6" t="s">
        <v>640</v>
      </c>
      <c r="C47" s="11"/>
    </row>
    <row r="48" spans="2:8" ht="13">
      <c r="B48" s="6" t="s">
        <v>641</v>
      </c>
      <c r="C48" s="11"/>
    </row>
    <row r="49" spans="2:3" ht="13">
      <c r="B49" s="6" t="s">
        <v>642</v>
      </c>
      <c r="C49" s="11"/>
    </row>
    <row r="50" spans="2:3" ht="13">
      <c r="B50" s="6" t="s">
        <v>3939</v>
      </c>
      <c r="C50" s="11"/>
    </row>
    <row r="51" spans="2:3">
      <c r="B51" s="2" t="s">
        <v>26</v>
      </c>
    </row>
    <row r="53" spans="2:3" ht="14.5">
      <c r="B53" s="4"/>
      <c r="C53" s="5" t="s">
        <v>27</v>
      </c>
    </row>
    <row r="54" spans="2:3" ht="29">
      <c r="B54" s="4" t="s">
        <v>28</v>
      </c>
      <c r="C54" s="18" t="s">
        <v>625</v>
      </c>
    </row>
    <row r="55" spans="2:3" ht="14.5">
      <c r="B55" s="4" t="s">
        <v>29</v>
      </c>
      <c r="C55" s="5"/>
    </row>
    <row r="56" spans="2:3" ht="14.5">
      <c r="B56" s="4"/>
      <c r="C56" s="5"/>
    </row>
    <row r="57" spans="2:3" ht="14.5">
      <c r="B57" s="4" t="s">
        <v>30</v>
      </c>
      <c r="C57" s="122">
        <v>5.67E-2</v>
      </c>
    </row>
    <row r="58" spans="2:3" ht="14.5">
      <c r="B58" s="4"/>
      <c r="C58" s="127"/>
    </row>
    <row r="59" spans="2:3" ht="14.5">
      <c r="B59" s="4" t="s">
        <v>31</v>
      </c>
      <c r="C59" s="127" t="s">
        <v>3940</v>
      </c>
    </row>
    <row r="60" spans="2:3" ht="14.5">
      <c r="B60" s="4" t="s">
        <v>32</v>
      </c>
      <c r="C60" s="127" t="s">
        <v>3941</v>
      </c>
    </row>
    <row r="61" spans="2:3" ht="14.5">
      <c r="B61" s="4"/>
      <c r="C61" s="5"/>
    </row>
    <row r="62" spans="2:3" ht="14.5">
      <c r="B62" s="4" t="s">
        <v>33</v>
      </c>
      <c r="C62" s="5" t="s">
        <v>355</v>
      </c>
    </row>
    <row r="63" spans="2:3" ht="14.5">
      <c r="B63" s="229" t="s">
        <v>34</v>
      </c>
      <c r="C63" s="229"/>
    </row>
    <row r="65" spans="2:7" ht="14.5">
      <c r="B65" s="4" t="s">
        <v>35</v>
      </c>
      <c r="C65" s="5"/>
      <c r="D65" s="4"/>
    </row>
    <row r="66" spans="2:7" ht="29">
      <c r="B66" s="20" t="s">
        <v>36</v>
      </c>
      <c r="C66" s="18" t="s">
        <v>37</v>
      </c>
      <c r="D66" s="20" t="s">
        <v>38</v>
      </c>
    </row>
    <row r="67" spans="2:7" ht="14.5">
      <c r="B67" s="4" t="s">
        <v>2027</v>
      </c>
      <c r="C67" s="5">
        <v>49.997500125000002</v>
      </c>
      <c r="D67" s="128">
        <v>5.0724098984718897E-3</v>
      </c>
    </row>
    <row r="69" spans="2:7" ht="13">
      <c r="B69" s="24" t="s">
        <v>39</v>
      </c>
      <c r="C69" s="25">
        <v>46022</v>
      </c>
      <c r="D69" s="16"/>
      <c r="E69" s="15"/>
      <c r="F69" s="30"/>
    </row>
    <row r="70" spans="2:7" ht="13">
      <c r="B70" s="24" t="s">
        <v>40</v>
      </c>
      <c r="C70" s="26" t="s">
        <v>41</v>
      </c>
      <c r="D70" s="24" t="s">
        <v>42</v>
      </c>
      <c r="E70" s="27" t="s">
        <v>43</v>
      </c>
      <c r="F70" s="29" t="s">
        <v>44</v>
      </c>
      <c r="G70" s="14"/>
    </row>
    <row r="71" spans="2:7">
      <c r="B71" s="22" t="s">
        <v>22</v>
      </c>
      <c r="C71" s="23" t="s">
        <v>22</v>
      </c>
      <c r="D71" s="22" t="s">
        <v>22</v>
      </c>
      <c r="E71" s="19" t="s">
        <v>22</v>
      </c>
      <c r="F71" s="28" t="s">
        <v>22</v>
      </c>
    </row>
    <row r="74" spans="2:7" ht="13">
      <c r="B74" s="6" t="s">
        <v>45</v>
      </c>
    </row>
    <row r="75" spans="2:7" ht="13">
      <c r="B75" s="6"/>
    </row>
    <row r="76" spans="2:7" ht="13">
      <c r="B76" s="6" t="s">
        <v>372</v>
      </c>
    </row>
    <row r="77" spans="2:7" ht="13">
      <c r="B77" s="24" t="s">
        <v>46</v>
      </c>
      <c r="C77" s="26" t="s">
        <v>47</v>
      </c>
      <c r="D77" s="6"/>
    </row>
    <row r="78" spans="2:7">
      <c r="B78" s="16" t="s">
        <v>22</v>
      </c>
      <c r="C78" s="17" t="s">
        <v>22</v>
      </c>
    </row>
    <row r="80" spans="2:7" ht="13">
      <c r="B80" s="24" t="s">
        <v>48</v>
      </c>
      <c r="C80" s="26" t="s">
        <v>47</v>
      </c>
    </row>
    <row r="81" spans="2:7">
      <c r="B81" s="16" t="s">
        <v>22</v>
      </c>
      <c r="C81" s="17" t="s">
        <v>22</v>
      </c>
    </row>
    <row r="83" spans="2:7" ht="13">
      <c r="B83" s="24" t="s">
        <v>49</v>
      </c>
      <c r="C83" s="26" t="s">
        <v>50</v>
      </c>
    </row>
    <row r="84" spans="2:7">
      <c r="B84" s="16" t="s">
        <v>22</v>
      </c>
      <c r="C84" s="17" t="s">
        <v>22</v>
      </c>
    </row>
    <row r="86" spans="2:7" ht="13">
      <c r="B86" s="27" t="s">
        <v>51</v>
      </c>
      <c r="C86" s="26" t="s">
        <v>50</v>
      </c>
    </row>
    <row r="87" spans="2:7">
      <c r="B87" s="15" t="s">
        <v>22</v>
      </c>
      <c r="C87" s="17" t="s">
        <v>22</v>
      </c>
    </row>
    <row r="89" spans="2:7" ht="13">
      <c r="B89" s="24" t="s">
        <v>52</v>
      </c>
      <c r="C89" s="26" t="s">
        <v>22</v>
      </c>
    </row>
    <row r="91" spans="2:7" ht="13">
      <c r="B91" s="24" t="s">
        <v>53</v>
      </c>
      <c r="C91" s="25">
        <v>46022</v>
      </c>
      <c r="D91" s="16"/>
      <c r="E91" s="15"/>
      <c r="F91" s="30"/>
    </row>
    <row r="92" spans="2:7" ht="13">
      <c r="B92" s="24" t="s">
        <v>40</v>
      </c>
      <c r="C92" s="26" t="s">
        <v>41</v>
      </c>
      <c r="D92" s="24" t="s">
        <v>42</v>
      </c>
      <c r="E92" s="27" t="s">
        <v>43</v>
      </c>
      <c r="F92" s="29" t="s">
        <v>44</v>
      </c>
      <c r="G92" s="14"/>
    </row>
    <row r="93" spans="2:7">
      <c r="B93" s="22" t="s">
        <v>22</v>
      </c>
      <c r="C93" s="23" t="s">
        <v>22</v>
      </c>
      <c r="D93" s="22" t="s">
        <v>22</v>
      </c>
      <c r="E93" s="19" t="s">
        <v>22</v>
      </c>
      <c r="F93" s="28" t="s">
        <v>22</v>
      </c>
    </row>
    <row r="94" spans="2:7" ht="13">
      <c r="B94" s="6" t="s">
        <v>45</v>
      </c>
    </row>
    <row r="95" spans="2:7" ht="13">
      <c r="B95" s="6"/>
    </row>
    <row r="96" spans="2:7" ht="13">
      <c r="B96" s="6" t="s">
        <v>372</v>
      </c>
    </row>
    <row r="97" spans="2:4" ht="13">
      <c r="B97" s="24" t="s">
        <v>46</v>
      </c>
      <c r="C97" s="26" t="s">
        <v>47</v>
      </c>
      <c r="D97" s="6"/>
    </row>
    <row r="98" spans="2:4">
      <c r="B98" s="16" t="s">
        <v>22</v>
      </c>
      <c r="C98" s="17" t="s">
        <v>22</v>
      </c>
    </row>
    <row r="100" spans="2:4" ht="13">
      <c r="B100" s="24" t="s">
        <v>48</v>
      </c>
      <c r="C100" s="26" t="s">
        <v>47</v>
      </c>
    </row>
    <row r="101" spans="2:4">
      <c r="B101" s="16" t="s">
        <v>22</v>
      </c>
      <c r="C101" s="17" t="s">
        <v>22</v>
      </c>
    </row>
    <row r="103" spans="2:4" ht="13">
      <c r="B103" s="24" t="s">
        <v>49</v>
      </c>
      <c r="C103" s="26" t="s">
        <v>50</v>
      </c>
    </row>
    <row r="104" spans="2:4">
      <c r="B104" s="16" t="s">
        <v>22</v>
      </c>
      <c r="C104" s="17" t="s">
        <v>22</v>
      </c>
    </row>
    <row r="106" spans="2:4" ht="13">
      <c r="B106" s="27" t="s">
        <v>51</v>
      </c>
      <c r="C106" s="26" t="s">
        <v>50</v>
      </c>
    </row>
    <row r="107" spans="2:4">
      <c r="B107" s="15" t="s">
        <v>22</v>
      </c>
      <c r="C107" s="17" t="s">
        <v>22</v>
      </c>
    </row>
    <row r="109" spans="2:4" ht="13">
      <c r="B109" s="24" t="s">
        <v>52</v>
      </c>
      <c r="C109" s="26" t="s">
        <v>22</v>
      </c>
    </row>
    <row r="112" spans="2:4" ht="13">
      <c r="B112" s="6" t="s">
        <v>373</v>
      </c>
    </row>
    <row r="114" spans="2:80" ht="13">
      <c r="B114" s="24" t="s">
        <v>40</v>
      </c>
      <c r="C114" s="26" t="s">
        <v>54</v>
      </c>
      <c r="D114" s="24" t="s">
        <v>55</v>
      </c>
      <c r="E114" s="24" t="s">
        <v>56</v>
      </c>
      <c r="F114" s="14"/>
    </row>
    <row r="115" spans="2:80">
      <c r="B115" s="16" t="s">
        <v>22</v>
      </c>
      <c r="C115" s="17" t="s">
        <v>22</v>
      </c>
      <c r="D115" s="16" t="s">
        <v>22</v>
      </c>
      <c r="E115" s="16" t="s">
        <v>22</v>
      </c>
    </row>
    <row r="118" spans="2:80" ht="13">
      <c r="B118" s="6" t="s">
        <v>57</v>
      </c>
      <c r="C118" s="11" t="s">
        <v>22</v>
      </c>
      <c r="D118" s="6"/>
      <c r="E118" s="6"/>
      <c r="F118" s="14"/>
      <c r="G118" s="14"/>
      <c r="H118" s="14"/>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row>
    <row r="120" spans="2:80" ht="13">
      <c r="B120" s="6" t="s">
        <v>374</v>
      </c>
    </row>
    <row r="122" spans="2:80" ht="13">
      <c r="B122" s="24" t="s">
        <v>58</v>
      </c>
      <c r="C122" s="26" t="s">
        <v>47</v>
      </c>
      <c r="D122" s="6"/>
    </row>
    <row r="123" spans="2:80">
      <c r="B123" s="16" t="s">
        <v>22</v>
      </c>
      <c r="C123" s="17" t="s">
        <v>22</v>
      </c>
    </row>
    <row r="126" spans="2:80" ht="13">
      <c r="B126" s="24" t="s">
        <v>59</v>
      </c>
      <c r="C126" s="26" t="s">
        <v>60</v>
      </c>
      <c r="D126" s="6"/>
    </row>
    <row r="127" spans="2:80">
      <c r="B127" s="16" t="s">
        <v>22</v>
      </c>
      <c r="C127" s="17" t="s">
        <v>22</v>
      </c>
    </row>
    <row r="130" spans="2:80" ht="13">
      <c r="B130" s="6" t="s">
        <v>61</v>
      </c>
    </row>
    <row r="133" spans="2:80" ht="13">
      <c r="B133" s="6" t="s">
        <v>375</v>
      </c>
    </row>
    <row r="135" spans="2:80" ht="13">
      <c r="B135" s="24" t="s">
        <v>40</v>
      </c>
      <c r="C135" s="26" t="s">
        <v>62</v>
      </c>
      <c r="D135" s="24" t="s">
        <v>54</v>
      </c>
      <c r="E135" s="24" t="s">
        <v>55</v>
      </c>
      <c r="F135" s="29" t="s">
        <v>56</v>
      </c>
      <c r="G135" s="14"/>
    </row>
    <row r="136" spans="2:80">
      <c r="B136" s="16" t="s">
        <v>22</v>
      </c>
      <c r="C136" s="17" t="s">
        <v>22</v>
      </c>
      <c r="D136" s="16" t="s">
        <v>22</v>
      </c>
      <c r="E136" s="16" t="s">
        <v>22</v>
      </c>
      <c r="F136" s="21" t="s">
        <v>22</v>
      </c>
    </row>
    <row r="139" spans="2:80" ht="13">
      <c r="B139" s="6" t="s">
        <v>57</v>
      </c>
      <c r="C139" s="11" t="s">
        <v>22</v>
      </c>
      <c r="D139" s="6"/>
      <c r="E139" s="6"/>
      <c r="F139" s="14"/>
      <c r="G139" s="14"/>
      <c r="H139" s="14"/>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row>
    <row r="141" spans="2:80" ht="13">
      <c r="B141" s="6" t="s">
        <v>374</v>
      </c>
    </row>
    <row r="143" spans="2:80" ht="13">
      <c r="B143" s="24" t="s">
        <v>58</v>
      </c>
      <c r="C143" s="26" t="s">
        <v>47</v>
      </c>
      <c r="D143" s="6"/>
    </row>
    <row r="144" spans="2:80">
      <c r="B144" s="16" t="s">
        <v>22</v>
      </c>
      <c r="C144" s="17" t="s">
        <v>22</v>
      </c>
    </row>
    <row r="147" spans="2:7" ht="13">
      <c r="B147" s="24" t="s">
        <v>59</v>
      </c>
      <c r="C147" s="26" t="s">
        <v>60</v>
      </c>
      <c r="D147" s="6"/>
    </row>
    <row r="148" spans="2:7">
      <c r="B148" s="16" t="s">
        <v>22</v>
      </c>
      <c r="C148" s="17" t="s">
        <v>22</v>
      </c>
    </row>
    <row r="151" spans="2:7" ht="13">
      <c r="B151" s="6" t="s">
        <v>61</v>
      </c>
    </row>
    <row r="154" spans="2:7" ht="13">
      <c r="B154" s="6" t="s">
        <v>376</v>
      </c>
    </row>
    <row r="155" spans="2:7" ht="13">
      <c r="B155" s="24" t="s">
        <v>40</v>
      </c>
      <c r="C155" s="26" t="s">
        <v>63</v>
      </c>
      <c r="D155" s="24" t="s">
        <v>64</v>
      </c>
      <c r="E155" s="24" t="s">
        <v>65</v>
      </c>
      <c r="F155" s="29" t="s">
        <v>66</v>
      </c>
      <c r="G155" s="14"/>
    </row>
    <row r="156" spans="2:7">
      <c r="B156" s="16" t="s">
        <v>22</v>
      </c>
      <c r="C156" s="17" t="s">
        <v>22</v>
      </c>
      <c r="D156" s="16" t="s">
        <v>22</v>
      </c>
      <c r="E156" s="16" t="s">
        <v>22</v>
      </c>
      <c r="F156" s="21" t="s">
        <v>22</v>
      </c>
    </row>
    <row r="157" spans="2:7">
      <c r="B157" s="2" t="s">
        <v>67</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E1089E07-CBB5-40FE-9769-C32B928F1578}"/>
  </hyperlink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0AA6B-66CA-451B-9DD3-494997FF3020}">
  <dimension ref="A1:CB262"/>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5" ht="13">
      <c r="A1" s="3" t="s">
        <v>0</v>
      </c>
      <c r="B1" s="226" t="s">
        <v>468</v>
      </c>
      <c r="C1" s="226"/>
      <c r="D1" s="226"/>
      <c r="E1" s="226"/>
    </row>
    <row r="3" spans="1:5" ht="14.5">
      <c r="B3" s="31" t="s">
        <v>469</v>
      </c>
      <c r="C3" s="239"/>
      <c r="D3" s="233"/>
      <c r="E3" s="32"/>
    </row>
    <row r="4" spans="1:5" ht="29">
      <c r="B4" s="35" t="s">
        <v>470</v>
      </c>
      <c r="C4" s="239"/>
      <c r="D4" s="233"/>
      <c r="E4" s="32"/>
    </row>
    <row r="5" spans="1:5" ht="14.5">
      <c r="B5" s="35"/>
      <c r="C5" s="239"/>
      <c r="D5" s="233"/>
      <c r="E5" s="32"/>
    </row>
    <row r="6" spans="1:5" ht="14.5">
      <c r="B6" s="35" t="s">
        <v>151</v>
      </c>
      <c r="C6" s="239"/>
      <c r="D6" s="233"/>
      <c r="E6" s="32"/>
    </row>
    <row r="7" spans="1:5" ht="14.5">
      <c r="B7" s="35" t="s">
        <v>471</v>
      </c>
      <c r="C7" s="239"/>
      <c r="D7" s="233"/>
      <c r="E7" s="32"/>
    </row>
    <row r="8" spans="1:5" ht="14.5">
      <c r="B8" s="35" t="s">
        <v>472</v>
      </c>
      <c r="C8" s="239"/>
      <c r="D8" s="233"/>
      <c r="E8" s="32"/>
    </row>
    <row r="9" spans="1:5" ht="14.5">
      <c r="B9" s="4" t="s">
        <v>154</v>
      </c>
      <c r="C9" s="36" t="s">
        <v>155</v>
      </c>
      <c r="D9" s="36" t="s">
        <v>156</v>
      </c>
      <c r="E9" s="32"/>
    </row>
    <row r="10" spans="1:5" ht="14.5">
      <c r="B10" s="32"/>
      <c r="C10" s="48"/>
      <c r="D10" s="32"/>
      <c r="E10" s="32"/>
    </row>
    <row r="11" spans="1:5" ht="14.5">
      <c r="B11" s="242"/>
      <c r="C11" s="242"/>
      <c r="D11" s="242"/>
      <c r="E11" s="242"/>
    </row>
    <row r="12" spans="1:5" ht="14.5">
      <c r="B12" s="240" t="s">
        <v>157</v>
      </c>
      <c r="C12" s="240"/>
      <c r="D12" s="240"/>
      <c r="E12" s="240"/>
    </row>
    <row r="13" spans="1:5" ht="14.5">
      <c r="B13" s="38" t="s">
        <v>158</v>
      </c>
      <c r="C13" s="241" t="s">
        <v>159</v>
      </c>
      <c r="D13" s="240" t="s">
        <v>160</v>
      </c>
      <c r="E13" s="240" t="s">
        <v>161</v>
      </c>
    </row>
    <row r="14" spans="1:5" ht="14.5">
      <c r="B14" s="38" t="s">
        <v>162</v>
      </c>
      <c r="C14" s="241"/>
      <c r="D14" s="240"/>
      <c r="E14" s="240"/>
    </row>
    <row r="15" spans="1:5" ht="14.5">
      <c r="B15" s="31" t="s">
        <v>163</v>
      </c>
      <c r="C15" s="40"/>
      <c r="D15" s="41" t="s">
        <v>473</v>
      </c>
      <c r="E15" s="41"/>
    </row>
    <row r="16" spans="1:5" ht="14.5">
      <c r="B16" s="31" t="s">
        <v>164</v>
      </c>
      <c r="C16" s="40"/>
      <c r="D16" s="41"/>
      <c r="E16" s="41"/>
    </row>
    <row r="17" spans="2:8" ht="14.5">
      <c r="B17" s="31" t="s">
        <v>165</v>
      </c>
      <c r="C17" s="40"/>
      <c r="D17" s="41"/>
      <c r="E17" s="41"/>
    </row>
    <row r="18" spans="2:8" ht="14.5">
      <c r="B18" s="44" t="s">
        <v>167</v>
      </c>
      <c r="C18" s="39"/>
      <c r="D18" s="38"/>
      <c r="E18" s="38"/>
    </row>
    <row r="20" spans="2:8">
      <c r="B20" s="2" t="s">
        <v>168</v>
      </c>
    </row>
    <row r="22" spans="2:8" ht="13">
      <c r="B22" s="7" t="s">
        <v>1</v>
      </c>
      <c r="C22" s="10" t="s">
        <v>2</v>
      </c>
      <c r="D22" s="7" t="s">
        <v>3</v>
      </c>
      <c r="E22" s="7" t="s">
        <v>4</v>
      </c>
      <c r="F22" s="13" t="s">
        <v>5</v>
      </c>
      <c r="G22" s="13" t="s">
        <v>6</v>
      </c>
      <c r="H22" s="13" t="s">
        <v>7</v>
      </c>
    </row>
    <row r="23" spans="2:8" ht="13">
      <c r="B23" s="6" t="s">
        <v>8</v>
      </c>
    </row>
    <row r="24" spans="2:8" ht="13">
      <c r="B24" s="6" t="s">
        <v>9</v>
      </c>
    </row>
    <row r="25" spans="2:8" ht="13">
      <c r="B25" s="6" t="s">
        <v>10</v>
      </c>
    </row>
    <row r="26" spans="2:8">
      <c r="B26" s="2" t="s">
        <v>3735</v>
      </c>
      <c r="C26" s="9">
        <v>5.52</v>
      </c>
      <c r="D26" s="2" t="s">
        <v>11</v>
      </c>
      <c r="E26" s="2" t="s">
        <v>383</v>
      </c>
      <c r="F26" s="12">
        <v>226000000</v>
      </c>
      <c r="G26" s="12">
        <v>226073</v>
      </c>
      <c r="H26" s="12">
        <v>6.35</v>
      </c>
    </row>
    <row r="27" spans="2:8">
      <c r="B27" s="2" t="s">
        <v>384</v>
      </c>
      <c r="C27" s="9">
        <v>5.53</v>
      </c>
      <c r="D27" s="2" t="s">
        <v>11</v>
      </c>
      <c r="E27" s="2" t="s">
        <v>385</v>
      </c>
      <c r="F27" s="12">
        <v>400000</v>
      </c>
      <c r="G27" s="12">
        <v>401.69</v>
      </c>
      <c r="H27" s="12">
        <v>0.01</v>
      </c>
    </row>
    <row r="28" spans="2:8" ht="13">
      <c r="B28" s="6" t="s">
        <v>12</v>
      </c>
      <c r="C28" s="11"/>
      <c r="D28" s="6"/>
      <c r="E28" s="6"/>
      <c r="F28" s="14"/>
      <c r="G28" s="14">
        <f>SUM(G22:G27)</f>
        <v>226474.69</v>
      </c>
      <c r="H28" s="14">
        <f>SUM(H22:H27)</f>
        <v>6.3599999999999994</v>
      </c>
    </row>
    <row r="29" spans="2:8" ht="13">
      <c r="B29" s="6" t="s">
        <v>68</v>
      </c>
    </row>
    <row r="30" spans="2:8">
      <c r="B30" s="2" t="s">
        <v>474</v>
      </c>
      <c r="C30" s="9">
        <v>6.36</v>
      </c>
      <c r="D30" s="2" t="s">
        <v>475</v>
      </c>
      <c r="E30" s="2" t="s">
        <v>476</v>
      </c>
      <c r="F30" s="12">
        <v>29000</v>
      </c>
      <c r="G30" s="12">
        <v>142638.82</v>
      </c>
      <c r="H30" s="12">
        <v>4.01</v>
      </c>
    </row>
    <row r="31" spans="2:8">
      <c r="B31" s="2" t="s">
        <v>3942</v>
      </c>
      <c r="C31" s="9">
        <v>6.62</v>
      </c>
      <c r="D31" s="2" t="s">
        <v>477</v>
      </c>
      <c r="E31" s="2" t="s">
        <v>478</v>
      </c>
      <c r="F31" s="12">
        <v>29500</v>
      </c>
      <c r="G31" s="12">
        <v>139194.13</v>
      </c>
      <c r="H31" s="12">
        <v>3.91</v>
      </c>
    </row>
    <row r="32" spans="2:8">
      <c r="B32" s="2" t="s">
        <v>479</v>
      </c>
      <c r="C32" s="9">
        <v>6.55</v>
      </c>
      <c r="D32" s="2" t="s">
        <v>475</v>
      </c>
      <c r="E32" s="2" t="s">
        <v>480</v>
      </c>
      <c r="F32" s="12">
        <v>27000</v>
      </c>
      <c r="G32" s="12">
        <v>127907.51</v>
      </c>
      <c r="H32" s="12">
        <v>3.59</v>
      </c>
    </row>
    <row r="33" spans="2:8">
      <c r="B33" s="2" t="s">
        <v>3843</v>
      </c>
      <c r="C33" s="9">
        <v>6.55</v>
      </c>
      <c r="D33" s="2" t="s">
        <v>477</v>
      </c>
      <c r="E33" s="2" t="s">
        <v>481</v>
      </c>
      <c r="F33" s="12">
        <v>25000</v>
      </c>
      <c r="G33" s="12">
        <v>119571.25</v>
      </c>
      <c r="H33" s="12">
        <v>3.36</v>
      </c>
    </row>
    <row r="34" spans="2:8">
      <c r="B34" s="2" t="s">
        <v>482</v>
      </c>
      <c r="C34" s="9">
        <v>5.91</v>
      </c>
      <c r="D34" s="2" t="s">
        <v>477</v>
      </c>
      <c r="E34" s="2" t="s">
        <v>483</v>
      </c>
      <c r="F34" s="12">
        <v>22000</v>
      </c>
      <c r="G34" s="12">
        <v>108662.51</v>
      </c>
      <c r="H34" s="12">
        <v>3.05</v>
      </c>
    </row>
    <row r="35" spans="2:8">
      <c r="B35" s="2" t="s">
        <v>3943</v>
      </c>
      <c r="C35" s="9">
        <v>6.03</v>
      </c>
      <c r="D35" s="2" t="s">
        <v>477</v>
      </c>
      <c r="E35" s="2" t="s">
        <v>484</v>
      </c>
      <c r="F35" s="12">
        <v>21500</v>
      </c>
      <c r="G35" s="12">
        <v>106305.78</v>
      </c>
      <c r="H35" s="12">
        <v>2.99</v>
      </c>
    </row>
    <row r="36" spans="2:8">
      <c r="B36" s="2" t="s">
        <v>485</v>
      </c>
      <c r="C36" s="9">
        <v>6</v>
      </c>
      <c r="D36" s="2" t="s">
        <v>477</v>
      </c>
      <c r="E36" s="2" t="s">
        <v>486</v>
      </c>
      <c r="F36" s="12">
        <v>19500</v>
      </c>
      <c r="G36" s="12">
        <v>96407.42</v>
      </c>
      <c r="H36" s="12">
        <v>2.71</v>
      </c>
    </row>
    <row r="37" spans="2:8">
      <c r="B37" s="2" t="s">
        <v>487</v>
      </c>
      <c r="C37" s="9">
        <v>6.49</v>
      </c>
      <c r="D37" s="2" t="s">
        <v>477</v>
      </c>
      <c r="E37" s="2" t="s">
        <v>488</v>
      </c>
      <c r="F37" s="12">
        <v>20000</v>
      </c>
      <c r="G37" s="12">
        <v>95597.6</v>
      </c>
      <c r="H37" s="12">
        <v>2.69</v>
      </c>
    </row>
    <row r="38" spans="2:8">
      <c r="B38" s="2" t="s">
        <v>489</v>
      </c>
      <c r="C38" s="9">
        <v>6.68</v>
      </c>
      <c r="D38" s="2" t="s">
        <v>477</v>
      </c>
      <c r="E38" s="2" t="s">
        <v>490</v>
      </c>
      <c r="F38" s="12">
        <v>20000</v>
      </c>
      <c r="G38" s="12">
        <v>94811.8</v>
      </c>
      <c r="H38" s="12">
        <v>2.66</v>
      </c>
    </row>
    <row r="39" spans="2:8">
      <c r="B39" s="2" t="s">
        <v>491</v>
      </c>
      <c r="C39" s="9">
        <v>6.58</v>
      </c>
      <c r="D39" s="2" t="s">
        <v>477</v>
      </c>
      <c r="E39" s="2" t="s">
        <v>492</v>
      </c>
      <c r="F39" s="12">
        <v>20000</v>
      </c>
      <c r="G39" s="12">
        <v>94389</v>
      </c>
      <c r="H39" s="12">
        <v>2.65</v>
      </c>
    </row>
    <row r="40" spans="2:8">
      <c r="B40" s="2" t="s">
        <v>493</v>
      </c>
      <c r="C40" s="9">
        <v>5.91</v>
      </c>
      <c r="D40" s="2" t="s">
        <v>477</v>
      </c>
      <c r="E40" s="2" t="s">
        <v>494</v>
      </c>
      <c r="F40" s="12">
        <v>18000</v>
      </c>
      <c r="G40" s="12">
        <v>89090.73</v>
      </c>
      <c r="H40" s="12">
        <v>2.5</v>
      </c>
    </row>
    <row r="41" spans="2:8">
      <c r="B41" s="2" t="s">
        <v>3944</v>
      </c>
      <c r="C41" s="9">
        <v>5.93</v>
      </c>
      <c r="D41" s="2" t="s">
        <v>477</v>
      </c>
      <c r="E41" s="2" t="s">
        <v>495</v>
      </c>
      <c r="F41" s="12">
        <v>17500</v>
      </c>
      <c r="G41" s="12">
        <v>86516.15</v>
      </c>
      <c r="H41" s="12">
        <v>2.4300000000000002</v>
      </c>
    </row>
    <row r="42" spans="2:8">
      <c r="B42" s="2" t="s">
        <v>496</v>
      </c>
      <c r="C42" s="9">
        <v>5.96</v>
      </c>
      <c r="D42" s="2" t="s">
        <v>477</v>
      </c>
      <c r="E42" s="2" t="s">
        <v>497</v>
      </c>
      <c r="F42" s="12">
        <v>16000</v>
      </c>
      <c r="G42" s="12">
        <v>79262.880000000005</v>
      </c>
      <c r="H42" s="12">
        <v>2.23</v>
      </c>
    </row>
    <row r="43" spans="2:8">
      <c r="B43" s="2" t="s">
        <v>3945</v>
      </c>
      <c r="C43" s="9">
        <v>6.37</v>
      </c>
      <c r="D43" s="2" t="s">
        <v>477</v>
      </c>
      <c r="E43" s="2" t="s">
        <v>498</v>
      </c>
      <c r="F43" s="12">
        <v>15000</v>
      </c>
      <c r="G43" s="12">
        <v>73475.25</v>
      </c>
      <c r="H43" s="12">
        <v>2.06</v>
      </c>
    </row>
    <row r="44" spans="2:8">
      <c r="B44" s="2" t="s">
        <v>499</v>
      </c>
      <c r="C44" s="9">
        <v>6.68</v>
      </c>
      <c r="D44" s="2" t="s">
        <v>477</v>
      </c>
      <c r="E44" s="2" t="s">
        <v>500</v>
      </c>
      <c r="F44" s="12">
        <v>14000</v>
      </c>
      <c r="G44" s="12">
        <v>66253.320000000007</v>
      </c>
      <c r="H44" s="12">
        <v>1.86</v>
      </c>
    </row>
    <row r="45" spans="2:8">
      <c r="B45" s="2" t="s">
        <v>3946</v>
      </c>
      <c r="C45" s="9">
        <v>6.61</v>
      </c>
      <c r="D45" s="2" t="s">
        <v>477</v>
      </c>
      <c r="E45" s="2" t="s">
        <v>501</v>
      </c>
      <c r="F45" s="12">
        <v>13500</v>
      </c>
      <c r="G45" s="12">
        <v>63846.29</v>
      </c>
      <c r="H45" s="12">
        <v>1.79</v>
      </c>
    </row>
    <row r="46" spans="2:8">
      <c r="B46" s="2" t="s">
        <v>3947</v>
      </c>
      <c r="C46" s="9">
        <v>6.58</v>
      </c>
      <c r="D46" s="2" t="s">
        <v>477</v>
      </c>
      <c r="E46" s="2" t="s">
        <v>502</v>
      </c>
      <c r="F46" s="12">
        <v>12000</v>
      </c>
      <c r="G46" s="12">
        <v>58452.18</v>
      </c>
      <c r="H46" s="12">
        <v>1.64</v>
      </c>
    </row>
    <row r="47" spans="2:8">
      <c r="B47" s="2" t="s">
        <v>503</v>
      </c>
      <c r="C47" s="9">
        <v>6.39</v>
      </c>
      <c r="D47" s="2" t="s">
        <v>504</v>
      </c>
      <c r="E47" s="2" t="s">
        <v>505</v>
      </c>
      <c r="F47" s="12">
        <v>11500</v>
      </c>
      <c r="G47" s="12">
        <v>56077.62</v>
      </c>
      <c r="H47" s="12">
        <v>1.58</v>
      </c>
    </row>
    <row r="48" spans="2:8">
      <c r="B48" s="2" t="s">
        <v>3757</v>
      </c>
      <c r="C48" s="9">
        <v>6.59</v>
      </c>
      <c r="D48" s="2" t="s">
        <v>477</v>
      </c>
      <c r="E48" s="2" t="s">
        <v>506</v>
      </c>
      <c r="F48" s="12">
        <v>11000</v>
      </c>
      <c r="G48" s="12">
        <v>53512.14</v>
      </c>
      <c r="H48" s="12">
        <v>1.5</v>
      </c>
    </row>
    <row r="49" spans="2:8">
      <c r="B49" s="2" t="s">
        <v>507</v>
      </c>
      <c r="C49" s="9">
        <v>5.99</v>
      </c>
      <c r="D49" s="2" t="s">
        <v>477</v>
      </c>
      <c r="E49" s="2" t="s">
        <v>508</v>
      </c>
      <c r="F49" s="12">
        <v>10000</v>
      </c>
      <c r="G49" s="12">
        <v>49448.2</v>
      </c>
      <c r="H49" s="12">
        <v>1.39</v>
      </c>
    </row>
    <row r="50" spans="2:8">
      <c r="B50" s="2" t="s">
        <v>3948</v>
      </c>
      <c r="C50" s="9">
        <v>6.48</v>
      </c>
      <c r="D50" s="2" t="s">
        <v>477</v>
      </c>
      <c r="E50" s="2" t="s">
        <v>509</v>
      </c>
      <c r="F50" s="12">
        <v>10000</v>
      </c>
      <c r="G50" s="12">
        <v>49446.95</v>
      </c>
      <c r="H50" s="12">
        <v>1.39</v>
      </c>
    </row>
    <row r="51" spans="2:8">
      <c r="B51" s="2" t="s">
        <v>3949</v>
      </c>
      <c r="C51" s="9">
        <v>6.48</v>
      </c>
      <c r="D51" s="2" t="s">
        <v>477</v>
      </c>
      <c r="E51" s="2" t="s">
        <v>510</v>
      </c>
      <c r="F51" s="12">
        <v>10000</v>
      </c>
      <c r="G51" s="12">
        <v>49343</v>
      </c>
      <c r="H51" s="12">
        <v>1.39</v>
      </c>
    </row>
    <row r="52" spans="2:8">
      <c r="B52" s="2" t="s">
        <v>3950</v>
      </c>
      <c r="C52" s="9">
        <v>6.74</v>
      </c>
      <c r="D52" s="2" t="s">
        <v>477</v>
      </c>
      <c r="E52" s="2" t="s">
        <v>511</v>
      </c>
      <c r="F52" s="12">
        <v>10000</v>
      </c>
      <c r="G52" s="12">
        <v>49173.7</v>
      </c>
      <c r="H52" s="12">
        <v>1.38</v>
      </c>
    </row>
    <row r="53" spans="2:8">
      <c r="B53" s="2" t="s">
        <v>3951</v>
      </c>
      <c r="C53" s="9">
        <v>6.1</v>
      </c>
      <c r="D53" s="2" t="s">
        <v>477</v>
      </c>
      <c r="E53" s="2" t="s">
        <v>512</v>
      </c>
      <c r="F53" s="12">
        <v>9500</v>
      </c>
      <c r="G53" s="12">
        <v>47412.84</v>
      </c>
      <c r="H53" s="12">
        <v>1.33</v>
      </c>
    </row>
    <row r="54" spans="2:8">
      <c r="B54" s="2" t="s">
        <v>513</v>
      </c>
      <c r="C54" s="9">
        <v>6</v>
      </c>
      <c r="D54" s="2" t="s">
        <v>477</v>
      </c>
      <c r="E54" s="2" t="s">
        <v>514</v>
      </c>
      <c r="F54" s="12">
        <v>9500</v>
      </c>
      <c r="G54" s="12">
        <v>46853.57</v>
      </c>
      <c r="H54" s="12">
        <v>1.32</v>
      </c>
    </row>
    <row r="55" spans="2:8">
      <c r="B55" s="2" t="s">
        <v>3952</v>
      </c>
      <c r="C55" s="9">
        <v>7.51</v>
      </c>
      <c r="D55" s="2" t="s">
        <v>477</v>
      </c>
      <c r="E55" s="2" t="s">
        <v>515</v>
      </c>
      <c r="F55" s="12">
        <v>10000</v>
      </c>
      <c r="G55" s="12">
        <v>46757.9</v>
      </c>
      <c r="H55" s="12">
        <v>1.31</v>
      </c>
    </row>
    <row r="56" spans="2:8">
      <c r="B56" s="2" t="s">
        <v>516</v>
      </c>
      <c r="C56" s="9">
        <v>6.33</v>
      </c>
      <c r="D56" s="2" t="s">
        <v>477</v>
      </c>
      <c r="E56" s="2" t="s">
        <v>517</v>
      </c>
      <c r="F56" s="12">
        <v>9500</v>
      </c>
      <c r="G56" s="12">
        <v>46421.23</v>
      </c>
      <c r="H56" s="12">
        <v>1.3</v>
      </c>
    </row>
    <row r="57" spans="2:8">
      <c r="B57" s="2" t="s">
        <v>3953</v>
      </c>
      <c r="C57" s="9">
        <v>6.48</v>
      </c>
      <c r="D57" s="2" t="s">
        <v>477</v>
      </c>
      <c r="E57" s="2" t="s">
        <v>518</v>
      </c>
      <c r="F57" s="12">
        <v>9000</v>
      </c>
      <c r="G57" s="12">
        <v>44769.51</v>
      </c>
      <c r="H57" s="12">
        <v>1.26</v>
      </c>
    </row>
    <row r="58" spans="2:8">
      <c r="B58" s="2" t="s">
        <v>3954</v>
      </c>
      <c r="C58" s="9">
        <v>6.91</v>
      </c>
      <c r="D58" s="2" t="s">
        <v>477</v>
      </c>
      <c r="E58" s="2" t="s">
        <v>519</v>
      </c>
      <c r="F58" s="12">
        <v>8000</v>
      </c>
      <c r="G58" s="12">
        <v>39781.519999999997</v>
      </c>
      <c r="H58" s="12">
        <v>1.1200000000000001</v>
      </c>
    </row>
    <row r="59" spans="2:8">
      <c r="B59" s="2" t="s">
        <v>3761</v>
      </c>
      <c r="C59" s="9">
        <v>6.15</v>
      </c>
      <c r="D59" s="2" t="s">
        <v>477</v>
      </c>
      <c r="E59" s="2" t="s">
        <v>520</v>
      </c>
      <c r="F59" s="12">
        <v>8000</v>
      </c>
      <c r="G59" s="12">
        <v>39553.160000000003</v>
      </c>
      <c r="H59" s="12">
        <v>1.1100000000000001</v>
      </c>
    </row>
    <row r="60" spans="2:8">
      <c r="B60" s="2" t="s">
        <v>3759</v>
      </c>
      <c r="C60" s="9">
        <v>7.39</v>
      </c>
      <c r="D60" s="2" t="s">
        <v>477</v>
      </c>
      <c r="E60" s="2" t="s">
        <v>521</v>
      </c>
      <c r="F60" s="12">
        <v>8000</v>
      </c>
      <c r="G60" s="12">
        <v>38790.519999999997</v>
      </c>
      <c r="H60" s="12">
        <v>1.0900000000000001</v>
      </c>
    </row>
    <row r="61" spans="2:8">
      <c r="B61" s="2" t="s">
        <v>522</v>
      </c>
      <c r="C61" s="9">
        <v>5.51</v>
      </c>
      <c r="D61" s="2" t="s">
        <v>11</v>
      </c>
      <c r="E61" s="2" t="s">
        <v>523</v>
      </c>
      <c r="F61" s="12">
        <v>40000000</v>
      </c>
      <c r="G61" s="12">
        <v>37950</v>
      </c>
      <c r="H61" s="12">
        <v>1.07</v>
      </c>
    </row>
    <row r="62" spans="2:8">
      <c r="B62" s="2" t="s">
        <v>524</v>
      </c>
      <c r="C62" s="9">
        <v>5.2</v>
      </c>
      <c r="D62" s="2" t="s">
        <v>11</v>
      </c>
      <c r="E62" s="2" t="s">
        <v>525</v>
      </c>
      <c r="F62" s="12">
        <v>38000000</v>
      </c>
      <c r="G62" s="12">
        <v>37550.61</v>
      </c>
      <c r="H62" s="12">
        <v>1.05</v>
      </c>
    </row>
    <row r="63" spans="2:8">
      <c r="B63" s="2" t="s">
        <v>526</v>
      </c>
      <c r="C63" s="9">
        <v>7.57</v>
      </c>
      <c r="D63" s="2" t="s">
        <v>477</v>
      </c>
      <c r="E63" s="2" t="s">
        <v>527</v>
      </c>
      <c r="F63" s="12">
        <v>8000</v>
      </c>
      <c r="G63" s="12">
        <v>37415.96</v>
      </c>
      <c r="H63" s="12">
        <v>1.05</v>
      </c>
    </row>
    <row r="64" spans="2:8">
      <c r="B64" s="2" t="s">
        <v>3955</v>
      </c>
      <c r="C64" s="9">
        <v>7.1</v>
      </c>
      <c r="D64" s="2" t="s">
        <v>477</v>
      </c>
      <c r="E64" s="2" t="s">
        <v>528</v>
      </c>
      <c r="F64" s="12">
        <v>7000</v>
      </c>
      <c r="G64" s="12">
        <v>34803.83</v>
      </c>
      <c r="H64" s="12">
        <v>0.98</v>
      </c>
    </row>
    <row r="65" spans="2:8">
      <c r="B65" s="2" t="s">
        <v>529</v>
      </c>
      <c r="C65" s="9">
        <v>6.03</v>
      </c>
      <c r="D65" s="2" t="s">
        <v>477</v>
      </c>
      <c r="E65" s="2" t="s">
        <v>530</v>
      </c>
      <c r="F65" s="12">
        <v>6000</v>
      </c>
      <c r="G65" s="12">
        <v>29871.69</v>
      </c>
      <c r="H65" s="12">
        <v>0.84</v>
      </c>
    </row>
    <row r="66" spans="2:8">
      <c r="B66" s="2" t="s">
        <v>3956</v>
      </c>
      <c r="C66" s="9">
        <v>7.1</v>
      </c>
      <c r="D66" s="2" t="s">
        <v>477</v>
      </c>
      <c r="E66" s="2" t="s">
        <v>531</v>
      </c>
      <c r="F66" s="12">
        <v>6000</v>
      </c>
      <c r="G66" s="12">
        <v>29849.16</v>
      </c>
      <c r="H66" s="12">
        <v>0.84</v>
      </c>
    </row>
    <row r="67" spans="2:8">
      <c r="B67" s="2" t="s">
        <v>3957</v>
      </c>
      <c r="C67" s="9">
        <v>6.01</v>
      </c>
      <c r="D67" s="2" t="s">
        <v>477</v>
      </c>
      <c r="E67" s="2" t="s">
        <v>532</v>
      </c>
      <c r="F67" s="12">
        <v>6000</v>
      </c>
      <c r="G67" s="12">
        <v>29725.919999999998</v>
      </c>
      <c r="H67" s="12">
        <v>0.84</v>
      </c>
    </row>
    <row r="68" spans="2:8">
      <c r="B68" s="2" t="s">
        <v>3958</v>
      </c>
      <c r="C68" s="9">
        <v>6.46</v>
      </c>
      <c r="D68" s="2" t="s">
        <v>477</v>
      </c>
      <c r="E68" s="2" t="s">
        <v>533</v>
      </c>
      <c r="F68" s="12">
        <v>6000</v>
      </c>
      <c r="G68" s="12">
        <v>29664.240000000002</v>
      </c>
      <c r="H68" s="12">
        <v>0.83</v>
      </c>
    </row>
    <row r="69" spans="2:8">
      <c r="B69" s="2" t="s">
        <v>534</v>
      </c>
      <c r="C69" s="9">
        <v>5.93</v>
      </c>
      <c r="D69" s="2" t="s">
        <v>477</v>
      </c>
      <c r="E69" s="2" t="s">
        <v>535</v>
      </c>
      <c r="F69" s="12">
        <v>6000</v>
      </c>
      <c r="G69" s="12">
        <v>29662.95</v>
      </c>
      <c r="H69" s="12">
        <v>0.83</v>
      </c>
    </row>
    <row r="70" spans="2:8">
      <c r="B70" s="2" t="s">
        <v>536</v>
      </c>
      <c r="C70" s="9">
        <v>5.99</v>
      </c>
      <c r="D70" s="2" t="s">
        <v>477</v>
      </c>
      <c r="E70" s="2" t="s">
        <v>537</v>
      </c>
      <c r="F70" s="12">
        <v>6000</v>
      </c>
      <c r="G70" s="12">
        <v>29654.46</v>
      </c>
      <c r="H70" s="12">
        <v>0.83</v>
      </c>
    </row>
    <row r="71" spans="2:8">
      <c r="B71" s="2" t="s">
        <v>3959</v>
      </c>
      <c r="C71" s="9">
        <v>6.58</v>
      </c>
      <c r="D71" s="2" t="s">
        <v>477</v>
      </c>
      <c r="E71" s="2" t="s">
        <v>538</v>
      </c>
      <c r="F71" s="12">
        <v>6000</v>
      </c>
      <c r="G71" s="12">
        <v>29241.48</v>
      </c>
      <c r="H71" s="12">
        <v>0.82</v>
      </c>
    </row>
    <row r="72" spans="2:8">
      <c r="B72" s="2" t="s">
        <v>3960</v>
      </c>
      <c r="C72" s="9">
        <v>6.65</v>
      </c>
      <c r="D72" s="2" t="s">
        <v>477</v>
      </c>
      <c r="E72" s="2" t="s">
        <v>539</v>
      </c>
      <c r="F72" s="12">
        <v>5000</v>
      </c>
      <c r="G72" s="12">
        <v>24945.48</v>
      </c>
      <c r="H72" s="12">
        <v>0.7</v>
      </c>
    </row>
    <row r="73" spans="2:8">
      <c r="B73" s="2" t="s">
        <v>3961</v>
      </c>
      <c r="C73" s="9">
        <v>6.69</v>
      </c>
      <c r="D73" s="2" t="s">
        <v>477</v>
      </c>
      <c r="E73" s="2" t="s">
        <v>540</v>
      </c>
      <c r="F73" s="12">
        <v>5000</v>
      </c>
      <c r="G73" s="12">
        <v>24940.58</v>
      </c>
      <c r="H73" s="12">
        <v>0.7</v>
      </c>
    </row>
    <row r="74" spans="2:8">
      <c r="B74" s="2" t="s">
        <v>3962</v>
      </c>
      <c r="C74" s="9">
        <v>6.25</v>
      </c>
      <c r="D74" s="2" t="s">
        <v>477</v>
      </c>
      <c r="E74" s="2" t="s">
        <v>541</v>
      </c>
      <c r="F74" s="12">
        <v>5000</v>
      </c>
      <c r="G74" s="12">
        <v>24918.93</v>
      </c>
      <c r="H74" s="12">
        <v>0.7</v>
      </c>
    </row>
    <row r="75" spans="2:8">
      <c r="B75" s="2" t="s">
        <v>3963</v>
      </c>
      <c r="C75" s="9">
        <v>6.18</v>
      </c>
      <c r="D75" s="2" t="s">
        <v>477</v>
      </c>
      <c r="E75" s="2" t="s">
        <v>542</v>
      </c>
      <c r="F75" s="12">
        <v>5000</v>
      </c>
      <c r="G75" s="12">
        <v>24798.48</v>
      </c>
      <c r="H75" s="12">
        <v>0.7</v>
      </c>
    </row>
    <row r="76" spans="2:8">
      <c r="B76" s="2" t="s">
        <v>3964</v>
      </c>
      <c r="C76" s="9">
        <v>6.5</v>
      </c>
      <c r="D76" s="2" t="s">
        <v>477</v>
      </c>
      <c r="E76" s="2" t="s">
        <v>543</v>
      </c>
      <c r="F76" s="12">
        <v>5000</v>
      </c>
      <c r="G76" s="12">
        <v>24788.28</v>
      </c>
      <c r="H76" s="12">
        <v>0.7</v>
      </c>
    </row>
    <row r="77" spans="2:8">
      <c r="B77" s="2" t="s">
        <v>544</v>
      </c>
      <c r="C77" s="9">
        <v>6.33</v>
      </c>
      <c r="D77" s="2" t="s">
        <v>477</v>
      </c>
      <c r="E77" s="2" t="s">
        <v>545</v>
      </c>
      <c r="F77" s="12">
        <v>5000</v>
      </c>
      <c r="G77" s="12">
        <v>24755.48</v>
      </c>
      <c r="H77" s="12">
        <v>0.7</v>
      </c>
    </row>
    <row r="78" spans="2:8">
      <c r="B78" s="2" t="s">
        <v>3965</v>
      </c>
      <c r="C78" s="9">
        <v>7.01</v>
      </c>
      <c r="D78" s="2" t="s">
        <v>477</v>
      </c>
      <c r="E78" s="2" t="s">
        <v>546</v>
      </c>
      <c r="F78" s="12">
        <v>5000</v>
      </c>
      <c r="G78" s="12">
        <v>24729.3</v>
      </c>
      <c r="H78" s="12">
        <v>0.69</v>
      </c>
    </row>
    <row r="79" spans="2:8">
      <c r="B79" s="2" t="s">
        <v>3966</v>
      </c>
      <c r="C79" s="9">
        <v>6.48</v>
      </c>
      <c r="D79" s="2" t="s">
        <v>477</v>
      </c>
      <c r="E79" s="2" t="s">
        <v>547</v>
      </c>
      <c r="F79" s="12">
        <v>5000</v>
      </c>
      <c r="G79" s="12">
        <v>24719.13</v>
      </c>
      <c r="H79" s="12">
        <v>0.69</v>
      </c>
    </row>
    <row r="80" spans="2:8">
      <c r="B80" s="2" t="s">
        <v>3967</v>
      </c>
      <c r="C80" s="9">
        <v>6.65</v>
      </c>
      <c r="D80" s="2" t="s">
        <v>504</v>
      </c>
      <c r="E80" s="2" t="s">
        <v>548</v>
      </c>
      <c r="F80" s="12">
        <v>5000</v>
      </c>
      <c r="G80" s="12">
        <v>24681</v>
      </c>
      <c r="H80" s="12">
        <v>0.69</v>
      </c>
    </row>
    <row r="81" spans="2:8">
      <c r="B81" s="2" t="s">
        <v>549</v>
      </c>
      <c r="C81" s="9">
        <v>6.36</v>
      </c>
      <c r="D81" s="2" t="s">
        <v>475</v>
      </c>
      <c r="E81" s="2" t="s">
        <v>550</v>
      </c>
      <c r="F81" s="12">
        <v>5000</v>
      </c>
      <c r="G81" s="12">
        <v>24429.599999999999</v>
      </c>
      <c r="H81" s="12">
        <v>0.69</v>
      </c>
    </row>
    <row r="82" spans="2:8">
      <c r="B82" s="2" t="s">
        <v>551</v>
      </c>
      <c r="C82" s="9">
        <v>6.38</v>
      </c>
      <c r="D82" s="2" t="s">
        <v>475</v>
      </c>
      <c r="E82" s="2" t="s">
        <v>552</v>
      </c>
      <c r="F82" s="12">
        <v>5000</v>
      </c>
      <c r="G82" s="12">
        <v>24349.33</v>
      </c>
      <c r="H82" s="12">
        <v>0.68</v>
      </c>
    </row>
    <row r="83" spans="2:8">
      <c r="B83" s="2" t="s">
        <v>3968</v>
      </c>
      <c r="C83" s="9">
        <v>7.43</v>
      </c>
      <c r="D83" s="2" t="s">
        <v>477</v>
      </c>
      <c r="E83" s="2" t="s">
        <v>553</v>
      </c>
      <c r="F83" s="12">
        <v>5000</v>
      </c>
      <c r="G83" s="12">
        <v>23413.93</v>
      </c>
      <c r="H83" s="12">
        <v>0.66</v>
      </c>
    </row>
    <row r="84" spans="2:8">
      <c r="B84" s="2" t="s">
        <v>3969</v>
      </c>
      <c r="C84" s="9">
        <v>7.49</v>
      </c>
      <c r="D84" s="2" t="s">
        <v>477</v>
      </c>
      <c r="E84" s="2" t="s">
        <v>554</v>
      </c>
      <c r="F84" s="12">
        <v>5000</v>
      </c>
      <c r="G84" s="12">
        <v>23401.95</v>
      </c>
      <c r="H84" s="12">
        <v>0.66</v>
      </c>
    </row>
    <row r="85" spans="2:8">
      <c r="B85" s="2" t="s">
        <v>3970</v>
      </c>
      <c r="C85" s="9">
        <v>6.55</v>
      </c>
      <c r="D85" s="2" t="s">
        <v>477</v>
      </c>
      <c r="E85" s="2" t="s">
        <v>555</v>
      </c>
      <c r="F85" s="12">
        <v>4500</v>
      </c>
      <c r="G85" s="12">
        <v>22232.68</v>
      </c>
      <c r="H85" s="12">
        <v>0.62</v>
      </c>
    </row>
    <row r="86" spans="2:8">
      <c r="B86" s="2" t="s">
        <v>556</v>
      </c>
      <c r="C86" s="9">
        <v>5.51</v>
      </c>
      <c r="D86" s="2" t="s">
        <v>11</v>
      </c>
      <c r="E86" s="2" t="s">
        <v>557</v>
      </c>
      <c r="F86" s="12">
        <v>21500000</v>
      </c>
      <c r="G86" s="12">
        <v>20462.560000000001</v>
      </c>
      <c r="H86" s="12">
        <v>0.56999999999999995</v>
      </c>
    </row>
    <row r="87" spans="2:8">
      <c r="B87" s="2" t="s">
        <v>558</v>
      </c>
      <c r="C87" s="9">
        <v>6.4</v>
      </c>
      <c r="D87" s="2" t="s">
        <v>477</v>
      </c>
      <c r="E87" s="2" t="s">
        <v>559</v>
      </c>
      <c r="F87" s="12">
        <v>4000</v>
      </c>
      <c r="G87" s="12">
        <v>19898.82</v>
      </c>
      <c r="H87" s="12">
        <v>0.56000000000000005</v>
      </c>
    </row>
    <row r="88" spans="2:8">
      <c r="B88" s="2" t="s">
        <v>3971</v>
      </c>
      <c r="C88" s="9">
        <v>6.01</v>
      </c>
      <c r="D88" s="2" t="s">
        <v>477</v>
      </c>
      <c r="E88" s="2" t="s">
        <v>560</v>
      </c>
      <c r="F88" s="12">
        <v>4000</v>
      </c>
      <c r="G88" s="12">
        <v>19872.3</v>
      </c>
      <c r="H88" s="12">
        <v>0.56000000000000005</v>
      </c>
    </row>
    <row r="89" spans="2:8">
      <c r="B89" s="2" t="s">
        <v>3972</v>
      </c>
      <c r="C89" s="9">
        <v>6.04</v>
      </c>
      <c r="D89" s="2" t="s">
        <v>477</v>
      </c>
      <c r="E89" s="2" t="s">
        <v>561</v>
      </c>
      <c r="F89" s="12">
        <v>4000</v>
      </c>
      <c r="G89" s="12">
        <v>19771.18</v>
      </c>
      <c r="H89" s="12">
        <v>0.56000000000000005</v>
      </c>
    </row>
    <row r="90" spans="2:8">
      <c r="B90" s="2" t="s">
        <v>562</v>
      </c>
      <c r="C90" s="9">
        <v>7.98</v>
      </c>
      <c r="D90" s="2" t="s">
        <v>477</v>
      </c>
      <c r="E90" s="2" t="s">
        <v>563</v>
      </c>
      <c r="F90" s="12">
        <v>4000</v>
      </c>
      <c r="G90" s="12">
        <v>19753.98</v>
      </c>
      <c r="H90" s="12">
        <v>0.55000000000000004</v>
      </c>
    </row>
    <row r="91" spans="2:8">
      <c r="B91" s="2" t="s">
        <v>3973</v>
      </c>
      <c r="C91" s="9">
        <v>6.48</v>
      </c>
      <c r="D91" s="2" t="s">
        <v>477</v>
      </c>
      <c r="E91" s="2" t="s">
        <v>564</v>
      </c>
      <c r="F91" s="12">
        <v>4000</v>
      </c>
      <c r="G91" s="12">
        <v>19751.04</v>
      </c>
      <c r="H91" s="12">
        <v>0.55000000000000004</v>
      </c>
    </row>
    <row r="92" spans="2:8">
      <c r="B92" s="2" t="s">
        <v>565</v>
      </c>
      <c r="C92" s="9">
        <v>5.91</v>
      </c>
      <c r="D92" s="2" t="s">
        <v>477</v>
      </c>
      <c r="E92" s="2" t="s">
        <v>566</v>
      </c>
      <c r="F92" s="12">
        <v>4000</v>
      </c>
      <c r="G92" s="12">
        <v>19750.560000000001</v>
      </c>
      <c r="H92" s="12">
        <v>0.55000000000000004</v>
      </c>
    </row>
    <row r="93" spans="2:8">
      <c r="B93" s="2" t="s">
        <v>567</v>
      </c>
      <c r="C93" s="9">
        <v>5.35</v>
      </c>
      <c r="D93" s="2" t="s">
        <v>11</v>
      </c>
      <c r="E93" s="2" t="s">
        <v>568</v>
      </c>
      <c r="F93" s="12">
        <v>20000000</v>
      </c>
      <c r="G93" s="12">
        <v>19696.86</v>
      </c>
      <c r="H93" s="12">
        <v>0.55000000000000004</v>
      </c>
    </row>
    <row r="94" spans="2:8">
      <c r="B94" s="2" t="s">
        <v>3974</v>
      </c>
      <c r="C94" s="9">
        <v>5.39</v>
      </c>
      <c r="D94" s="2" t="s">
        <v>11</v>
      </c>
      <c r="E94" s="2" t="s">
        <v>569</v>
      </c>
      <c r="F94" s="12">
        <v>20000000</v>
      </c>
      <c r="G94" s="12">
        <v>19515.7</v>
      </c>
      <c r="H94" s="12">
        <v>0.55000000000000004</v>
      </c>
    </row>
    <row r="95" spans="2:8">
      <c r="B95" s="2" t="s">
        <v>570</v>
      </c>
      <c r="C95" s="9">
        <v>6.68</v>
      </c>
      <c r="D95" s="2" t="s">
        <v>477</v>
      </c>
      <c r="E95" s="2" t="s">
        <v>571</v>
      </c>
      <c r="F95" s="12">
        <v>4000</v>
      </c>
      <c r="G95" s="12">
        <v>18916.400000000001</v>
      </c>
      <c r="H95" s="12">
        <v>0.53</v>
      </c>
    </row>
    <row r="96" spans="2:8">
      <c r="B96" s="2" t="s">
        <v>572</v>
      </c>
      <c r="C96" s="9">
        <v>8.81</v>
      </c>
      <c r="D96" s="2" t="s">
        <v>477</v>
      </c>
      <c r="E96" s="2" t="s">
        <v>573</v>
      </c>
      <c r="F96" s="12">
        <v>4000</v>
      </c>
      <c r="G96" s="12">
        <v>18640.82</v>
      </c>
      <c r="H96" s="12">
        <v>0.52</v>
      </c>
    </row>
    <row r="97" spans="2:8">
      <c r="B97" s="2" t="s">
        <v>574</v>
      </c>
      <c r="C97" s="9">
        <v>6</v>
      </c>
      <c r="D97" s="2" t="s">
        <v>477</v>
      </c>
      <c r="E97" s="2" t="s">
        <v>575</v>
      </c>
      <c r="F97" s="12">
        <v>3500</v>
      </c>
      <c r="G97" s="12">
        <v>17326.419999999998</v>
      </c>
      <c r="H97" s="12">
        <v>0.49</v>
      </c>
    </row>
    <row r="98" spans="2:8">
      <c r="B98" s="2" t="s">
        <v>576</v>
      </c>
      <c r="C98" s="9">
        <v>5.9</v>
      </c>
      <c r="D98" s="2" t="s">
        <v>477</v>
      </c>
      <c r="E98" s="2" t="s">
        <v>577</v>
      </c>
      <c r="F98" s="12">
        <v>3500</v>
      </c>
      <c r="G98" s="12">
        <v>17271.28</v>
      </c>
      <c r="H98" s="12">
        <v>0.49</v>
      </c>
    </row>
    <row r="99" spans="2:8">
      <c r="B99" s="2" t="s">
        <v>3706</v>
      </c>
      <c r="C99" s="9">
        <v>5.91</v>
      </c>
      <c r="D99" s="2" t="s">
        <v>477</v>
      </c>
      <c r="E99" s="2" t="s">
        <v>578</v>
      </c>
      <c r="F99" s="12">
        <v>3500</v>
      </c>
      <c r="G99" s="12">
        <v>17270.7</v>
      </c>
      <c r="H99" s="12">
        <v>0.49</v>
      </c>
    </row>
    <row r="100" spans="2:8">
      <c r="B100" s="2" t="s">
        <v>3975</v>
      </c>
      <c r="C100" s="9">
        <v>6.95</v>
      </c>
      <c r="D100" s="2" t="s">
        <v>477</v>
      </c>
      <c r="E100" s="2" t="s">
        <v>579</v>
      </c>
      <c r="F100" s="12">
        <v>3500</v>
      </c>
      <c r="G100" s="12">
        <v>17048.759999999998</v>
      </c>
      <c r="H100" s="12">
        <v>0.48</v>
      </c>
    </row>
    <row r="101" spans="2:8">
      <c r="B101" s="2" t="s">
        <v>3976</v>
      </c>
      <c r="C101" s="9">
        <v>6</v>
      </c>
      <c r="D101" s="2" t="s">
        <v>477</v>
      </c>
      <c r="E101" s="2" t="s">
        <v>580</v>
      </c>
      <c r="F101" s="12">
        <v>3000</v>
      </c>
      <c r="G101" s="12">
        <v>14928.83</v>
      </c>
      <c r="H101" s="12">
        <v>0.42</v>
      </c>
    </row>
    <row r="102" spans="2:8">
      <c r="B102" s="2" t="s">
        <v>3977</v>
      </c>
      <c r="C102" s="9">
        <v>5.91</v>
      </c>
      <c r="D102" s="2" t="s">
        <v>477</v>
      </c>
      <c r="E102" s="2" t="s">
        <v>581</v>
      </c>
      <c r="F102" s="12">
        <v>3000</v>
      </c>
      <c r="G102" s="12">
        <v>14850.92</v>
      </c>
      <c r="H102" s="12">
        <v>0.42</v>
      </c>
    </row>
    <row r="103" spans="2:8">
      <c r="B103" s="2" t="s">
        <v>3978</v>
      </c>
      <c r="C103" s="9">
        <v>7.1</v>
      </c>
      <c r="D103" s="2" t="s">
        <v>477</v>
      </c>
      <c r="E103" s="2" t="s">
        <v>582</v>
      </c>
      <c r="F103" s="12">
        <v>3000</v>
      </c>
      <c r="G103" s="12">
        <v>14784.47</v>
      </c>
      <c r="H103" s="12">
        <v>0.42</v>
      </c>
    </row>
    <row r="104" spans="2:8">
      <c r="B104" s="2" t="s">
        <v>3762</v>
      </c>
      <c r="C104" s="9">
        <v>6.74</v>
      </c>
      <c r="D104" s="2" t="s">
        <v>477</v>
      </c>
      <c r="E104" s="2" t="s">
        <v>583</v>
      </c>
      <c r="F104" s="12">
        <v>3000</v>
      </c>
      <c r="G104" s="12">
        <v>14608.86</v>
      </c>
      <c r="H104" s="12">
        <v>0.41</v>
      </c>
    </row>
    <row r="105" spans="2:8">
      <c r="B105" s="2" t="s">
        <v>584</v>
      </c>
      <c r="C105" s="9">
        <v>5.36</v>
      </c>
      <c r="D105" s="2" t="s">
        <v>11</v>
      </c>
      <c r="E105" s="2" t="s">
        <v>585</v>
      </c>
      <c r="F105" s="12">
        <v>13500000</v>
      </c>
      <c r="G105" s="12">
        <v>13268.14</v>
      </c>
      <c r="H105" s="12">
        <v>0.37</v>
      </c>
    </row>
    <row r="106" spans="2:8">
      <c r="B106" s="2" t="s">
        <v>3979</v>
      </c>
      <c r="C106" s="9">
        <v>6.5</v>
      </c>
      <c r="D106" s="2" t="s">
        <v>477</v>
      </c>
      <c r="E106" s="2" t="s">
        <v>586</v>
      </c>
      <c r="F106" s="12">
        <v>2000</v>
      </c>
      <c r="G106" s="12">
        <v>9948.66</v>
      </c>
      <c r="H106" s="12">
        <v>0.28000000000000003</v>
      </c>
    </row>
    <row r="107" spans="2:8">
      <c r="B107" s="2" t="s">
        <v>3980</v>
      </c>
      <c r="C107" s="9">
        <v>7.44</v>
      </c>
      <c r="D107" s="2" t="s">
        <v>477</v>
      </c>
      <c r="E107" s="2" t="s">
        <v>587</v>
      </c>
      <c r="F107" s="12">
        <v>2000</v>
      </c>
      <c r="G107" s="12">
        <v>9917.1200000000008</v>
      </c>
      <c r="H107" s="12">
        <v>0.28000000000000003</v>
      </c>
    </row>
    <row r="108" spans="2:8">
      <c r="B108" s="2" t="s">
        <v>3981</v>
      </c>
      <c r="C108" s="9">
        <v>7.44</v>
      </c>
      <c r="D108" s="2" t="s">
        <v>477</v>
      </c>
      <c r="E108" s="2" t="s">
        <v>588</v>
      </c>
      <c r="F108" s="12">
        <v>2000</v>
      </c>
      <c r="G108" s="12">
        <v>9903.11</v>
      </c>
      <c r="H108" s="12">
        <v>0.28000000000000003</v>
      </c>
    </row>
    <row r="109" spans="2:8">
      <c r="B109" s="2" t="s">
        <v>3982</v>
      </c>
      <c r="C109" s="9">
        <v>6.48</v>
      </c>
      <c r="D109" s="2" t="s">
        <v>477</v>
      </c>
      <c r="E109" s="2" t="s">
        <v>589</v>
      </c>
      <c r="F109" s="12">
        <v>2000</v>
      </c>
      <c r="G109" s="12">
        <v>9899.82</v>
      </c>
      <c r="H109" s="12">
        <v>0.28000000000000003</v>
      </c>
    </row>
    <row r="110" spans="2:8">
      <c r="B110" s="2" t="s">
        <v>3983</v>
      </c>
      <c r="C110" s="9">
        <v>6.85</v>
      </c>
      <c r="D110" s="2" t="s">
        <v>477</v>
      </c>
      <c r="E110" s="2" t="s">
        <v>590</v>
      </c>
      <c r="F110" s="12">
        <v>2000</v>
      </c>
      <c r="G110" s="12">
        <v>9897.91</v>
      </c>
      <c r="H110" s="12">
        <v>0.28000000000000003</v>
      </c>
    </row>
    <row r="111" spans="2:8">
      <c r="B111" s="2" t="s">
        <v>3729</v>
      </c>
      <c r="C111" s="9">
        <v>6.69</v>
      </c>
      <c r="D111" s="2" t="s">
        <v>477</v>
      </c>
      <c r="E111" s="2" t="s">
        <v>591</v>
      </c>
      <c r="F111" s="12">
        <v>2000</v>
      </c>
      <c r="G111" s="12">
        <v>9896.61</v>
      </c>
      <c r="H111" s="12">
        <v>0.28000000000000003</v>
      </c>
    </row>
    <row r="112" spans="2:8">
      <c r="B112" s="2" t="s">
        <v>3984</v>
      </c>
      <c r="C112" s="9">
        <v>7.44</v>
      </c>
      <c r="D112" s="2" t="s">
        <v>477</v>
      </c>
      <c r="E112" s="2" t="s">
        <v>592</v>
      </c>
      <c r="F112" s="12">
        <v>2000</v>
      </c>
      <c r="G112" s="12">
        <v>9893.1200000000008</v>
      </c>
      <c r="H112" s="12">
        <v>0.28000000000000003</v>
      </c>
    </row>
    <row r="113" spans="2:8">
      <c r="B113" s="2" t="s">
        <v>3985</v>
      </c>
      <c r="C113" s="9">
        <v>5.39</v>
      </c>
      <c r="D113" s="2" t="s">
        <v>11</v>
      </c>
      <c r="E113" s="2" t="s">
        <v>593</v>
      </c>
      <c r="F113" s="12">
        <v>10000000</v>
      </c>
      <c r="G113" s="12">
        <v>9746.57</v>
      </c>
      <c r="H113" s="12">
        <v>0.27</v>
      </c>
    </row>
    <row r="114" spans="2:8">
      <c r="B114" s="2" t="s">
        <v>3802</v>
      </c>
      <c r="C114" s="9">
        <v>6.38</v>
      </c>
      <c r="D114" s="2" t="s">
        <v>477</v>
      </c>
      <c r="E114" s="2" t="s">
        <v>594</v>
      </c>
      <c r="F114" s="12">
        <v>2000</v>
      </c>
      <c r="G114" s="12">
        <v>9703.18</v>
      </c>
      <c r="H114" s="12">
        <v>0.27</v>
      </c>
    </row>
    <row r="115" spans="2:8">
      <c r="B115" s="2" t="s">
        <v>595</v>
      </c>
      <c r="C115" s="9">
        <v>5.51</v>
      </c>
      <c r="D115" s="2" t="s">
        <v>11</v>
      </c>
      <c r="E115" s="2" t="s">
        <v>596</v>
      </c>
      <c r="F115" s="12">
        <v>10076600</v>
      </c>
      <c r="G115" s="12">
        <v>9609.52</v>
      </c>
      <c r="H115" s="12">
        <v>0.27</v>
      </c>
    </row>
    <row r="116" spans="2:8">
      <c r="B116" s="2" t="s">
        <v>597</v>
      </c>
      <c r="C116" s="9">
        <v>5.51</v>
      </c>
      <c r="D116" s="2" t="s">
        <v>11</v>
      </c>
      <c r="E116" s="2" t="s">
        <v>598</v>
      </c>
      <c r="F116" s="12">
        <v>10000000</v>
      </c>
      <c r="G116" s="12">
        <v>9526.85</v>
      </c>
      <c r="H116" s="12">
        <v>0.27</v>
      </c>
    </row>
    <row r="117" spans="2:8">
      <c r="B117" s="2" t="s">
        <v>599</v>
      </c>
      <c r="C117" s="9">
        <v>6.68</v>
      </c>
      <c r="D117" s="2" t="s">
        <v>477</v>
      </c>
      <c r="E117" s="2" t="s">
        <v>600</v>
      </c>
      <c r="F117" s="12">
        <v>2000</v>
      </c>
      <c r="G117" s="12">
        <v>9479.5300000000007</v>
      </c>
      <c r="H117" s="12">
        <v>0.27</v>
      </c>
    </row>
    <row r="118" spans="2:8">
      <c r="B118" s="2" t="s">
        <v>601</v>
      </c>
      <c r="C118" s="9">
        <v>6.55</v>
      </c>
      <c r="D118" s="2" t="s">
        <v>475</v>
      </c>
      <c r="E118" s="2" t="s">
        <v>602</v>
      </c>
      <c r="F118" s="12">
        <v>2000</v>
      </c>
      <c r="G118" s="12">
        <v>9476.24</v>
      </c>
      <c r="H118" s="12">
        <v>0.27</v>
      </c>
    </row>
    <row r="119" spans="2:8">
      <c r="B119" s="2" t="s">
        <v>603</v>
      </c>
      <c r="C119" s="9">
        <v>7.98</v>
      </c>
      <c r="D119" s="2" t="s">
        <v>477</v>
      </c>
      <c r="E119" s="2" t="s">
        <v>604</v>
      </c>
      <c r="F119" s="12">
        <v>1000</v>
      </c>
      <c r="G119" s="12">
        <v>4992.37</v>
      </c>
      <c r="H119" s="12">
        <v>0.14000000000000001</v>
      </c>
    </row>
    <row r="120" spans="2:8">
      <c r="B120" s="2" t="s">
        <v>605</v>
      </c>
      <c r="C120" s="9">
        <v>5.95</v>
      </c>
      <c r="D120" s="2" t="s">
        <v>477</v>
      </c>
      <c r="E120" s="2" t="s">
        <v>606</v>
      </c>
      <c r="F120" s="12">
        <v>1000</v>
      </c>
      <c r="G120" s="12">
        <v>4973.25</v>
      </c>
      <c r="H120" s="12">
        <v>0.14000000000000001</v>
      </c>
    </row>
    <row r="121" spans="2:8">
      <c r="B121" s="2" t="s">
        <v>3718</v>
      </c>
      <c r="C121" s="9">
        <v>5.91</v>
      </c>
      <c r="D121" s="2" t="s">
        <v>477</v>
      </c>
      <c r="E121" s="2" t="s">
        <v>607</v>
      </c>
      <c r="F121" s="12">
        <v>1000</v>
      </c>
      <c r="G121" s="12">
        <v>4949.51</v>
      </c>
      <c r="H121" s="12">
        <v>0.14000000000000001</v>
      </c>
    </row>
    <row r="122" spans="2:8">
      <c r="B122" s="2" t="s">
        <v>608</v>
      </c>
      <c r="C122" s="9">
        <v>5.9</v>
      </c>
      <c r="D122" s="2" t="s">
        <v>477</v>
      </c>
      <c r="E122" s="2" t="s">
        <v>609</v>
      </c>
      <c r="F122" s="12">
        <v>1000</v>
      </c>
      <c r="G122" s="12">
        <v>4944.0200000000004</v>
      </c>
      <c r="H122" s="12">
        <v>0.14000000000000001</v>
      </c>
    </row>
    <row r="123" spans="2:8">
      <c r="B123" s="2" t="s">
        <v>3986</v>
      </c>
      <c r="C123" s="9">
        <v>7.1</v>
      </c>
      <c r="D123" s="2" t="s">
        <v>477</v>
      </c>
      <c r="E123" s="2" t="s">
        <v>610</v>
      </c>
      <c r="F123" s="12">
        <v>1000</v>
      </c>
      <c r="G123" s="12">
        <v>4928.16</v>
      </c>
      <c r="H123" s="12">
        <v>0.14000000000000001</v>
      </c>
    </row>
    <row r="124" spans="2:8">
      <c r="B124" s="2" t="s">
        <v>611</v>
      </c>
      <c r="C124" s="9">
        <v>5.51</v>
      </c>
      <c r="D124" s="2" t="s">
        <v>11</v>
      </c>
      <c r="E124" s="2" t="s">
        <v>612</v>
      </c>
      <c r="F124" s="12">
        <v>5000000</v>
      </c>
      <c r="G124" s="12">
        <v>4777.17</v>
      </c>
      <c r="H124" s="12">
        <v>0.13</v>
      </c>
    </row>
    <row r="125" spans="2:8">
      <c r="B125" s="2" t="s">
        <v>613</v>
      </c>
      <c r="C125" s="9">
        <v>6</v>
      </c>
      <c r="D125" s="2" t="s">
        <v>477</v>
      </c>
      <c r="E125" s="2" t="s">
        <v>614</v>
      </c>
      <c r="F125" s="12">
        <v>200</v>
      </c>
      <c r="G125" s="12">
        <v>997.7</v>
      </c>
      <c r="H125" s="12">
        <v>0.03</v>
      </c>
    </row>
    <row r="126" spans="2:8">
      <c r="B126" s="2" t="s">
        <v>615</v>
      </c>
      <c r="C126" s="9">
        <v>5.3</v>
      </c>
      <c r="D126" s="2" t="s">
        <v>11</v>
      </c>
      <c r="E126" s="2" t="s">
        <v>616</v>
      </c>
      <c r="F126" s="12">
        <v>500000</v>
      </c>
      <c r="G126" s="12">
        <v>496.97</v>
      </c>
      <c r="H126" s="12">
        <v>0.01</v>
      </c>
    </row>
    <row r="127" spans="2:8" ht="13">
      <c r="B127" s="6" t="s">
        <v>69</v>
      </c>
      <c r="C127" s="11"/>
      <c r="D127" s="6"/>
      <c r="E127" s="6"/>
      <c r="F127" s="14"/>
      <c r="G127" s="14">
        <f>SUM(G29:G126)</f>
        <v>3511564.9200000009</v>
      </c>
      <c r="H127" s="14">
        <f>SUM(H29:H126)</f>
        <v>98.649999999999963</v>
      </c>
    </row>
    <row r="128" spans="2:8" ht="13">
      <c r="B128" s="6" t="s">
        <v>351</v>
      </c>
    </row>
    <row r="129" spans="2:8">
      <c r="B129" s="2" t="s">
        <v>352</v>
      </c>
      <c r="C129" s="9" t="s">
        <v>13</v>
      </c>
      <c r="E129" s="2" t="s">
        <v>353</v>
      </c>
      <c r="F129" s="12">
        <v>80526.289000000004</v>
      </c>
      <c r="G129" s="12">
        <v>9303.84</v>
      </c>
      <c r="H129" s="12">
        <v>0.26</v>
      </c>
    </row>
    <row r="130" spans="2:8" ht="13">
      <c r="B130" s="6" t="s">
        <v>354</v>
      </c>
      <c r="C130" s="11"/>
      <c r="D130" s="6"/>
      <c r="E130" s="6"/>
      <c r="F130" s="14"/>
      <c r="G130" s="14">
        <f>SUM(G128:G129)</f>
        <v>9303.84</v>
      </c>
      <c r="H130" s="14">
        <f>SUM(H128:H129)</f>
        <v>0.26</v>
      </c>
    </row>
    <row r="131" spans="2:8" ht="13">
      <c r="B131" s="6" t="s">
        <v>14</v>
      </c>
      <c r="C131" s="11"/>
      <c r="D131" s="6"/>
      <c r="E131" s="6"/>
      <c r="F131" s="14"/>
      <c r="G131" s="14">
        <v>336.8</v>
      </c>
      <c r="H131" s="14">
        <v>0.01</v>
      </c>
    </row>
    <row r="132" spans="2:8" ht="13">
      <c r="B132" s="6" t="s">
        <v>15</v>
      </c>
      <c r="C132" s="11"/>
      <c r="D132" s="6"/>
      <c r="E132" s="6"/>
      <c r="F132" s="14"/>
      <c r="G132" s="14">
        <v>3747680.25</v>
      </c>
      <c r="H132" s="14">
        <v>105.28</v>
      </c>
    </row>
    <row r="133" spans="2:8" ht="13">
      <c r="B133" s="6" t="s">
        <v>432</v>
      </c>
      <c r="C133" s="11"/>
      <c r="D133" s="6"/>
      <c r="E133" s="6"/>
      <c r="F133" s="14"/>
      <c r="G133" s="14">
        <v>-187690.13705377997</v>
      </c>
      <c r="H133" s="14">
        <v>-5.2800000000000011</v>
      </c>
    </row>
    <row r="134" spans="2:8" ht="13">
      <c r="B134" s="6" t="s">
        <v>17</v>
      </c>
      <c r="C134" s="11"/>
      <c r="D134" s="6"/>
      <c r="E134" s="6"/>
      <c r="F134" s="14"/>
      <c r="G134" s="14">
        <v>3559990.1129462202</v>
      </c>
      <c r="H134" s="14">
        <v>100</v>
      </c>
    </row>
    <row r="135" spans="2:8">
      <c r="B135" s="2" t="s">
        <v>18</v>
      </c>
    </row>
    <row r="136" spans="2:8">
      <c r="B136" s="2" t="s">
        <v>19</v>
      </c>
    </row>
    <row r="137" spans="2:8">
      <c r="B137" s="2" t="s">
        <v>20</v>
      </c>
      <c r="C137" s="9" t="s">
        <v>355</v>
      </c>
    </row>
    <row r="138" spans="2:8" ht="13">
      <c r="B138" s="6" t="s">
        <v>3730</v>
      </c>
    </row>
    <row r="139" spans="2:8" ht="26">
      <c r="B139" s="8" t="s">
        <v>21</v>
      </c>
      <c r="C139" s="9" t="s">
        <v>22</v>
      </c>
    </row>
    <row r="140" spans="2:8" ht="13">
      <c r="B140" s="6"/>
    </row>
    <row r="141" spans="2:8" ht="13">
      <c r="B141" s="6" t="s">
        <v>23</v>
      </c>
      <c r="C141" s="9" t="s">
        <v>22</v>
      </c>
    </row>
    <row r="142" spans="2:8" ht="13">
      <c r="B142" s="6" t="s">
        <v>24</v>
      </c>
      <c r="C142" s="9" t="s">
        <v>25</v>
      </c>
    </row>
    <row r="143" spans="2:8" ht="13">
      <c r="B143" s="6" t="s">
        <v>617</v>
      </c>
      <c r="C143" s="11"/>
    </row>
    <row r="144" spans="2:8" ht="13">
      <c r="B144" s="6" t="s">
        <v>618</v>
      </c>
      <c r="C144" s="11"/>
    </row>
    <row r="145" spans="2:3" ht="13">
      <c r="B145" s="6" t="s">
        <v>619</v>
      </c>
      <c r="C145" s="11"/>
    </row>
    <row r="146" spans="2:3" ht="13">
      <c r="B146" s="6" t="s">
        <v>620</v>
      </c>
      <c r="C146" s="11"/>
    </row>
    <row r="147" spans="2:3" ht="13">
      <c r="B147" s="6" t="s">
        <v>621</v>
      </c>
      <c r="C147" s="11"/>
    </row>
    <row r="148" spans="2:3" ht="13">
      <c r="B148" s="6" t="s">
        <v>622</v>
      </c>
      <c r="C148" s="11"/>
    </row>
    <row r="149" spans="2:3" ht="13">
      <c r="B149" s="6" t="s">
        <v>623</v>
      </c>
      <c r="C149" s="11"/>
    </row>
    <row r="150" spans="2:3" ht="13">
      <c r="B150" s="6" t="s">
        <v>624</v>
      </c>
      <c r="C150" s="11"/>
    </row>
    <row r="151" spans="2:3" ht="13">
      <c r="B151" s="6" t="s">
        <v>3987</v>
      </c>
      <c r="C151" s="11"/>
    </row>
    <row r="152" spans="2:3">
      <c r="B152" s="2" t="s">
        <v>3693</v>
      </c>
    </row>
    <row r="154" spans="2:3" ht="14.5">
      <c r="B154" s="4"/>
      <c r="C154" s="5" t="s">
        <v>27</v>
      </c>
    </row>
    <row r="155" spans="2:3" ht="14.5">
      <c r="B155" s="4" t="s">
        <v>28</v>
      </c>
      <c r="C155" s="18" t="s">
        <v>468</v>
      </c>
    </row>
    <row r="156" spans="2:3" ht="14.5">
      <c r="B156" s="4" t="s">
        <v>29</v>
      </c>
      <c r="C156" s="5"/>
    </row>
    <row r="157" spans="2:3" ht="14.5">
      <c r="B157" s="4"/>
      <c r="C157" s="5"/>
    </row>
    <row r="158" spans="2:3" ht="14.5">
      <c r="B158" s="4" t="s">
        <v>30</v>
      </c>
      <c r="C158" s="122">
        <v>6.3500000000000001E-2</v>
      </c>
    </row>
    <row r="159" spans="2:3" ht="14.5">
      <c r="B159" s="4"/>
      <c r="C159" s="127"/>
    </row>
    <row r="160" spans="2:3" ht="14.5">
      <c r="B160" s="4" t="s">
        <v>31</v>
      </c>
      <c r="C160" s="127" t="s">
        <v>3988</v>
      </c>
    </row>
    <row r="161" spans="2:7" ht="14.5">
      <c r="B161" s="4" t="s">
        <v>32</v>
      </c>
      <c r="C161" s="127" t="s">
        <v>3988</v>
      </c>
    </row>
    <row r="162" spans="2:7" ht="14.5">
      <c r="B162" s="4"/>
      <c r="C162" s="5"/>
    </row>
    <row r="163" spans="2:7" ht="14.5">
      <c r="B163" s="4" t="s">
        <v>33</v>
      </c>
      <c r="C163" s="5" t="s">
        <v>355</v>
      </c>
    </row>
    <row r="164" spans="2:7" ht="14.5">
      <c r="B164" s="229" t="s">
        <v>34</v>
      </c>
      <c r="C164" s="229"/>
    </row>
    <row r="166" spans="2:7" ht="14.5">
      <c r="B166" s="4" t="s">
        <v>35</v>
      </c>
      <c r="C166" s="5"/>
      <c r="D166" s="4"/>
    </row>
    <row r="167" spans="2:7" ht="29">
      <c r="B167" s="20" t="s">
        <v>36</v>
      </c>
      <c r="C167" s="18" t="s">
        <v>37</v>
      </c>
      <c r="D167" s="20" t="s">
        <v>38</v>
      </c>
    </row>
    <row r="168" spans="2:7" ht="14.5">
      <c r="B168" s="95" t="s">
        <v>1245</v>
      </c>
      <c r="C168" s="18">
        <v>1807.1844462450001</v>
      </c>
      <c r="D168" s="176">
        <v>9.0298575652147911E-2</v>
      </c>
    </row>
    <row r="169" spans="2:7" ht="14.5">
      <c r="B169" s="95" t="s">
        <v>3989</v>
      </c>
      <c r="C169" s="18">
        <v>2.9998498530000002</v>
      </c>
      <c r="D169" s="176">
        <v>2.9326302276367578E-3</v>
      </c>
    </row>
    <row r="170" spans="2:7" ht="14.5">
      <c r="B170" s="95" t="s">
        <v>2532</v>
      </c>
      <c r="C170" s="5">
        <v>6.6518965510000001</v>
      </c>
      <c r="D170" s="128">
        <v>2.3896290863066477E-2</v>
      </c>
    </row>
    <row r="171" spans="2:7" ht="14.5">
      <c r="B171"/>
      <c r="C171" s="37"/>
      <c r="D171" s="129"/>
    </row>
    <row r="172" spans="2:7" ht="14.5">
      <c r="B172" s="238" t="s">
        <v>3990</v>
      </c>
      <c r="C172" s="238"/>
      <c r="D172" s="238"/>
      <c r="E172" s="238"/>
    </row>
    <row r="174" spans="2:7" ht="13">
      <c r="B174" s="24" t="s">
        <v>39</v>
      </c>
      <c r="C174" s="25">
        <v>46022</v>
      </c>
      <c r="D174" s="16"/>
      <c r="E174" s="15"/>
      <c r="F174" s="30"/>
    </row>
    <row r="175" spans="2:7" ht="13">
      <c r="B175" s="24" t="s">
        <v>40</v>
      </c>
      <c r="C175" s="26" t="s">
        <v>41</v>
      </c>
      <c r="D175" s="24" t="s">
        <v>42</v>
      </c>
      <c r="E175" s="27" t="s">
        <v>43</v>
      </c>
      <c r="F175" s="29" t="s">
        <v>44</v>
      </c>
      <c r="G175" s="14"/>
    </row>
    <row r="176" spans="2:7">
      <c r="B176" s="22" t="s">
        <v>22</v>
      </c>
      <c r="C176" s="23" t="s">
        <v>22</v>
      </c>
      <c r="D176" s="22" t="s">
        <v>22</v>
      </c>
      <c r="E176" s="19" t="s">
        <v>22</v>
      </c>
      <c r="F176" s="28" t="s">
        <v>22</v>
      </c>
    </row>
    <row r="179" spans="2:4" ht="13">
      <c r="B179" s="6" t="s">
        <v>45</v>
      </c>
    </row>
    <row r="180" spans="2:4" ht="13">
      <c r="B180" s="6"/>
    </row>
    <row r="181" spans="2:4" ht="13">
      <c r="B181" s="6" t="s">
        <v>372</v>
      </c>
    </row>
    <row r="182" spans="2:4" ht="13">
      <c r="B182" s="24" t="s">
        <v>46</v>
      </c>
      <c r="C182" s="26" t="s">
        <v>47</v>
      </c>
      <c r="D182" s="6"/>
    </row>
    <row r="183" spans="2:4">
      <c r="B183" s="16" t="s">
        <v>22</v>
      </c>
      <c r="C183" s="17" t="s">
        <v>22</v>
      </c>
    </row>
    <row r="185" spans="2:4" ht="13">
      <c r="B185" s="24" t="s">
        <v>48</v>
      </c>
      <c r="C185" s="26" t="s">
        <v>47</v>
      </c>
    </row>
    <row r="186" spans="2:4">
      <c r="B186" s="16" t="s">
        <v>22</v>
      </c>
      <c r="C186" s="17" t="s">
        <v>22</v>
      </c>
    </row>
    <row r="188" spans="2:4" ht="13">
      <c r="B188" s="24" t="s">
        <v>49</v>
      </c>
      <c r="C188" s="26" t="s">
        <v>50</v>
      </c>
    </row>
    <row r="189" spans="2:4">
      <c r="B189" s="16" t="s">
        <v>22</v>
      </c>
      <c r="C189" s="17" t="s">
        <v>22</v>
      </c>
    </row>
    <row r="191" spans="2:4" ht="13">
      <c r="B191" s="27" t="s">
        <v>51</v>
      </c>
      <c r="C191" s="26" t="s">
        <v>50</v>
      </c>
    </row>
    <row r="192" spans="2:4">
      <c r="B192" s="15" t="s">
        <v>22</v>
      </c>
      <c r="C192" s="17" t="s">
        <v>22</v>
      </c>
    </row>
    <row r="194" spans="2:7" ht="13">
      <c r="B194" s="24" t="s">
        <v>52</v>
      </c>
      <c r="C194" s="26" t="s">
        <v>22</v>
      </c>
    </row>
    <row r="196" spans="2:7" ht="13">
      <c r="B196" s="24" t="s">
        <v>53</v>
      </c>
      <c r="C196" s="25">
        <v>46022</v>
      </c>
      <c r="D196" s="16"/>
      <c r="E196" s="15"/>
      <c r="F196" s="30"/>
    </row>
    <row r="197" spans="2:7" ht="13">
      <c r="B197" s="24" t="s">
        <v>40</v>
      </c>
      <c r="C197" s="26" t="s">
        <v>41</v>
      </c>
      <c r="D197" s="24" t="s">
        <v>42</v>
      </c>
      <c r="E197" s="27" t="s">
        <v>43</v>
      </c>
      <c r="F197" s="29" t="s">
        <v>44</v>
      </c>
      <c r="G197" s="14"/>
    </row>
    <row r="198" spans="2:7">
      <c r="B198" s="22" t="s">
        <v>22</v>
      </c>
      <c r="C198" s="23" t="s">
        <v>22</v>
      </c>
      <c r="D198" s="22" t="s">
        <v>22</v>
      </c>
      <c r="E198" s="19" t="s">
        <v>22</v>
      </c>
      <c r="F198" s="28" t="s">
        <v>22</v>
      </c>
    </row>
    <row r="199" spans="2:7" ht="13">
      <c r="B199" s="6" t="s">
        <v>45</v>
      </c>
    </row>
    <row r="200" spans="2:7" ht="13">
      <c r="B200" s="6"/>
    </row>
    <row r="201" spans="2:7" ht="13">
      <c r="B201" s="6" t="s">
        <v>372</v>
      </c>
    </row>
    <row r="202" spans="2:7" ht="13">
      <c r="B202" s="24" t="s">
        <v>46</v>
      </c>
      <c r="C202" s="26" t="s">
        <v>47</v>
      </c>
      <c r="D202" s="6"/>
    </row>
    <row r="203" spans="2:7">
      <c r="B203" s="16" t="s">
        <v>22</v>
      </c>
      <c r="C203" s="17" t="s">
        <v>22</v>
      </c>
    </row>
    <row r="205" spans="2:7" ht="13">
      <c r="B205" s="24" t="s">
        <v>48</v>
      </c>
      <c r="C205" s="26" t="s">
        <v>47</v>
      </c>
    </row>
    <row r="206" spans="2:7">
      <c r="B206" s="16" t="s">
        <v>22</v>
      </c>
      <c r="C206" s="17" t="s">
        <v>22</v>
      </c>
    </row>
    <row r="208" spans="2:7" ht="13">
      <c r="B208" s="24" t="s">
        <v>49</v>
      </c>
      <c r="C208" s="26" t="s">
        <v>50</v>
      </c>
    </row>
    <row r="209" spans="2:80">
      <c r="B209" s="16" t="s">
        <v>22</v>
      </c>
      <c r="C209" s="17" t="s">
        <v>22</v>
      </c>
    </row>
    <row r="211" spans="2:80" ht="13">
      <c r="B211" s="27" t="s">
        <v>51</v>
      </c>
      <c r="C211" s="26" t="s">
        <v>50</v>
      </c>
    </row>
    <row r="212" spans="2:80">
      <c r="B212" s="15" t="s">
        <v>22</v>
      </c>
      <c r="C212" s="17" t="s">
        <v>22</v>
      </c>
    </row>
    <row r="214" spans="2:80" ht="13">
      <c r="B214" s="24" t="s">
        <v>52</v>
      </c>
      <c r="C214" s="26" t="s">
        <v>22</v>
      </c>
    </row>
    <row r="217" spans="2:80" ht="13">
      <c r="B217" s="6" t="s">
        <v>373</v>
      </c>
    </row>
    <row r="219" spans="2:80" ht="13">
      <c r="B219" s="24" t="s">
        <v>40</v>
      </c>
      <c r="C219" s="26" t="s">
        <v>54</v>
      </c>
      <c r="D219" s="24" t="s">
        <v>55</v>
      </c>
      <c r="E219" s="24" t="s">
        <v>56</v>
      </c>
      <c r="F219" s="14"/>
    </row>
    <row r="220" spans="2:80">
      <c r="B220" s="16" t="s">
        <v>22</v>
      </c>
      <c r="C220" s="17" t="s">
        <v>22</v>
      </c>
      <c r="D220" s="16" t="s">
        <v>22</v>
      </c>
      <c r="E220" s="16" t="s">
        <v>22</v>
      </c>
    </row>
    <row r="223" spans="2:80" ht="13">
      <c r="B223" s="6" t="s">
        <v>57</v>
      </c>
      <c r="C223" s="11" t="s">
        <v>22</v>
      </c>
      <c r="D223" s="6"/>
      <c r="E223" s="6"/>
      <c r="F223" s="14"/>
      <c r="G223" s="14"/>
      <c r="H223" s="14"/>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c r="CA223" s="6"/>
      <c r="CB223" s="6"/>
    </row>
    <row r="225" spans="2:7" ht="13">
      <c r="B225" s="6" t="s">
        <v>374</v>
      </c>
    </row>
    <row r="227" spans="2:7" ht="13">
      <c r="B227" s="24" t="s">
        <v>58</v>
      </c>
      <c r="C227" s="26" t="s">
        <v>47</v>
      </c>
      <c r="D227" s="6"/>
    </row>
    <row r="228" spans="2:7">
      <c r="B228" s="16" t="s">
        <v>22</v>
      </c>
      <c r="C228" s="17" t="s">
        <v>22</v>
      </c>
    </row>
    <row r="231" spans="2:7" ht="13">
      <c r="B231" s="24" t="s">
        <v>59</v>
      </c>
      <c r="C231" s="26" t="s">
        <v>60</v>
      </c>
      <c r="D231" s="6"/>
    </row>
    <row r="232" spans="2:7">
      <c r="B232" s="16" t="s">
        <v>22</v>
      </c>
      <c r="C232" s="17" t="s">
        <v>22</v>
      </c>
    </row>
    <row r="235" spans="2:7" ht="13">
      <c r="B235" s="6" t="s">
        <v>61</v>
      </c>
    </row>
    <row r="238" spans="2:7" ht="13">
      <c r="B238" s="6" t="s">
        <v>375</v>
      </c>
    </row>
    <row r="240" spans="2:7" ht="13">
      <c r="B240" s="24" t="s">
        <v>40</v>
      </c>
      <c r="C240" s="26" t="s">
        <v>62</v>
      </c>
      <c r="D240" s="24" t="s">
        <v>54</v>
      </c>
      <c r="E240" s="24" t="s">
        <v>55</v>
      </c>
      <c r="F240" s="29" t="s">
        <v>56</v>
      </c>
      <c r="G240" s="14"/>
    </row>
    <row r="241" spans="2:80">
      <c r="B241" s="16" t="s">
        <v>22</v>
      </c>
      <c r="C241" s="17" t="s">
        <v>22</v>
      </c>
      <c r="D241" s="16" t="s">
        <v>22</v>
      </c>
      <c r="E241" s="16" t="s">
        <v>22</v>
      </c>
      <c r="F241" s="21" t="s">
        <v>22</v>
      </c>
    </row>
    <row r="244" spans="2:80" ht="13">
      <c r="B244" s="6" t="s">
        <v>57</v>
      </c>
      <c r="C244" s="11" t="s">
        <v>22</v>
      </c>
      <c r="D244" s="6"/>
      <c r="E244" s="6"/>
      <c r="F244" s="14"/>
      <c r="G244" s="14"/>
      <c r="H244" s="14"/>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s="6"/>
      <c r="CA244" s="6"/>
      <c r="CB244" s="6"/>
    </row>
    <row r="246" spans="2:80" ht="13">
      <c r="B246" s="6" t="s">
        <v>374</v>
      </c>
    </row>
    <row r="248" spans="2:80" ht="13">
      <c r="B248" s="24" t="s">
        <v>58</v>
      </c>
      <c r="C248" s="26" t="s">
        <v>47</v>
      </c>
      <c r="D248" s="6"/>
    </row>
    <row r="249" spans="2:80">
      <c r="B249" s="16" t="s">
        <v>22</v>
      </c>
      <c r="C249" s="17" t="s">
        <v>22</v>
      </c>
    </row>
    <row r="252" spans="2:80" ht="13">
      <c r="B252" s="24" t="s">
        <v>59</v>
      </c>
      <c r="C252" s="26" t="s">
        <v>60</v>
      </c>
      <c r="D252" s="6"/>
    </row>
    <row r="253" spans="2:80">
      <c r="B253" s="16" t="s">
        <v>22</v>
      </c>
      <c r="C253" s="17" t="s">
        <v>22</v>
      </c>
    </row>
    <row r="256" spans="2:80" ht="13">
      <c r="B256" s="6" t="s">
        <v>61</v>
      </c>
    </row>
    <row r="259" spans="2:7" ht="13">
      <c r="B259" s="6" t="s">
        <v>376</v>
      </c>
    </row>
    <row r="260" spans="2:7" ht="13">
      <c r="B260" s="24" t="s">
        <v>40</v>
      </c>
      <c r="C260" s="26" t="s">
        <v>63</v>
      </c>
      <c r="D260" s="24" t="s">
        <v>64</v>
      </c>
      <c r="E260" s="24" t="s">
        <v>65</v>
      </c>
      <c r="F260" s="29" t="s">
        <v>66</v>
      </c>
      <c r="G260" s="14"/>
    </row>
    <row r="261" spans="2:7">
      <c r="B261" s="16" t="s">
        <v>22</v>
      </c>
      <c r="C261" s="17" t="s">
        <v>22</v>
      </c>
      <c r="D261" s="16" t="s">
        <v>22</v>
      </c>
      <c r="E261" s="16" t="s">
        <v>22</v>
      </c>
      <c r="F261" s="21" t="s">
        <v>22</v>
      </c>
    </row>
    <row r="262" spans="2:7">
      <c r="B262" s="2" t="s">
        <v>67</v>
      </c>
    </row>
  </sheetData>
  <mergeCells count="10">
    <mergeCell ref="B164:C164"/>
    <mergeCell ref="B172:E172"/>
    <mergeCell ref="B1:E1"/>
    <mergeCell ref="C3:C8"/>
    <mergeCell ref="D3:D8"/>
    <mergeCell ref="B11:E11"/>
    <mergeCell ref="B12:E12"/>
    <mergeCell ref="C13:C14"/>
    <mergeCell ref="D13:D14"/>
    <mergeCell ref="E13:E14"/>
  </mergeCells>
  <hyperlinks>
    <hyperlink ref="A1" location="Index!A1" display="Index" xr:uid="{973CC685-6359-402B-A536-1F7A603AE9D8}"/>
  </hyperlink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2BE34-3F7A-4C84-9094-3132C01913A3}">
  <dimension ref="A1:CB166"/>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5" ht="13">
      <c r="A1" s="3" t="s">
        <v>0</v>
      </c>
      <c r="B1" s="226" t="s">
        <v>449</v>
      </c>
      <c r="C1" s="226"/>
      <c r="D1" s="226"/>
      <c r="E1" s="226"/>
    </row>
    <row r="3" spans="1:5" ht="14.5">
      <c r="B3" s="31" t="s">
        <v>450</v>
      </c>
      <c r="C3" s="239"/>
      <c r="D3" s="233"/>
      <c r="E3" s="32"/>
    </row>
    <row r="4" spans="1:5" ht="29">
      <c r="B4" s="35" t="s">
        <v>451</v>
      </c>
      <c r="C4" s="239"/>
      <c r="D4" s="233"/>
      <c r="E4" s="32"/>
    </row>
    <row r="5" spans="1:5" ht="14.5">
      <c r="B5" s="35" t="s">
        <v>151</v>
      </c>
      <c r="C5" s="239"/>
      <c r="D5" s="233"/>
      <c r="E5" s="32"/>
    </row>
    <row r="6" spans="1:5" ht="14.5">
      <c r="B6" s="35" t="s">
        <v>452</v>
      </c>
      <c r="C6" s="239"/>
      <c r="D6" s="233"/>
      <c r="E6" s="32"/>
    </row>
    <row r="7" spans="1:5" ht="14.5">
      <c r="B7" s="35" t="s">
        <v>453</v>
      </c>
      <c r="C7" s="239"/>
      <c r="D7" s="233"/>
      <c r="E7" s="32"/>
    </row>
    <row r="8" spans="1:5" ht="14.5">
      <c r="B8" s="4" t="s">
        <v>154</v>
      </c>
      <c r="C8" s="36" t="s">
        <v>155</v>
      </c>
      <c r="D8" s="36" t="s">
        <v>156</v>
      </c>
      <c r="E8" s="32"/>
    </row>
    <row r="9" spans="1:5" ht="14.5">
      <c r="B9" s="32"/>
      <c r="C9" s="48"/>
      <c r="D9" s="32"/>
      <c r="E9" s="32"/>
    </row>
    <row r="10" spans="1:5" ht="14.5">
      <c r="B10" s="242"/>
      <c r="C10" s="242"/>
      <c r="D10" s="242"/>
      <c r="E10" s="242"/>
    </row>
    <row r="11" spans="1:5" ht="14.5">
      <c r="B11" s="240" t="s">
        <v>157</v>
      </c>
      <c r="C11" s="240"/>
      <c r="D11" s="240"/>
      <c r="E11" s="240"/>
    </row>
    <row r="12" spans="1:5" ht="14.5">
      <c r="B12" s="38" t="s">
        <v>158</v>
      </c>
      <c r="C12" s="241" t="s">
        <v>159</v>
      </c>
      <c r="D12" s="240" t="s">
        <v>160</v>
      </c>
      <c r="E12" s="240" t="s">
        <v>161</v>
      </c>
    </row>
    <row r="13" spans="1:5" ht="14.5">
      <c r="B13" s="38" t="s">
        <v>162</v>
      </c>
      <c r="C13" s="241"/>
      <c r="D13" s="240"/>
      <c r="E13" s="240"/>
    </row>
    <row r="14" spans="1:5" ht="14.5">
      <c r="B14" s="31" t="s">
        <v>163</v>
      </c>
      <c r="C14" s="40"/>
      <c r="D14" s="41"/>
      <c r="E14" s="41"/>
    </row>
    <row r="15" spans="1:5" ht="14.5">
      <c r="B15" s="31" t="s">
        <v>164</v>
      </c>
      <c r="C15" s="40"/>
      <c r="D15" s="41"/>
      <c r="E15" s="41"/>
    </row>
    <row r="16" spans="1:5" ht="14.5">
      <c r="B16" s="31" t="s">
        <v>165</v>
      </c>
      <c r="C16" s="40" t="s">
        <v>381</v>
      </c>
      <c r="D16" s="41"/>
      <c r="E16" s="41"/>
    </row>
    <row r="17" spans="2:8" ht="14.5">
      <c r="B17" s="44" t="s">
        <v>167</v>
      </c>
      <c r="C17" s="39"/>
      <c r="D17" s="38"/>
      <c r="E17" s="38"/>
    </row>
    <row r="18" spans="2:8" ht="14.5">
      <c r="B18" s="32"/>
      <c r="C18" s="37"/>
      <c r="D18" s="32"/>
      <c r="E18" s="32"/>
    </row>
    <row r="20" spans="2:8">
      <c r="B20" s="2" t="s">
        <v>168</v>
      </c>
    </row>
    <row r="22" spans="2:8" ht="13">
      <c r="B22" s="7" t="s">
        <v>1</v>
      </c>
      <c r="C22" s="10" t="s">
        <v>2</v>
      </c>
      <c r="D22" s="7" t="s">
        <v>3</v>
      </c>
      <c r="E22" s="7" t="s">
        <v>4</v>
      </c>
      <c r="F22" s="13" t="s">
        <v>5</v>
      </c>
      <c r="G22" s="13" t="s">
        <v>6</v>
      </c>
      <c r="H22" s="13" t="s">
        <v>7</v>
      </c>
    </row>
    <row r="23" spans="2:8" ht="13">
      <c r="B23" s="6" t="s">
        <v>8</v>
      </c>
    </row>
    <row r="24" spans="2:8" ht="13">
      <c r="B24" s="6" t="s">
        <v>9</v>
      </c>
    </row>
    <row r="25" spans="2:8" ht="13">
      <c r="B25" s="6" t="s">
        <v>10</v>
      </c>
    </row>
    <row r="26" spans="2:8">
      <c r="B26" s="2" t="s">
        <v>454</v>
      </c>
      <c r="C26" s="9">
        <v>7.26</v>
      </c>
      <c r="D26" s="2" t="s">
        <v>11</v>
      </c>
      <c r="E26" s="2" t="s">
        <v>455</v>
      </c>
      <c r="F26" s="12">
        <v>20000000</v>
      </c>
      <c r="G26" s="12">
        <v>19945.439999999999</v>
      </c>
      <c r="H26" s="12">
        <v>16</v>
      </c>
    </row>
    <row r="27" spans="2:8">
      <c r="B27" s="2" t="s">
        <v>215</v>
      </c>
      <c r="C27" s="9">
        <v>7.28</v>
      </c>
      <c r="D27" s="2" t="s">
        <v>11</v>
      </c>
      <c r="E27" s="2" t="s">
        <v>216</v>
      </c>
      <c r="F27" s="12">
        <v>20000000</v>
      </c>
      <c r="G27" s="12">
        <v>19553.96</v>
      </c>
      <c r="H27" s="12">
        <v>15.68</v>
      </c>
    </row>
    <row r="28" spans="2:8">
      <c r="B28" s="2" t="s">
        <v>456</v>
      </c>
      <c r="C28" s="9">
        <v>7.34</v>
      </c>
      <c r="D28" s="2" t="s">
        <v>11</v>
      </c>
      <c r="E28" s="2" t="s">
        <v>457</v>
      </c>
      <c r="F28" s="12">
        <v>20000000</v>
      </c>
      <c r="G28" s="12">
        <v>18872.080000000002</v>
      </c>
      <c r="H28" s="12">
        <v>15.14</v>
      </c>
    </row>
    <row r="29" spans="2:8">
      <c r="B29" s="2" t="s">
        <v>175</v>
      </c>
      <c r="C29" s="9">
        <v>6.91</v>
      </c>
      <c r="D29" s="2" t="s">
        <v>11</v>
      </c>
      <c r="E29" s="2" t="s">
        <v>176</v>
      </c>
      <c r="F29" s="12">
        <v>12500000</v>
      </c>
      <c r="G29" s="12">
        <v>12505.5</v>
      </c>
      <c r="H29" s="12">
        <v>10.029999999999999</v>
      </c>
    </row>
    <row r="30" spans="2:8">
      <c r="B30" s="2" t="s">
        <v>173</v>
      </c>
      <c r="C30" s="9">
        <v>7.36</v>
      </c>
      <c r="D30" s="2" t="s">
        <v>11</v>
      </c>
      <c r="E30" s="2" t="s">
        <v>174</v>
      </c>
      <c r="F30" s="12">
        <v>10000000</v>
      </c>
      <c r="G30" s="12">
        <v>9969.92</v>
      </c>
      <c r="H30" s="12">
        <v>8</v>
      </c>
    </row>
    <row r="31" spans="2:8">
      <c r="B31" s="2" t="s">
        <v>207</v>
      </c>
      <c r="C31" s="9">
        <v>7</v>
      </c>
      <c r="D31" s="2" t="s">
        <v>11</v>
      </c>
      <c r="E31" s="2" t="s">
        <v>208</v>
      </c>
      <c r="F31" s="12">
        <v>10000000</v>
      </c>
      <c r="G31" s="12">
        <v>9710.44</v>
      </c>
      <c r="H31" s="12">
        <v>7.79</v>
      </c>
    </row>
    <row r="32" spans="2:8">
      <c r="B32" s="2" t="s">
        <v>193</v>
      </c>
      <c r="C32" s="9">
        <v>7.37</v>
      </c>
      <c r="D32" s="2" t="s">
        <v>11</v>
      </c>
      <c r="E32" s="2" t="s">
        <v>194</v>
      </c>
      <c r="F32" s="12">
        <v>10000000</v>
      </c>
      <c r="G32" s="12">
        <v>9631.1200000000008</v>
      </c>
      <c r="H32" s="12">
        <v>7.72</v>
      </c>
    </row>
    <row r="33" spans="2:8">
      <c r="B33" s="2" t="s">
        <v>458</v>
      </c>
      <c r="C33" s="9">
        <v>7.47</v>
      </c>
      <c r="D33" s="2" t="s">
        <v>11</v>
      </c>
      <c r="E33" s="2" t="s">
        <v>459</v>
      </c>
      <c r="F33" s="12">
        <v>10000000</v>
      </c>
      <c r="G33" s="12">
        <v>9493.42</v>
      </c>
      <c r="H33" s="12">
        <v>7.61</v>
      </c>
    </row>
    <row r="34" spans="2:8">
      <c r="B34" s="2" t="s">
        <v>177</v>
      </c>
      <c r="C34" s="9">
        <v>6.6</v>
      </c>
      <c r="D34" s="2" t="s">
        <v>11</v>
      </c>
      <c r="E34" s="2" t="s">
        <v>178</v>
      </c>
      <c r="F34" s="12">
        <v>5000000</v>
      </c>
      <c r="G34" s="12">
        <v>4956.8</v>
      </c>
      <c r="H34" s="12">
        <v>3.98</v>
      </c>
    </row>
    <row r="35" spans="2:8">
      <c r="B35" s="2" t="s">
        <v>183</v>
      </c>
      <c r="C35" s="9">
        <v>6.64</v>
      </c>
      <c r="D35" s="2" t="s">
        <v>11</v>
      </c>
      <c r="E35" s="2" t="s">
        <v>184</v>
      </c>
      <c r="F35" s="12">
        <v>2500000</v>
      </c>
      <c r="G35" s="12">
        <v>2579.39</v>
      </c>
      <c r="H35" s="12">
        <v>2.0699999999999998</v>
      </c>
    </row>
    <row r="36" spans="2:8">
      <c r="B36" s="2" t="s">
        <v>179</v>
      </c>
      <c r="C36" s="9">
        <v>6.64</v>
      </c>
      <c r="D36" s="2" t="s">
        <v>11</v>
      </c>
      <c r="E36" s="2" t="s">
        <v>180</v>
      </c>
      <c r="F36" s="12">
        <v>2500000</v>
      </c>
      <c r="G36" s="12">
        <v>2571.54</v>
      </c>
      <c r="H36" s="12">
        <v>2.06</v>
      </c>
    </row>
    <row r="37" spans="2:8">
      <c r="B37" s="2" t="s">
        <v>171</v>
      </c>
      <c r="C37" s="9">
        <v>6.6</v>
      </c>
      <c r="D37" s="2" t="s">
        <v>11</v>
      </c>
      <c r="E37" s="2" t="s">
        <v>172</v>
      </c>
      <c r="F37" s="12">
        <v>2500000</v>
      </c>
      <c r="G37" s="12">
        <v>2452.87</v>
      </c>
      <c r="H37" s="12">
        <v>1.97</v>
      </c>
    </row>
    <row r="38" spans="2:8" ht="13">
      <c r="B38" s="6" t="s">
        <v>12</v>
      </c>
      <c r="C38" s="11"/>
      <c r="D38" s="6"/>
      <c r="E38" s="6"/>
      <c r="F38" s="14"/>
      <c r="G38" s="14">
        <f>SUM(G22:G37)</f>
        <v>122242.47999999998</v>
      </c>
      <c r="H38" s="14">
        <f>SUM(H22:H37)</f>
        <v>98.05</v>
      </c>
    </row>
    <row r="39" spans="2:8" ht="13">
      <c r="B39" s="6" t="s">
        <v>390</v>
      </c>
      <c r="C39" s="11"/>
      <c r="D39" s="6"/>
      <c r="E39" s="6"/>
      <c r="F39" s="14"/>
      <c r="G39" s="14">
        <v>253.09</v>
      </c>
      <c r="H39" s="14">
        <v>0.2</v>
      </c>
    </row>
    <row r="40" spans="2:8" ht="13">
      <c r="B40" s="6" t="s">
        <v>15</v>
      </c>
      <c r="C40" s="11"/>
      <c r="D40" s="6"/>
      <c r="E40" s="6"/>
      <c r="F40" s="14"/>
      <c r="G40" s="14">
        <v>122495.56999999999</v>
      </c>
      <c r="H40" s="14">
        <v>98.25</v>
      </c>
    </row>
    <row r="41" spans="2:8" ht="13">
      <c r="B41" s="6" t="s">
        <v>16</v>
      </c>
      <c r="C41" s="11"/>
      <c r="D41" s="6"/>
      <c r="E41" s="6"/>
      <c r="F41" s="14"/>
      <c r="G41" s="14">
        <v>2183.8309610899996</v>
      </c>
      <c r="H41" s="14">
        <v>1.75</v>
      </c>
    </row>
    <row r="42" spans="2:8" ht="13">
      <c r="B42" s="6" t="s">
        <v>17</v>
      </c>
      <c r="C42" s="11"/>
      <c r="D42" s="6"/>
      <c r="E42" s="6"/>
      <c r="F42" s="14"/>
      <c r="G42" s="14">
        <v>124679.40096109</v>
      </c>
      <c r="H42" s="14">
        <v>100</v>
      </c>
    </row>
    <row r="43" spans="2:8">
      <c r="B43" s="2" t="s">
        <v>18</v>
      </c>
    </row>
    <row r="44" spans="2:8">
      <c r="B44" s="2" t="s">
        <v>19</v>
      </c>
    </row>
    <row r="45" spans="2:8">
      <c r="B45" s="2" t="s">
        <v>20</v>
      </c>
      <c r="C45" s="9" t="s">
        <v>355</v>
      </c>
    </row>
    <row r="46" spans="2:8" ht="13">
      <c r="B46" s="6"/>
    </row>
    <row r="47" spans="2:8" ht="26">
      <c r="B47" s="8" t="s">
        <v>21</v>
      </c>
      <c r="C47" s="9" t="s">
        <v>22</v>
      </c>
    </row>
    <row r="48" spans="2:8" ht="13">
      <c r="B48" s="6"/>
    </row>
    <row r="49" spans="2:3" ht="13">
      <c r="B49" s="6" t="s">
        <v>23</v>
      </c>
      <c r="C49" s="9" t="s">
        <v>22</v>
      </c>
    </row>
    <row r="50" spans="2:3" ht="13">
      <c r="B50" s="6" t="s">
        <v>24</v>
      </c>
      <c r="C50" s="9" t="s">
        <v>25</v>
      </c>
    </row>
    <row r="51" spans="2:3" ht="13">
      <c r="B51" s="6" t="s">
        <v>460</v>
      </c>
      <c r="C51" s="11"/>
    </row>
    <row r="52" spans="2:3" ht="13">
      <c r="B52" s="6" t="s">
        <v>461</v>
      </c>
      <c r="C52" s="11"/>
    </row>
    <row r="53" spans="2:3" ht="13">
      <c r="B53" s="6" t="s">
        <v>462</v>
      </c>
      <c r="C53" s="11"/>
    </row>
    <row r="54" spans="2:3" ht="13">
      <c r="B54" s="6" t="s">
        <v>463</v>
      </c>
      <c r="C54" s="11"/>
    </row>
    <row r="55" spans="2:3" ht="13">
      <c r="B55" s="6" t="s">
        <v>464</v>
      </c>
      <c r="C55" s="11"/>
    </row>
    <row r="56" spans="2:3" ht="13">
      <c r="B56" s="6" t="s">
        <v>465</v>
      </c>
      <c r="C56" s="11"/>
    </row>
    <row r="57" spans="2:3" ht="13">
      <c r="B57" s="6" t="s">
        <v>466</v>
      </c>
      <c r="C57" s="11"/>
    </row>
    <row r="58" spans="2:3" ht="13">
      <c r="B58" s="6" t="s">
        <v>467</v>
      </c>
      <c r="C58" s="11"/>
    </row>
    <row r="59" spans="2:3" ht="13">
      <c r="B59" s="6" t="s">
        <v>3991</v>
      </c>
      <c r="C59" s="11"/>
    </row>
    <row r="60" spans="2:3">
      <c r="B60" s="2" t="s">
        <v>26</v>
      </c>
    </row>
    <row r="62" spans="2:3" ht="14.5">
      <c r="B62" s="4"/>
      <c r="C62" s="5" t="s">
        <v>27</v>
      </c>
    </row>
    <row r="63" spans="2:3" ht="14.5">
      <c r="B63" s="4" t="s">
        <v>28</v>
      </c>
      <c r="C63" s="18" t="s">
        <v>449</v>
      </c>
    </row>
    <row r="64" spans="2:3" ht="14.5">
      <c r="B64" s="4" t="s">
        <v>29</v>
      </c>
      <c r="C64" s="5"/>
    </row>
    <row r="65" spans="2:7" ht="14.5">
      <c r="B65" s="4"/>
      <c r="C65" s="5"/>
    </row>
    <row r="66" spans="2:7" ht="14.5">
      <c r="B66" s="4" t="s">
        <v>30</v>
      </c>
      <c r="C66" s="122">
        <v>7.3099999999999998E-2</v>
      </c>
    </row>
    <row r="67" spans="2:7" ht="14.5">
      <c r="B67" s="4"/>
      <c r="C67" s="127"/>
    </row>
    <row r="68" spans="2:7" ht="14.5">
      <c r="B68" s="4" t="s">
        <v>31</v>
      </c>
      <c r="C68" s="127" t="s">
        <v>3992</v>
      </c>
    </row>
    <row r="69" spans="2:7" ht="14.5">
      <c r="B69" s="4" t="s">
        <v>32</v>
      </c>
      <c r="C69" s="127" t="s">
        <v>3993</v>
      </c>
    </row>
    <row r="70" spans="2:7" ht="14.5">
      <c r="B70" s="4"/>
      <c r="C70" s="5"/>
    </row>
    <row r="71" spans="2:7" ht="14.5">
      <c r="B71" s="4" t="s">
        <v>33</v>
      </c>
      <c r="C71" s="5" t="s">
        <v>355</v>
      </c>
    </row>
    <row r="72" spans="2:7" ht="14.5">
      <c r="B72" s="229" t="s">
        <v>34</v>
      </c>
      <c r="C72" s="229"/>
    </row>
    <row r="74" spans="2:7" ht="14.5">
      <c r="B74" s="4" t="s">
        <v>35</v>
      </c>
      <c r="C74" s="5"/>
      <c r="D74" s="4"/>
    </row>
    <row r="75" spans="2:7" ht="29">
      <c r="B75" s="20" t="s">
        <v>36</v>
      </c>
      <c r="C75" s="18" t="s">
        <v>37</v>
      </c>
      <c r="D75" s="20" t="s">
        <v>38</v>
      </c>
    </row>
    <row r="76" spans="2:7" ht="14.5">
      <c r="B76" s="4" t="s">
        <v>22</v>
      </c>
      <c r="C76" s="5" t="s">
        <v>22</v>
      </c>
      <c r="D76" s="4" t="s">
        <v>22</v>
      </c>
    </row>
    <row r="78" spans="2:7" ht="13">
      <c r="B78" s="24" t="s">
        <v>39</v>
      </c>
      <c r="C78" s="25">
        <v>46022</v>
      </c>
      <c r="D78" s="16"/>
      <c r="E78" s="15"/>
      <c r="F78" s="30"/>
    </row>
    <row r="79" spans="2:7" ht="13">
      <c r="B79" s="24" t="s">
        <v>40</v>
      </c>
      <c r="C79" s="26" t="s">
        <v>41</v>
      </c>
      <c r="D79" s="24" t="s">
        <v>42</v>
      </c>
      <c r="E79" s="27" t="s">
        <v>43</v>
      </c>
      <c r="F79" s="29" t="s">
        <v>44</v>
      </c>
      <c r="G79" s="14"/>
    </row>
    <row r="80" spans="2:7">
      <c r="B80" s="22" t="s">
        <v>22</v>
      </c>
      <c r="C80" s="23" t="s">
        <v>22</v>
      </c>
      <c r="D80" s="22" t="s">
        <v>22</v>
      </c>
      <c r="E80" s="19" t="s">
        <v>22</v>
      </c>
      <c r="F80" s="28" t="s">
        <v>22</v>
      </c>
    </row>
    <row r="83" spans="2:4" ht="13">
      <c r="B83" s="6" t="s">
        <v>45</v>
      </c>
    </row>
    <row r="84" spans="2:4" ht="13">
      <c r="B84" s="6"/>
    </row>
    <row r="85" spans="2:4" ht="13">
      <c r="B85" s="6" t="s">
        <v>372</v>
      </c>
    </row>
    <row r="86" spans="2:4" ht="13">
      <c r="B86" s="24" t="s">
        <v>46</v>
      </c>
      <c r="C86" s="26" t="s">
        <v>47</v>
      </c>
      <c r="D86" s="6"/>
    </row>
    <row r="87" spans="2:4">
      <c r="B87" s="16" t="s">
        <v>22</v>
      </c>
      <c r="C87" s="17" t="s">
        <v>22</v>
      </c>
    </row>
    <row r="89" spans="2:4" ht="13">
      <c r="B89" s="24" t="s">
        <v>48</v>
      </c>
      <c r="C89" s="26" t="s">
        <v>47</v>
      </c>
    </row>
    <row r="90" spans="2:4">
      <c r="B90" s="16" t="s">
        <v>22</v>
      </c>
      <c r="C90" s="17" t="s">
        <v>22</v>
      </c>
    </row>
    <row r="92" spans="2:4" ht="13">
      <c r="B92" s="24" t="s">
        <v>49</v>
      </c>
      <c r="C92" s="26" t="s">
        <v>50</v>
      </c>
    </row>
    <row r="93" spans="2:4">
      <c r="B93" s="16" t="s">
        <v>22</v>
      </c>
      <c r="C93" s="17" t="s">
        <v>22</v>
      </c>
    </row>
    <row r="95" spans="2:4" ht="13">
      <c r="B95" s="27" t="s">
        <v>51</v>
      </c>
      <c r="C95" s="26" t="s">
        <v>50</v>
      </c>
    </row>
    <row r="96" spans="2:4">
      <c r="B96" s="15" t="s">
        <v>22</v>
      </c>
      <c r="C96" s="17" t="s">
        <v>22</v>
      </c>
    </row>
    <row r="98" spans="2:7" ht="13">
      <c r="B98" s="24" t="s">
        <v>52</v>
      </c>
      <c r="C98" s="26" t="s">
        <v>22</v>
      </c>
    </row>
    <row r="100" spans="2:7" ht="13">
      <c r="B100" s="24" t="s">
        <v>53</v>
      </c>
      <c r="C100" s="25">
        <v>46022</v>
      </c>
      <c r="D100" s="16"/>
      <c r="E100" s="15"/>
      <c r="F100" s="30"/>
    </row>
    <row r="101" spans="2:7" ht="13">
      <c r="B101" s="24" t="s">
        <v>40</v>
      </c>
      <c r="C101" s="26" t="s">
        <v>41</v>
      </c>
      <c r="D101" s="24" t="s">
        <v>42</v>
      </c>
      <c r="E101" s="27" t="s">
        <v>43</v>
      </c>
      <c r="F101" s="29" t="s">
        <v>44</v>
      </c>
      <c r="G101" s="14"/>
    </row>
    <row r="102" spans="2:7">
      <c r="B102" s="22" t="s">
        <v>22</v>
      </c>
      <c r="C102" s="23" t="s">
        <v>22</v>
      </c>
      <c r="D102" s="22" t="s">
        <v>22</v>
      </c>
      <c r="E102" s="19" t="s">
        <v>22</v>
      </c>
      <c r="F102" s="28" t="s">
        <v>22</v>
      </c>
    </row>
    <row r="103" spans="2:7" ht="13">
      <c r="B103" s="6" t="s">
        <v>45</v>
      </c>
    </row>
    <row r="104" spans="2:7" ht="13">
      <c r="B104" s="6"/>
    </row>
    <row r="105" spans="2:7" ht="13">
      <c r="B105" s="6" t="s">
        <v>372</v>
      </c>
    </row>
    <row r="106" spans="2:7" ht="13">
      <c r="B106" s="24" t="s">
        <v>46</v>
      </c>
      <c r="C106" s="26" t="s">
        <v>47</v>
      </c>
      <c r="D106" s="6"/>
    </row>
    <row r="107" spans="2:7">
      <c r="B107" s="16" t="s">
        <v>22</v>
      </c>
      <c r="C107" s="17" t="s">
        <v>22</v>
      </c>
    </row>
    <row r="109" spans="2:7" ht="13">
      <c r="B109" s="24" t="s">
        <v>48</v>
      </c>
      <c r="C109" s="26" t="s">
        <v>47</v>
      </c>
    </row>
    <row r="110" spans="2:7">
      <c r="B110" s="16" t="s">
        <v>22</v>
      </c>
      <c r="C110" s="17" t="s">
        <v>22</v>
      </c>
    </row>
    <row r="112" spans="2:7" ht="13">
      <c r="B112" s="24" t="s">
        <v>49</v>
      </c>
      <c r="C112" s="26" t="s">
        <v>50</v>
      </c>
    </row>
    <row r="113" spans="2:80">
      <c r="B113" s="16" t="s">
        <v>22</v>
      </c>
      <c r="C113" s="17" t="s">
        <v>22</v>
      </c>
    </row>
    <row r="115" spans="2:80" ht="13">
      <c r="B115" s="27" t="s">
        <v>51</v>
      </c>
      <c r="C115" s="26" t="s">
        <v>50</v>
      </c>
    </row>
    <row r="116" spans="2:80">
      <c r="B116" s="15" t="s">
        <v>22</v>
      </c>
      <c r="C116" s="17" t="s">
        <v>22</v>
      </c>
    </row>
    <row r="118" spans="2:80" ht="13">
      <c r="B118" s="24" t="s">
        <v>52</v>
      </c>
      <c r="C118" s="26" t="s">
        <v>22</v>
      </c>
    </row>
    <row r="121" spans="2:80" ht="13">
      <c r="B121" s="6" t="s">
        <v>373</v>
      </c>
    </row>
    <row r="123" spans="2:80" ht="13">
      <c r="B123" s="24" t="s">
        <v>40</v>
      </c>
      <c r="C123" s="26" t="s">
        <v>54</v>
      </c>
      <c r="D123" s="24" t="s">
        <v>55</v>
      </c>
      <c r="E123" s="24" t="s">
        <v>56</v>
      </c>
      <c r="F123" s="14"/>
    </row>
    <row r="124" spans="2:80">
      <c r="B124" s="16" t="s">
        <v>22</v>
      </c>
      <c r="C124" s="17" t="s">
        <v>22</v>
      </c>
      <c r="D124" s="16" t="s">
        <v>22</v>
      </c>
      <c r="E124" s="16" t="s">
        <v>22</v>
      </c>
    </row>
    <row r="127" spans="2:80" ht="13">
      <c r="B127" s="6" t="s">
        <v>57</v>
      </c>
      <c r="C127" s="11" t="s">
        <v>22</v>
      </c>
      <c r="D127" s="6"/>
      <c r="E127" s="6"/>
      <c r="F127" s="14"/>
      <c r="G127" s="14"/>
      <c r="H127" s="14"/>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row>
    <row r="129" spans="2:7" ht="13">
      <c r="B129" s="6" t="s">
        <v>374</v>
      </c>
    </row>
    <row r="131" spans="2:7" ht="13">
      <c r="B131" s="24" t="s">
        <v>58</v>
      </c>
      <c r="C131" s="26" t="s">
        <v>47</v>
      </c>
      <c r="D131" s="6"/>
    </row>
    <row r="132" spans="2:7">
      <c r="B132" s="16" t="s">
        <v>22</v>
      </c>
      <c r="C132" s="17" t="s">
        <v>22</v>
      </c>
    </row>
    <row r="135" spans="2:7" ht="13">
      <c r="B135" s="24" t="s">
        <v>59</v>
      </c>
      <c r="C135" s="26" t="s">
        <v>60</v>
      </c>
      <c r="D135" s="6"/>
    </row>
    <row r="136" spans="2:7">
      <c r="B136" s="16" t="s">
        <v>22</v>
      </c>
      <c r="C136" s="17" t="s">
        <v>22</v>
      </c>
    </row>
    <row r="139" spans="2:7" ht="13">
      <c r="B139" s="6" t="s">
        <v>61</v>
      </c>
    </row>
    <row r="142" spans="2:7" ht="13">
      <c r="B142" s="6" t="s">
        <v>375</v>
      </c>
    </row>
    <row r="144" spans="2:7" ht="13">
      <c r="B144" s="24" t="s">
        <v>40</v>
      </c>
      <c r="C144" s="26" t="s">
        <v>62</v>
      </c>
      <c r="D144" s="24" t="s">
        <v>54</v>
      </c>
      <c r="E144" s="24" t="s">
        <v>55</v>
      </c>
      <c r="F144" s="29" t="s">
        <v>56</v>
      </c>
      <c r="G144" s="14"/>
    </row>
    <row r="145" spans="2:80">
      <c r="B145" s="16" t="s">
        <v>22</v>
      </c>
      <c r="C145" s="17" t="s">
        <v>22</v>
      </c>
      <c r="D145" s="16" t="s">
        <v>22</v>
      </c>
      <c r="E145" s="16" t="s">
        <v>22</v>
      </c>
      <c r="F145" s="21" t="s">
        <v>22</v>
      </c>
    </row>
    <row r="148" spans="2:80" ht="13">
      <c r="B148" s="6" t="s">
        <v>57</v>
      </c>
      <c r="C148" s="11" t="s">
        <v>22</v>
      </c>
      <c r="D148" s="6"/>
      <c r="E148" s="6"/>
      <c r="F148" s="14"/>
      <c r="G148" s="14"/>
      <c r="H148" s="14"/>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row>
    <row r="150" spans="2:80" ht="13">
      <c r="B150" s="6" t="s">
        <v>374</v>
      </c>
    </row>
    <row r="152" spans="2:80" ht="13">
      <c r="B152" s="24" t="s">
        <v>58</v>
      </c>
      <c r="C152" s="26" t="s">
        <v>47</v>
      </c>
      <c r="D152" s="6"/>
    </row>
    <row r="153" spans="2:80">
      <c r="B153" s="16" t="s">
        <v>22</v>
      </c>
      <c r="C153" s="17" t="s">
        <v>22</v>
      </c>
    </row>
    <row r="156" spans="2:80" ht="13">
      <c r="B156" s="24" t="s">
        <v>59</v>
      </c>
      <c r="C156" s="26" t="s">
        <v>60</v>
      </c>
      <c r="D156" s="6"/>
    </row>
    <row r="157" spans="2:80">
      <c r="B157" s="16" t="s">
        <v>22</v>
      </c>
      <c r="C157" s="17" t="s">
        <v>22</v>
      </c>
    </row>
    <row r="160" spans="2:80" ht="13">
      <c r="B160" s="6" t="s">
        <v>61</v>
      </c>
    </row>
    <row r="163" spans="2:7" ht="13">
      <c r="B163" s="6" t="s">
        <v>376</v>
      </c>
    </row>
    <row r="164" spans="2:7" ht="13">
      <c r="B164" s="24" t="s">
        <v>40</v>
      </c>
      <c r="C164" s="26" t="s">
        <v>63</v>
      </c>
      <c r="D164" s="24" t="s">
        <v>64</v>
      </c>
      <c r="E164" s="24" t="s">
        <v>65</v>
      </c>
      <c r="F164" s="29" t="s">
        <v>66</v>
      </c>
      <c r="G164" s="14"/>
    </row>
    <row r="165" spans="2:7">
      <c r="B165" s="16" t="s">
        <v>22</v>
      </c>
      <c r="C165" s="17" t="s">
        <v>22</v>
      </c>
      <c r="D165" s="16" t="s">
        <v>22</v>
      </c>
      <c r="E165" s="16" t="s">
        <v>22</v>
      </c>
      <c r="F165" s="21" t="s">
        <v>22</v>
      </c>
    </row>
    <row r="166" spans="2:7">
      <c r="B166" s="2" t="s">
        <v>67</v>
      </c>
    </row>
  </sheetData>
  <mergeCells count="9">
    <mergeCell ref="B72:C72"/>
    <mergeCell ref="B1:E1"/>
    <mergeCell ref="C3:C7"/>
    <mergeCell ref="D3:D7"/>
    <mergeCell ref="B10:E10"/>
    <mergeCell ref="B11:E11"/>
    <mergeCell ref="C12:C13"/>
    <mergeCell ref="D12:D13"/>
    <mergeCell ref="E12:E13"/>
  </mergeCells>
  <hyperlinks>
    <hyperlink ref="A1" location="Index!A1" display="Index" xr:uid="{04E3AE1C-F0E9-46EA-B17A-4295F1766F36}"/>
  </hyperlink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688DA-0553-40B6-83F4-7C70C25C888B}">
  <dimension ref="A1:CB221"/>
  <sheetViews>
    <sheetView workbookViewId="0">
      <selection sqref="A1:E1"/>
    </sheetView>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5" ht="13">
      <c r="A1" s="3" t="s">
        <v>0</v>
      </c>
      <c r="B1" s="226" t="s">
        <v>400</v>
      </c>
      <c r="C1" s="226"/>
      <c r="D1" s="226"/>
      <c r="E1" s="226"/>
    </row>
    <row r="3" spans="1:5" ht="14.5">
      <c r="B3" s="31" t="s">
        <v>401</v>
      </c>
      <c r="C3" s="239"/>
      <c r="D3" s="233"/>
      <c r="E3" s="32"/>
    </row>
    <row r="4" spans="1:5" ht="43.5">
      <c r="B4" s="35" t="s">
        <v>402</v>
      </c>
      <c r="C4" s="239"/>
      <c r="D4" s="233"/>
      <c r="E4" s="32"/>
    </row>
    <row r="5" spans="1:5" ht="14.5">
      <c r="B5" s="35" t="s">
        <v>403</v>
      </c>
      <c r="C5" s="239"/>
      <c r="D5" s="233"/>
      <c r="E5" s="32"/>
    </row>
    <row r="6" spans="1:5" ht="29">
      <c r="B6" s="35" t="s">
        <v>404</v>
      </c>
      <c r="C6" s="239"/>
      <c r="D6" s="233"/>
      <c r="E6" s="32"/>
    </row>
    <row r="7" spans="1:5" ht="14.5">
      <c r="B7" s="4" t="s">
        <v>154</v>
      </c>
      <c r="C7" s="36" t="s">
        <v>155</v>
      </c>
      <c r="D7" s="36" t="s">
        <v>156</v>
      </c>
      <c r="E7" s="32"/>
    </row>
    <row r="8" spans="1:5" ht="14.5">
      <c r="B8" s="32"/>
      <c r="C8" s="49"/>
      <c r="D8" s="49"/>
      <c r="E8" s="32"/>
    </row>
    <row r="9" spans="1:5" ht="14.5">
      <c r="B9" s="32"/>
      <c r="C9" s="48"/>
      <c r="D9" s="32"/>
      <c r="E9" s="32"/>
    </row>
    <row r="10" spans="1:5" ht="14.5">
      <c r="B10" s="242"/>
      <c r="C10" s="242"/>
      <c r="D10" s="242"/>
      <c r="E10" s="242"/>
    </row>
    <row r="11" spans="1:5" ht="14.5">
      <c r="B11" s="240" t="s">
        <v>157</v>
      </c>
      <c r="C11" s="240"/>
      <c r="D11" s="240"/>
      <c r="E11" s="240"/>
    </row>
    <row r="12" spans="1:5" ht="14.5">
      <c r="B12" s="38" t="s">
        <v>158</v>
      </c>
      <c r="C12" s="241" t="s">
        <v>159</v>
      </c>
      <c r="D12" s="240" t="s">
        <v>160</v>
      </c>
      <c r="E12" s="240" t="s">
        <v>161</v>
      </c>
    </row>
    <row r="13" spans="1:5" ht="14.5">
      <c r="B13" s="38" t="s">
        <v>162</v>
      </c>
      <c r="C13" s="241"/>
      <c r="D13" s="240"/>
      <c r="E13" s="240"/>
    </row>
    <row r="14" spans="1:5" ht="14.5">
      <c r="B14" s="31" t="s">
        <v>163</v>
      </c>
      <c r="C14" s="40"/>
      <c r="D14" s="41"/>
      <c r="E14" s="41"/>
    </row>
    <row r="15" spans="1:5" ht="14.5">
      <c r="B15" s="31" t="s">
        <v>164</v>
      </c>
      <c r="C15" s="40"/>
      <c r="D15" s="41"/>
      <c r="E15" s="41"/>
    </row>
    <row r="16" spans="1:5" ht="14.5">
      <c r="B16" s="31" t="s">
        <v>165</v>
      </c>
      <c r="C16" s="40"/>
      <c r="D16" s="41" t="s">
        <v>166</v>
      </c>
      <c r="E16" s="41"/>
    </row>
    <row r="17" spans="2:8" ht="14.5">
      <c r="B17" s="44" t="s">
        <v>167</v>
      </c>
      <c r="C17" s="40"/>
      <c r="D17" s="38"/>
      <c r="E17" s="38"/>
    </row>
    <row r="18" spans="2:8" ht="14.5">
      <c r="B18" s="32"/>
      <c r="C18" s="37"/>
      <c r="D18" s="32"/>
      <c r="E18" s="32"/>
    </row>
    <row r="20" spans="2:8">
      <c r="B20" s="2" t="s">
        <v>168</v>
      </c>
    </row>
    <row r="22" spans="2:8" ht="13">
      <c r="B22" s="7" t="s">
        <v>1</v>
      </c>
      <c r="C22" s="10" t="s">
        <v>2</v>
      </c>
      <c r="D22" s="7" t="s">
        <v>3</v>
      </c>
      <c r="E22" s="7" t="s">
        <v>4</v>
      </c>
      <c r="F22" s="13" t="s">
        <v>5</v>
      </c>
      <c r="G22" s="13" t="s">
        <v>6</v>
      </c>
      <c r="H22" s="13" t="s">
        <v>7</v>
      </c>
    </row>
    <row r="23" spans="2:8" ht="13">
      <c r="B23" s="6" t="s">
        <v>8</v>
      </c>
    </row>
    <row r="24" spans="2:8" ht="13">
      <c r="B24" s="6" t="s">
        <v>9</v>
      </c>
    </row>
    <row r="25" spans="2:8" ht="13">
      <c r="B25" s="6" t="s">
        <v>10</v>
      </c>
    </row>
    <row r="26" spans="2:8">
      <c r="B26" s="2" t="s">
        <v>3994</v>
      </c>
      <c r="C26" s="9">
        <v>6.79</v>
      </c>
      <c r="D26" s="2" t="s">
        <v>11</v>
      </c>
      <c r="E26" s="2" t="s">
        <v>406</v>
      </c>
      <c r="F26" s="12">
        <v>1000000</v>
      </c>
      <c r="G26" s="12">
        <v>1030.95</v>
      </c>
      <c r="H26" s="12">
        <v>7.56</v>
      </c>
    </row>
    <row r="27" spans="2:8">
      <c r="B27" s="2" t="s">
        <v>407</v>
      </c>
      <c r="C27" s="9">
        <v>6.34</v>
      </c>
      <c r="D27" s="2" t="s">
        <v>11</v>
      </c>
      <c r="E27" s="2" t="s">
        <v>408</v>
      </c>
      <c r="F27" s="12">
        <v>500000</v>
      </c>
      <c r="G27" s="12">
        <v>505.81</v>
      </c>
      <c r="H27" s="12">
        <v>3.71</v>
      </c>
    </row>
    <row r="28" spans="2:8">
      <c r="B28" s="2" t="s">
        <v>409</v>
      </c>
      <c r="C28" s="9">
        <v>6.56</v>
      </c>
      <c r="D28" s="2" t="s">
        <v>11</v>
      </c>
      <c r="E28" s="2" t="s">
        <v>410</v>
      </c>
      <c r="F28" s="12">
        <v>500000</v>
      </c>
      <c r="G28" s="12">
        <v>499.5</v>
      </c>
      <c r="H28" s="12">
        <v>3.66</v>
      </c>
    </row>
    <row r="29" spans="2:8" ht="13">
      <c r="B29" s="6" t="s">
        <v>12</v>
      </c>
      <c r="C29" s="11"/>
      <c r="D29" s="6"/>
      <c r="E29" s="6"/>
      <c r="F29" s="14"/>
      <c r="G29" s="14">
        <f>SUM(G22:G28)</f>
        <v>2036.26</v>
      </c>
      <c r="H29" s="14">
        <f>SUM(H22:H28)</f>
        <v>14.93</v>
      </c>
    </row>
    <row r="30" spans="2:8" ht="13">
      <c r="B30" s="6" t="s">
        <v>411</v>
      </c>
    </row>
    <row r="31" spans="2:8">
      <c r="B31" s="2" t="s">
        <v>3995</v>
      </c>
      <c r="C31" s="9">
        <v>6.77</v>
      </c>
      <c r="D31" s="2" t="s">
        <v>227</v>
      </c>
      <c r="E31" s="2" t="s">
        <v>412</v>
      </c>
      <c r="F31" s="12">
        <v>1000</v>
      </c>
      <c r="G31" s="12">
        <v>1013.64</v>
      </c>
      <c r="H31" s="12">
        <v>7.43</v>
      </c>
    </row>
    <row r="32" spans="2:8">
      <c r="B32" s="2" t="s">
        <v>3996</v>
      </c>
      <c r="C32" s="9">
        <v>6.76</v>
      </c>
      <c r="D32" s="2" t="s">
        <v>227</v>
      </c>
      <c r="E32" s="2" t="s">
        <v>232</v>
      </c>
      <c r="F32" s="12">
        <v>1000</v>
      </c>
      <c r="G32" s="12">
        <v>1012.59</v>
      </c>
      <c r="H32" s="12">
        <v>7.42</v>
      </c>
    </row>
    <row r="33" spans="2:8">
      <c r="B33" s="2" t="s">
        <v>3997</v>
      </c>
      <c r="C33" s="9">
        <v>6.8</v>
      </c>
      <c r="D33" s="2" t="s">
        <v>227</v>
      </c>
      <c r="E33" s="2" t="s">
        <v>413</v>
      </c>
      <c r="F33" s="12">
        <v>100</v>
      </c>
      <c r="G33" s="12">
        <v>1005.43</v>
      </c>
      <c r="H33" s="12">
        <v>7.37</v>
      </c>
    </row>
    <row r="34" spans="2:8">
      <c r="B34" s="2" t="s">
        <v>3998</v>
      </c>
      <c r="C34" s="9">
        <v>7.59</v>
      </c>
      <c r="D34" s="2" t="s">
        <v>227</v>
      </c>
      <c r="E34" s="2" t="s">
        <v>414</v>
      </c>
      <c r="F34" s="12">
        <v>1000</v>
      </c>
      <c r="G34" s="12">
        <v>998.53</v>
      </c>
      <c r="H34" s="12">
        <v>7.32</v>
      </c>
    </row>
    <row r="35" spans="2:8">
      <c r="B35" s="2" t="s">
        <v>415</v>
      </c>
      <c r="C35" s="9">
        <v>6.9</v>
      </c>
      <c r="D35" s="2" t="s">
        <v>227</v>
      </c>
      <c r="E35" s="2" t="s">
        <v>416</v>
      </c>
      <c r="F35" s="12">
        <v>1000</v>
      </c>
      <c r="G35" s="12">
        <v>993.85</v>
      </c>
      <c r="H35" s="12">
        <v>7.29</v>
      </c>
    </row>
    <row r="36" spans="2:8">
      <c r="B36" s="2" t="s">
        <v>3999</v>
      </c>
      <c r="C36" s="9">
        <v>6.8</v>
      </c>
      <c r="D36" s="2" t="s">
        <v>227</v>
      </c>
      <c r="E36" s="2" t="s">
        <v>278</v>
      </c>
      <c r="F36" s="12">
        <v>1000</v>
      </c>
      <c r="G36" s="12">
        <v>992.73</v>
      </c>
      <c r="H36" s="12">
        <v>7.28</v>
      </c>
    </row>
    <row r="37" spans="2:8">
      <c r="B37" s="2" t="s">
        <v>4000</v>
      </c>
      <c r="C37" s="9">
        <v>10.44</v>
      </c>
      <c r="D37" s="2" t="s">
        <v>418</v>
      </c>
      <c r="E37" s="2" t="s">
        <v>419</v>
      </c>
      <c r="F37" s="12">
        <v>500</v>
      </c>
      <c r="G37" s="12">
        <v>509.24</v>
      </c>
      <c r="H37" s="12">
        <v>3.73</v>
      </c>
    </row>
    <row r="38" spans="2:8">
      <c r="B38" s="2" t="s">
        <v>4001</v>
      </c>
      <c r="C38" s="9">
        <v>7.59</v>
      </c>
      <c r="D38" s="2" t="s">
        <v>227</v>
      </c>
      <c r="E38" s="2" t="s">
        <v>420</v>
      </c>
      <c r="F38" s="12">
        <v>500</v>
      </c>
      <c r="G38" s="12">
        <v>506.7</v>
      </c>
      <c r="H38" s="12">
        <v>3.71</v>
      </c>
    </row>
    <row r="39" spans="2:8">
      <c r="B39" s="2" t="s">
        <v>3749</v>
      </c>
      <c r="C39" s="9">
        <v>7.1</v>
      </c>
      <c r="D39" s="2" t="s">
        <v>421</v>
      </c>
      <c r="E39" s="2" t="s">
        <v>422</v>
      </c>
      <c r="F39" s="12">
        <v>500</v>
      </c>
      <c r="G39" s="12">
        <v>506.68</v>
      </c>
      <c r="H39" s="12">
        <v>3.71</v>
      </c>
    </row>
    <row r="40" spans="2:8">
      <c r="B40" s="2" t="s">
        <v>4002</v>
      </c>
      <c r="C40" s="9">
        <v>7.57</v>
      </c>
      <c r="D40" s="2" t="s">
        <v>424</v>
      </c>
      <c r="E40" s="2" t="s">
        <v>425</v>
      </c>
      <c r="F40" s="12">
        <v>500</v>
      </c>
      <c r="G40" s="12">
        <v>506.62</v>
      </c>
      <c r="H40" s="12">
        <v>3.71</v>
      </c>
    </row>
    <row r="41" spans="2:8">
      <c r="B41" s="2" t="s">
        <v>4003</v>
      </c>
      <c r="C41" s="9">
        <v>7.48</v>
      </c>
      <c r="D41" s="2" t="s">
        <v>248</v>
      </c>
      <c r="E41" s="2" t="s">
        <v>427</v>
      </c>
      <c r="F41" s="12">
        <v>500</v>
      </c>
      <c r="G41" s="12">
        <v>504.63</v>
      </c>
      <c r="H41" s="12">
        <v>3.7</v>
      </c>
    </row>
    <row r="42" spans="2:8">
      <c r="B42" s="2" t="s">
        <v>4004</v>
      </c>
      <c r="C42" s="9">
        <v>7.33</v>
      </c>
      <c r="D42" s="2" t="s">
        <v>245</v>
      </c>
      <c r="E42" s="2" t="s">
        <v>428</v>
      </c>
      <c r="F42" s="12">
        <v>500</v>
      </c>
      <c r="G42" s="12">
        <v>504.52</v>
      </c>
      <c r="H42" s="12">
        <v>3.7</v>
      </c>
    </row>
    <row r="43" spans="2:8">
      <c r="B43" s="2" t="s">
        <v>4005</v>
      </c>
      <c r="C43" s="9">
        <v>7.28</v>
      </c>
      <c r="D43" s="2" t="s">
        <v>227</v>
      </c>
      <c r="E43" s="2" t="s">
        <v>429</v>
      </c>
      <c r="F43" s="12">
        <v>500</v>
      </c>
      <c r="G43" s="12">
        <v>501.77</v>
      </c>
      <c r="H43" s="12">
        <v>3.68</v>
      </c>
    </row>
    <row r="44" spans="2:8">
      <c r="B44" s="2" t="s">
        <v>4006</v>
      </c>
      <c r="C44" s="9">
        <v>7.03</v>
      </c>
      <c r="D44" s="2" t="s">
        <v>227</v>
      </c>
      <c r="E44" s="2" t="s">
        <v>430</v>
      </c>
      <c r="F44" s="12">
        <v>40</v>
      </c>
      <c r="G44" s="12">
        <v>406.81</v>
      </c>
      <c r="H44" s="12">
        <v>2.98</v>
      </c>
    </row>
    <row r="45" spans="2:8">
      <c r="B45" s="2" t="s">
        <v>4007</v>
      </c>
      <c r="C45" s="9">
        <v>6.82</v>
      </c>
      <c r="D45" s="2" t="s">
        <v>227</v>
      </c>
      <c r="E45" s="2" t="s">
        <v>431</v>
      </c>
      <c r="F45" s="12">
        <v>400</v>
      </c>
      <c r="G45" s="12">
        <v>405.91</v>
      </c>
      <c r="H45" s="12">
        <v>2.98</v>
      </c>
    </row>
    <row r="46" spans="2:8" ht="13">
      <c r="B46" s="6" t="s">
        <v>338</v>
      </c>
      <c r="C46" s="11"/>
      <c r="D46" s="6"/>
      <c r="E46" s="6"/>
      <c r="F46" s="14"/>
      <c r="G46" s="14">
        <f>SUM(G30:G45)</f>
        <v>10369.65</v>
      </c>
      <c r="H46" s="14">
        <f>SUM(H30:H45)</f>
        <v>76.010000000000019</v>
      </c>
    </row>
    <row r="47" spans="2:8" ht="13">
      <c r="B47" s="6" t="s">
        <v>3796</v>
      </c>
    </row>
    <row r="48" spans="2:8">
      <c r="B48" s="2" t="s">
        <v>341</v>
      </c>
      <c r="C48" s="9">
        <v>8.75</v>
      </c>
      <c r="D48" s="2" t="s">
        <v>342</v>
      </c>
      <c r="E48" s="2" t="s">
        <v>343</v>
      </c>
      <c r="F48" s="12">
        <v>50000000</v>
      </c>
      <c r="G48" s="12">
        <v>500.55</v>
      </c>
      <c r="H48" s="12">
        <v>3.67</v>
      </c>
    </row>
    <row r="49" spans="2:8" ht="13">
      <c r="B49" s="6" t="s">
        <v>3797</v>
      </c>
      <c r="C49" s="11"/>
      <c r="D49" s="6"/>
      <c r="E49" s="6"/>
      <c r="F49" s="14"/>
      <c r="G49" s="14">
        <f>SUM(G47:G48)</f>
        <v>500.55</v>
      </c>
      <c r="H49" s="14">
        <f>SUM(H47:H48)</f>
        <v>3.67</v>
      </c>
    </row>
    <row r="50" spans="2:8" ht="13">
      <c r="B50" s="6" t="s">
        <v>351</v>
      </c>
    </row>
    <row r="51" spans="2:8">
      <c r="B51" s="2" t="s">
        <v>352</v>
      </c>
      <c r="C51" s="9" t="s">
        <v>13</v>
      </c>
      <c r="E51" s="2" t="s">
        <v>353</v>
      </c>
      <c r="F51" s="12">
        <v>696.06500000000005</v>
      </c>
      <c r="G51" s="12">
        <v>80.42</v>
      </c>
      <c r="H51" s="12">
        <v>0.59</v>
      </c>
    </row>
    <row r="52" spans="2:8" ht="13">
      <c r="B52" s="6" t="s">
        <v>354</v>
      </c>
      <c r="C52" s="11"/>
      <c r="D52" s="6"/>
      <c r="E52" s="6"/>
      <c r="F52" s="14"/>
      <c r="G52" s="14">
        <f>SUM(G50:G51)</f>
        <v>80.42</v>
      </c>
      <c r="H52" s="14">
        <f>SUM(H50:H51)</f>
        <v>0.59</v>
      </c>
    </row>
    <row r="53" spans="2:8" ht="13">
      <c r="B53" s="6" t="s">
        <v>14</v>
      </c>
      <c r="C53" s="11"/>
      <c r="D53" s="6"/>
      <c r="E53" s="6"/>
      <c r="F53" s="14"/>
      <c r="G53" s="14">
        <v>293.97000000000003</v>
      </c>
      <c r="H53" s="14">
        <v>2.16</v>
      </c>
    </row>
    <row r="54" spans="2:8" ht="13">
      <c r="B54" s="6" t="s">
        <v>15</v>
      </c>
      <c r="C54" s="11"/>
      <c r="D54" s="6"/>
      <c r="E54" s="6"/>
      <c r="F54" s="14"/>
      <c r="G54" s="14">
        <f>G53+G52+G49+G46+G29</f>
        <v>13280.85</v>
      </c>
      <c r="H54" s="14">
        <f>H53+H52+H49+H46+H29</f>
        <v>97.360000000000014</v>
      </c>
    </row>
    <row r="55" spans="2:8" ht="13">
      <c r="B55" s="6" t="s">
        <v>4008</v>
      </c>
      <c r="C55" s="11"/>
      <c r="D55" s="6"/>
      <c r="E55" s="6"/>
      <c r="F55" s="14"/>
      <c r="G55" s="14">
        <f>G56-G54</f>
        <v>359.48873110999921</v>
      </c>
      <c r="H55" s="14">
        <f>H56-H54</f>
        <v>2.6399999999999864</v>
      </c>
    </row>
    <row r="56" spans="2:8" ht="13">
      <c r="B56" s="6" t="s">
        <v>17</v>
      </c>
      <c r="C56" s="11"/>
      <c r="D56" s="6"/>
      <c r="E56" s="6"/>
      <c r="F56" s="14"/>
      <c r="G56" s="14">
        <v>13640.33873111</v>
      </c>
      <c r="H56" s="14">
        <v>100</v>
      </c>
    </row>
    <row r="57" spans="2:8">
      <c r="B57" s="2" t="s">
        <v>18</v>
      </c>
    </row>
    <row r="58" spans="2:8">
      <c r="B58" s="2" t="s">
        <v>19</v>
      </c>
    </row>
    <row r="59" spans="2:8">
      <c r="B59" s="2" t="s">
        <v>20</v>
      </c>
      <c r="C59" s="9" t="s">
        <v>355</v>
      </c>
    </row>
    <row r="60" spans="2:8" ht="13">
      <c r="B60" s="6" t="s">
        <v>3763</v>
      </c>
    </row>
    <row r="61" spans="2:8" ht="26">
      <c r="B61" s="8" t="s">
        <v>21</v>
      </c>
      <c r="C61" s="9" t="s">
        <v>22</v>
      </c>
    </row>
    <row r="62" spans="2:8" ht="13">
      <c r="B62" s="6" t="s">
        <v>3730</v>
      </c>
    </row>
    <row r="63" spans="2:8" ht="13">
      <c r="B63" s="6" t="s">
        <v>23</v>
      </c>
      <c r="C63" s="9" t="s">
        <v>22</v>
      </c>
    </row>
    <row r="64" spans="2:8" ht="13">
      <c r="B64" s="6" t="s">
        <v>24</v>
      </c>
      <c r="C64" s="9" t="s">
        <v>25</v>
      </c>
    </row>
    <row r="65" spans="2:3" ht="13">
      <c r="B65" s="6" t="s">
        <v>433</v>
      </c>
      <c r="C65" s="11"/>
    </row>
    <row r="66" spans="2:3" ht="13">
      <c r="B66" s="6" t="s">
        <v>434</v>
      </c>
      <c r="C66" s="11"/>
    </row>
    <row r="67" spans="2:3" ht="13">
      <c r="B67" s="6" t="s">
        <v>435</v>
      </c>
      <c r="C67" s="11"/>
    </row>
    <row r="68" spans="2:3" ht="13">
      <c r="B68" s="6" t="s">
        <v>436</v>
      </c>
      <c r="C68" s="11"/>
    </row>
    <row r="69" spans="2:3" ht="13">
      <c r="B69" s="6" t="s">
        <v>437</v>
      </c>
      <c r="C69" s="11"/>
    </row>
    <row r="70" spans="2:3" ht="13">
      <c r="B70" s="6" t="s">
        <v>438</v>
      </c>
      <c r="C70" s="11"/>
    </row>
    <row r="71" spans="2:3" ht="13">
      <c r="B71" s="6" t="s">
        <v>439</v>
      </c>
      <c r="C71" s="11"/>
    </row>
    <row r="72" spans="2:3" ht="13">
      <c r="B72" s="6" t="s">
        <v>440</v>
      </c>
      <c r="C72" s="11"/>
    </row>
    <row r="73" spans="2:3" ht="13">
      <c r="B73" s="6" t="s">
        <v>441</v>
      </c>
      <c r="C73" s="11"/>
    </row>
    <row r="74" spans="2:3" ht="13">
      <c r="B74" s="6" t="s">
        <v>442</v>
      </c>
      <c r="C74" s="11"/>
    </row>
    <row r="75" spans="2:3" ht="13">
      <c r="B75" s="6" t="s">
        <v>443</v>
      </c>
      <c r="C75" s="11"/>
    </row>
    <row r="76" spans="2:3" ht="13">
      <c r="B76" s="6" t="s">
        <v>444</v>
      </c>
      <c r="C76" s="11"/>
    </row>
    <row r="77" spans="2:3" ht="13">
      <c r="B77" s="6" t="s">
        <v>445</v>
      </c>
      <c r="C77" s="11"/>
    </row>
    <row r="78" spans="2:3" ht="13">
      <c r="B78" s="6" t="s">
        <v>446</v>
      </c>
      <c r="C78" s="11"/>
    </row>
    <row r="79" spans="2:3" ht="13">
      <c r="B79" s="6" t="s">
        <v>447</v>
      </c>
      <c r="C79" s="11"/>
    </row>
    <row r="80" spans="2:3" ht="13">
      <c r="B80" s="6" t="s">
        <v>448</v>
      </c>
      <c r="C80" s="11"/>
    </row>
    <row r="81" spans="2:6" ht="13">
      <c r="B81" s="6" t="s">
        <v>4009</v>
      </c>
      <c r="C81" s="11"/>
    </row>
    <row r="82" spans="2:6">
      <c r="B82" s="2" t="s">
        <v>26</v>
      </c>
    </row>
    <row r="84" spans="2:6" ht="14.5">
      <c r="B84" s="4"/>
      <c r="C84" s="5" t="s">
        <v>27</v>
      </c>
    </row>
    <row r="85" spans="2:6" ht="14.5">
      <c r="B85" s="4" t="s">
        <v>28</v>
      </c>
      <c r="C85" s="18" t="s">
        <v>400</v>
      </c>
    </row>
    <row r="86" spans="2:6" ht="14.5">
      <c r="B86" s="4" t="s">
        <v>29</v>
      </c>
      <c r="C86" s="5"/>
    </row>
    <row r="87" spans="2:6" ht="14.5">
      <c r="B87" s="4"/>
      <c r="C87" s="5"/>
    </row>
    <row r="88" spans="2:6" ht="14.5">
      <c r="B88" s="4" t="s">
        <v>30</v>
      </c>
      <c r="C88" s="122">
        <v>7.3099999999999998E-2</v>
      </c>
    </row>
    <row r="89" spans="2:6" ht="14.5">
      <c r="B89" s="4"/>
      <c r="C89" s="127"/>
    </row>
    <row r="90" spans="2:6" ht="14.5">
      <c r="B90" s="4" t="s">
        <v>31</v>
      </c>
      <c r="C90" s="127" t="s">
        <v>4010</v>
      </c>
    </row>
    <row r="91" spans="2:6" ht="14.5">
      <c r="B91" s="4" t="s">
        <v>32</v>
      </c>
      <c r="C91" s="127" t="s">
        <v>4011</v>
      </c>
    </row>
    <row r="92" spans="2:6" ht="14.5">
      <c r="B92" s="4"/>
      <c r="C92" s="5"/>
    </row>
    <row r="93" spans="2:6" ht="14.5">
      <c r="B93" s="4" t="s">
        <v>33</v>
      </c>
      <c r="C93" s="5" t="s">
        <v>355</v>
      </c>
    </row>
    <row r="94" spans="2:6" ht="14.5">
      <c r="B94" s="229" t="s">
        <v>34</v>
      </c>
      <c r="C94" s="229"/>
    </row>
    <row r="95" spans="2:6" ht="14.5">
      <c r="B95" s="32"/>
      <c r="C95" s="32"/>
    </row>
    <row r="96" spans="2:6" ht="14.5">
      <c r="B96" s="238" t="s">
        <v>4012</v>
      </c>
      <c r="C96" s="238"/>
      <c r="D96" s="238"/>
      <c r="E96" s="238"/>
      <c r="F96" s="238"/>
    </row>
    <row r="97" spans="2:7" ht="14.5">
      <c r="B97" s="32"/>
      <c r="C97" s="32"/>
    </row>
    <row r="98" spans="2:7" ht="14.5">
      <c r="B98" s="243" t="s">
        <v>3811</v>
      </c>
      <c r="C98" s="243"/>
      <c r="D98" s="243"/>
      <c r="E98" s="243"/>
      <c r="F98" s="243"/>
    </row>
    <row r="100" spans="2:7" ht="14.5">
      <c r="B100" s="4" t="s">
        <v>35</v>
      </c>
      <c r="C100" s="5"/>
      <c r="D100" s="4"/>
    </row>
    <row r="101" spans="2:7" ht="29">
      <c r="B101" s="20" t="s">
        <v>36</v>
      </c>
      <c r="C101" s="18" t="s">
        <v>37</v>
      </c>
      <c r="D101" s="20" t="s">
        <v>38</v>
      </c>
    </row>
    <row r="102" spans="2:7" ht="14.5">
      <c r="B102" s="4" t="s">
        <v>22</v>
      </c>
      <c r="C102" s="5" t="s">
        <v>22</v>
      </c>
      <c r="D102" s="4" t="s">
        <v>22</v>
      </c>
    </row>
    <row r="104" spans="2:7" ht="13">
      <c r="B104" s="24" t="s">
        <v>39</v>
      </c>
      <c r="C104" s="25">
        <v>46022</v>
      </c>
      <c r="D104" s="16"/>
      <c r="E104" s="15"/>
      <c r="F104" s="30"/>
    </row>
    <row r="105" spans="2:7" ht="13">
      <c r="B105" s="24" t="s">
        <v>40</v>
      </c>
      <c r="C105" s="26" t="s">
        <v>41</v>
      </c>
      <c r="D105" s="24" t="s">
        <v>42</v>
      </c>
      <c r="E105" s="27" t="s">
        <v>43</v>
      </c>
      <c r="F105" s="29" t="s">
        <v>44</v>
      </c>
      <c r="G105" s="14"/>
    </row>
    <row r="106" spans="2:7">
      <c r="B106" s="22" t="s">
        <v>22</v>
      </c>
      <c r="C106" s="23" t="s">
        <v>22</v>
      </c>
      <c r="D106" s="22" t="s">
        <v>22</v>
      </c>
      <c r="E106" s="19" t="s">
        <v>22</v>
      </c>
      <c r="F106" s="28" t="s">
        <v>22</v>
      </c>
    </row>
    <row r="109" spans="2:7" ht="13">
      <c r="B109" s="6" t="s">
        <v>45</v>
      </c>
    </row>
    <row r="110" spans="2:7" ht="13">
      <c r="B110" s="6"/>
    </row>
    <row r="111" spans="2:7" ht="13">
      <c r="B111" s="6" t="s">
        <v>372</v>
      </c>
    </row>
    <row r="112" spans="2:7" ht="13">
      <c r="B112" s="24" t="s">
        <v>46</v>
      </c>
      <c r="C112" s="26" t="s">
        <v>47</v>
      </c>
      <c r="D112" s="6"/>
    </row>
    <row r="113" spans="2:7">
      <c r="B113" s="16" t="s">
        <v>22</v>
      </c>
      <c r="C113" s="17" t="s">
        <v>22</v>
      </c>
    </row>
    <row r="115" spans="2:7" ht="13">
      <c r="B115" s="24" t="s">
        <v>48</v>
      </c>
      <c r="C115" s="26" t="s">
        <v>47</v>
      </c>
    </row>
    <row r="116" spans="2:7">
      <c r="B116" s="16" t="s">
        <v>22</v>
      </c>
      <c r="C116" s="17" t="s">
        <v>22</v>
      </c>
    </row>
    <row r="118" spans="2:7" ht="13">
      <c r="B118" s="24" t="s">
        <v>49</v>
      </c>
      <c r="C118" s="26" t="s">
        <v>50</v>
      </c>
    </row>
    <row r="119" spans="2:7">
      <c r="B119" s="16" t="s">
        <v>22</v>
      </c>
      <c r="C119" s="17" t="s">
        <v>22</v>
      </c>
    </row>
    <row r="121" spans="2:7" ht="13">
      <c r="B121" s="27" t="s">
        <v>51</v>
      </c>
      <c r="C121" s="26" t="s">
        <v>50</v>
      </c>
    </row>
    <row r="122" spans="2:7">
      <c r="B122" s="15" t="s">
        <v>22</v>
      </c>
      <c r="C122" s="17" t="s">
        <v>22</v>
      </c>
    </row>
    <row r="124" spans="2:7" ht="13">
      <c r="B124" s="24" t="s">
        <v>52</v>
      </c>
      <c r="C124" s="26" t="s">
        <v>22</v>
      </c>
    </row>
    <row r="126" spans="2:7" ht="13">
      <c r="B126" s="24" t="s">
        <v>53</v>
      </c>
      <c r="C126" s="25">
        <v>46022</v>
      </c>
      <c r="D126" s="16"/>
      <c r="E126" s="15"/>
      <c r="F126" s="30"/>
    </row>
    <row r="127" spans="2:7" ht="13">
      <c r="B127" s="24" t="s">
        <v>40</v>
      </c>
      <c r="C127" s="26" t="s">
        <v>41</v>
      </c>
      <c r="D127" s="24" t="s">
        <v>42</v>
      </c>
      <c r="E127" s="27" t="s">
        <v>43</v>
      </c>
      <c r="F127" s="29" t="s">
        <v>44</v>
      </c>
      <c r="G127" s="14"/>
    </row>
    <row r="128" spans="2:7">
      <c r="B128" s="22" t="s">
        <v>22</v>
      </c>
      <c r="C128" s="23" t="s">
        <v>22</v>
      </c>
      <c r="D128" s="22" t="s">
        <v>22</v>
      </c>
      <c r="E128" s="19" t="s">
        <v>22</v>
      </c>
      <c r="F128" s="28" t="s">
        <v>22</v>
      </c>
    </row>
    <row r="129" spans="2:4" ht="13">
      <c r="B129" s="6" t="s">
        <v>45</v>
      </c>
    </row>
    <row r="130" spans="2:4" ht="13">
      <c r="B130" s="6"/>
    </row>
    <row r="131" spans="2:4" ht="13">
      <c r="B131" s="6" t="s">
        <v>372</v>
      </c>
    </row>
    <row r="132" spans="2:4" ht="13">
      <c r="B132" s="24" t="s">
        <v>46</v>
      </c>
      <c r="C132" s="26" t="s">
        <v>47</v>
      </c>
      <c r="D132" s="6"/>
    </row>
    <row r="133" spans="2:4">
      <c r="B133" s="16" t="s">
        <v>22</v>
      </c>
      <c r="C133" s="17" t="s">
        <v>22</v>
      </c>
    </row>
    <row r="135" spans="2:4" ht="13">
      <c r="B135" s="24" t="s">
        <v>48</v>
      </c>
      <c r="C135" s="26" t="s">
        <v>47</v>
      </c>
    </row>
    <row r="136" spans="2:4">
      <c r="B136" s="16" t="s">
        <v>22</v>
      </c>
      <c r="C136" s="17" t="s">
        <v>22</v>
      </c>
    </row>
    <row r="138" spans="2:4" ht="13">
      <c r="B138" s="24" t="s">
        <v>49</v>
      </c>
      <c r="C138" s="26" t="s">
        <v>50</v>
      </c>
    </row>
    <row r="139" spans="2:4">
      <c r="B139" s="16" t="s">
        <v>22</v>
      </c>
      <c r="C139" s="17" t="s">
        <v>22</v>
      </c>
    </row>
    <row r="141" spans="2:4" ht="13">
      <c r="B141" s="27" t="s">
        <v>51</v>
      </c>
      <c r="C141" s="26" t="s">
        <v>50</v>
      </c>
    </row>
    <row r="142" spans="2:4">
      <c r="B142" s="15" t="s">
        <v>22</v>
      </c>
      <c r="C142" s="17" t="s">
        <v>22</v>
      </c>
    </row>
    <row r="144" spans="2:4" ht="13">
      <c r="B144" s="24" t="s">
        <v>52</v>
      </c>
      <c r="C144" s="26" t="s">
        <v>22</v>
      </c>
    </row>
    <row r="147" spans="2:80" ht="13">
      <c r="B147" s="6" t="s">
        <v>373</v>
      </c>
    </row>
    <row r="149" spans="2:80" ht="13">
      <c r="B149" s="24" t="s">
        <v>40</v>
      </c>
      <c r="C149" s="26" t="s">
        <v>54</v>
      </c>
      <c r="D149" s="24" t="s">
        <v>55</v>
      </c>
      <c r="E149" s="24" t="s">
        <v>56</v>
      </c>
      <c r="F149" s="14"/>
    </row>
    <row r="150" spans="2:80">
      <c r="B150" s="16" t="s">
        <v>22</v>
      </c>
      <c r="C150" s="17" t="s">
        <v>22</v>
      </c>
      <c r="D150" s="16" t="s">
        <v>22</v>
      </c>
      <c r="E150" s="16" t="s">
        <v>22</v>
      </c>
    </row>
    <row r="153" spans="2:80" ht="13">
      <c r="B153" s="6" t="s">
        <v>57</v>
      </c>
      <c r="C153" s="11" t="s">
        <v>22</v>
      </c>
      <c r="D153" s="6"/>
      <c r="E153" s="6"/>
      <c r="F153" s="14"/>
      <c r="G153" s="14"/>
      <c r="H153" s="14"/>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row>
    <row r="155" spans="2:80" ht="13">
      <c r="B155" s="6" t="s">
        <v>374</v>
      </c>
    </row>
    <row r="157" spans="2:80" ht="13">
      <c r="B157" s="24" t="s">
        <v>58</v>
      </c>
      <c r="C157" s="26" t="s">
        <v>47</v>
      </c>
      <c r="D157" s="6"/>
    </row>
    <row r="158" spans="2:80">
      <c r="B158" s="16" t="s">
        <v>22</v>
      </c>
      <c r="C158" s="17" t="s">
        <v>22</v>
      </c>
    </row>
    <row r="161" spans="2:80" ht="13">
      <c r="B161" s="24" t="s">
        <v>59</v>
      </c>
      <c r="C161" s="26" t="s">
        <v>60</v>
      </c>
      <c r="D161" s="6"/>
    </row>
    <row r="162" spans="2:80">
      <c r="B162" s="16" t="s">
        <v>22</v>
      </c>
      <c r="C162" s="17" t="s">
        <v>22</v>
      </c>
    </row>
    <row r="165" spans="2:80" ht="13">
      <c r="B165" s="6" t="s">
        <v>61</v>
      </c>
    </row>
    <row r="168" spans="2:80" ht="13">
      <c r="B168" s="6" t="s">
        <v>375</v>
      </c>
    </row>
    <row r="170" spans="2:80" ht="13">
      <c r="B170" s="24" t="s">
        <v>40</v>
      </c>
      <c r="C170" s="26" t="s">
        <v>62</v>
      </c>
      <c r="D170" s="24" t="s">
        <v>54</v>
      </c>
      <c r="E170" s="24" t="s">
        <v>55</v>
      </c>
      <c r="F170" s="29" t="s">
        <v>56</v>
      </c>
      <c r="G170" s="14"/>
    </row>
    <row r="171" spans="2:80">
      <c r="B171" s="16" t="s">
        <v>22</v>
      </c>
      <c r="C171" s="17" t="s">
        <v>22</v>
      </c>
      <c r="D171" s="16" t="s">
        <v>22</v>
      </c>
      <c r="E171" s="16" t="s">
        <v>22</v>
      </c>
      <c r="F171" s="21" t="s">
        <v>22</v>
      </c>
    </row>
    <row r="174" spans="2:80" ht="13">
      <c r="B174" s="6" t="s">
        <v>57</v>
      </c>
      <c r="C174" s="11" t="s">
        <v>22</v>
      </c>
      <c r="D174" s="6"/>
      <c r="E174" s="6"/>
      <c r="F174" s="14"/>
      <c r="G174" s="14"/>
      <c r="H174" s="14"/>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row>
    <row r="176" spans="2:80" ht="13">
      <c r="B176" s="6" t="s">
        <v>374</v>
      </c>
    </row>
    <row r="178" spans="2:7" ht="13">
      <c r="B178" s="24" t="s">
        <v>58</v>
      </c>
      <c r="C178" s="26" t="s">
        <v>47</v>
      </c>
      <c r="D178" s="6"/>
    </row>
    <row r="179" spans="2:7">
      <c r="B179" s="16" t="s">
        <v>22</v>
      </c>
      <c r="C179" s="17" t="s">
        <v>22</v>
      </c>
    </row>
    <row r="182" spans="2:7" ht="13">
      <c r="B182" s="24" t="s">
        <v>59</v>
      </c>
      <c r="C182" s="26" t="s">
        <v>60</v>
      </c>
      <c r="D182" s="6"/>
    </row>
    <row r="183" spans="2:7">
      <c r="B183" s="16" t="s">
        <v>22</v>
      </c>
      <c r="C183" s="17" t="s">
        <v>22</v>
      </c>
    </row>
    <row r="186" spans="2:7" ht="13">
      <c r="B186" s="6" t="s">
        <v>61</v>
      </c>
    </row>
    <row r="189" spans="2:7" ht="13">
      <c r="B189" s="6" t="s">
        <v>376</v>
      </c>
    </row>
    <row r="190" spans="2:7" ht="13">
      <c r="B190" s="24" t="s">
        <v>40</v>
      </c>
      <c r="C190" s="26" t="s">
        <v>63</v>
      </c>
      <c r="D190" s="24" t="s">
        <v>64</v>
      </c>
      <c r="E190" s="24" t="s">
        <v>65</v>
      </c>
      <c r="F190" s="29" t="s">
        <v>66</v>
      </c>
      <c r="G190" s="14"/>
    </row>
    <row r="191" spans="2:7">
      <c r="B191" s="125" t="s">
        <v>4013</v>
      </c>
      <c r="C191" s="95" t="s">
        <v>3769</v>
      </c>
      <c r="D191" s="95" t="s">
        <v>3770</v>
      </c>
      <c r="E191" s="126">
        <v>46050</v>
      </c>
      <c r="F191" s="95">
        <v>500</v>
      </c>
    </row>
    <row r="192" spans="2:7">
      <c r="B192" s="125" t="s">
        <v>4013</v>
      </c>
      <c r="C192" s="95" t="s">
        <v>3771</v>
      </c>
      <c r="D192" s="95" t="s">
        <v>3772</v>
      </c>
      <c r="E192" s="126">
        <v>46415</v>
      </c>
      <c r="F192" s="95">
        <v>-500</v>
      </c>
    </row>
    <row r="193" spans="2:6">
      <c r="B193" s="125" t="s">
        <v>4014</v>
      </c>
      <c r="C193" s="95" t="s">
        <v>3769</v>
      </c>
      <c r="D193" s="95" t="s">
        <v>3770</v>
      </c>
      <c r="E193" s="126">
        <v>46050</v>
      </c>
      <c r="F193" s="95">
        <v>250</v>
      </c>
    </row>
    <row r="194" spans="2:6">
      <c r="B194" s="125" t="s">
        <v>4014</v>
      </c>
      <c r="C194" s="95" t="s">
        <v>3771</v>
      </c>
      <c r="D194" s="95" t="s">
        <v>3772</v>
      </c>
      <c r="E194" s="126">
        <v>46415</v>
      </c>
      <c r="F194" s="95">
        <v>-250</v>
      </c>
    </row>
    <row r="195" spans="2:6">
      <c r="B195" s="125" t="s">
        <v>4015</v>
      </c>
      <c r="C195" s="95" t="s">
        <v>3769</v>
      </c>
      <c r="D195" s="95" t="s">
        <v>3770</v>
      </c>
      <c r="E195" s="126">
        <v>46050</v>
      </c>
      <c r="F195" s="95">
        <v>250</v>
      </c>
    </row>
    <row r="196" spans="2:6">
      <c r="B196" s="125" t="s">
        <v>4015</v>
      </c>
      <c r="C196" s="95" t="s">
        <v>3771</v>
      </c>
      <c r="D196" s="95" t="s">
        <v>3772</v>
      </c>
      <c r="E196" s="126">
        <v>46415</v>
      </c>
      <c r="F196" s="95">
        <v>-250</v>
      </c>
    </row>
    <row r="197" spans="2:6">
      <c r="B197" s="125" t="s">
        <v>4016</v>
      </c>
      <c r="C197" s="95" t="s">
        <v>3769</v>
      </c>
      <c r="D197" s="95" t="s">
        <v>3770</v>
      </c>
      <c r="E197" s="126">
        <v>46056</v>
      </c>
      <c r="F197" s="95">
        <v>1000</v>
      </c>
    </row>
    <row r="198" spans="2:6">
      <c r="B198" s="125" t="s">
        <v>4016</v>
      </c>
      <c r="C198" s="95" t="s">
        <v>3771</v>
      </c>
      <c r="D198" s="95" t="s">
        <v>3772</v>
      </c>
      <c r="E198" s="126">
        <v>46421</v>
      </c>
      <c r="F198" s="95">
        <v>-1000</v>
      </c>
    </row>
    <row r="199" spans="2:6">
      <c r="B199" s="125" t="s">
        <v>4017</v>
      </c>
      <c r="C199" s="95" t="s">
        <v>3769</v>
      </c>
      <c r="D199" s="95" t="s">
        <v>3770</v>
      </c>
      <c r="E199" s="126">
        <v>46070</v>
      </c>
      <c r="F199" s="95">
        <v>1000</v>
      </c>
    </row>
    <row r="200" spans="2:6">
      <c r="B200" s="125" t="s">
        <v>4017</v>
      </c>
      <c r="C200" s="95" t="s">
        <v>3771</v>
      </c>
      <c r="D200" s="95" t="s">
        <v>3772</v>
      </c>
      <c r="E200" s="126">
        <v>46435</v>
      </c>
      <c r="F200" s="95">
        <v>-1000</v>
      </c>
    </row>
    <row r="201" spans="2:6">
      <c r="B201" s="125" t="s">
        <v>4018</v>
      </c>
      <c r="C201" s="95" t="s">
        <v>3769</v>
      </c>
      <c r="D201" s="95" t="s">
        <v>3770</v>
      </c>
      <c r="E201" s="126">
        <v>46070</v>
      </c>
      <c r="F201" s="95">
        <v>500</v>
      </c>
    </row>
    <row r="202" spans="2:6">
      <c r="B202" s="125" t="s">
        <v>4018</v>
      </c>
      <c r="C202" s="95" t="s">
        <v>3771</v>
      </c>
      <c r="D202" s="95" t="s">
        <v>3772</v>
      </c>
      <c r="E202" s="126">
        <v>46435</v>
      </c>
      <c r="F202" s="95">
        <v>-500</v>
      </c>
    </row>
    <row r="203" spans="2:6">
      <c r="B203" s="125" t="s">
        <v>4019</v>
      </c>
      <c r="C203" s="95" t="s">
        <v>3769</v>
      </c>
      <c r="D203" s="95" t="s">
        <v>3770</v>
      </c>
      <c r="E203" s="126">
        <v>46070</v>
      </c>
      <c r="F203" s="95">
        <v>1000</v>
      </c>
    </row>
    <row r="204" spans="2:6">
      <c r="B204" s="125" t="s">
        <v>4019</v>
      </c>
      <c r="C204" s="95" t="s">
        <v>3771</v>
      </c>
      <c r="D204" s="95" t="s">
        <v>3772</v>
      </c>
      <c r="E204" s="126">
        <v>46435</v>
      </c>
      <c r="F204" s="95">
        <v>-1000</v>
      </c>
    </row>
    <row r="205" spans="2:6">
      <c r="B205" s="125" t="s">
        <v>405</v>
      </c>
      <c r="C205" s="95" t="s">
        <v>3769</v>
      </c>
      <c r="D205" s="95" t="s">
        <v>3770</v>
      </c>
      <c r="E205" s="126">
        <v>46070</v>
      </c>
      <c r="F205" s="95">
        <v>500</v>
      </c>
    </row>
    <row r="206" spans="2:6">
      <c r="B206" s="125" t="s">
        <v>405</v>
      </c>
      <c r="C206" s="95" t="s">
        <v>3771</v>
      </c>
      <c r="D206" s="95" t="s">
        <v>3772</v>
      </c>
      <c r="E206" s="126">
        <v>46435</v>
      </c>
      <c r="F206" s="95">
        <v>-500</v>
      </c>
    </row>
    <row r="207" spans="2:6">
      <c r="B207" s="125" t="s">
        <v>4020</v>
      </c>
      <c r="C207" s="95" t="s">
        <v>3769</v>
      </c>
      <c r="D207" s="95" t="s">
        <v>3770</v>
      </c>
      <c r="E207" s="126">
        <v>46093</v>
      </c>
      <c r="F207" s="95">
        <v>1000</v>
      </c>
    </row>
    <row r="208" spans="2:6">
      <c r="B208" s="125" t="s">
        <v>4020</v>
      </c>
      <c r="C208" s="95" t="s">
        <v>3771</v>
      </c>
      <c r="D208" s="95" t="s">
        <v>3772</v>
      </c>
      <c r="E208" s="126">
        <v>46279</v>
      </c>
      <c r="F208" s="95">
        <v>-1000</v>
      </c>
    </row>
    <row r="209" spans="2:6">
      <c r="B209" s="125" t="s">
        <v>4021</v>
      </c>
      <c r="C209" s="95" t="s">
        <v>3769</v>
      </c>
      <c r="D209" s="95" t="s">
        <v>3770</v>
      </c>
      <c r="E209" s="126">
        <v>46093</v>
      </c>
      <c r="F209" s="95">
        <v>500</v>
      </c>
    </row>
    <row r="210" spans="2:6">
      <c r="B210" s="125" t="s">
        <v>4021</v>
      </c>
      <c r="C210" s="95" t="s">
        <v>3771</v>
      </c>
      <c r="D210" s="95" t="s">
        <v>3772</v>
      </c>
      <c r="E210" s="126">
        <v>46279</v>
      </c>
      <c r="F210" s="95">
        <v>-500</v>
      </c>
    </row>
    <row r="211" spans="2:6">
      <c r="B211" s="125" t="s">
        <v>4022</v>
      </c>
      <c r="C211" s="95" t="s">
        <v>3769</v>
      </c>
      <c r="D211" s="95" t="s">
        <v>3770</v>
      </c>
      <c r="E211" s="126">
        <v>46026</v>
      </c>
      <c r="F211" s="95">
        <v>500</v>
      </c>
    </row>
    <row r="212" spans="2:6">
      <c r="B212" s="125" t="s">
        <v>4022</v>
      </c>
      <c r="C212" s="95" t="s">
        <v>3771</v>
      </c>
      <c r="D212" s="95" t="s">
        <v>3772</v>
      </c>
      <c r="E212" s="126">
        <v>46573</v>
      </c>
      <c r="F212" s="95">
        <v>-500</v>
      </c>
    </row>
    <row r="213" spans="2:6">
      <c r="B213" s="125" t="s">
        <v>4018</v>
      </c>
      <c r="C213" s="95" t="s">
        <v>3769</v>
      </c>
      <c r="D213" s="95" t="s">
        <v>3770</v>
      </c>
      <c r="E213" s="126">
        <v>46026</v>
      </c>
      <c r="F213" s="95">
        <v>500</v>
      </c>
    </row>
    <row r="214" spans="2:6">
      <c r="B214" s="125" t="s">
        <v>4018</v>
      </c>
      <c r="C214" s="95" t="s">
        <v>3771</v>
      </c>
      <c r="D214" s="95" t="s">
        <v>3772</v>
      </c>
      <c r="E214" s="126">
        <v>46573</v>
      </c>
      <c r="F214" s="95">
        <v>-500</v>
      </c>
    </row>
    <row r="215" spans="2:6">
      <c r="B215" s="125" t="s">
        <v>4023</v>
      </c>
      <c r="C215" s="95" t="s">
        <v>3769</v>
      </c>
      <c r="D215" s="95" t="s">
        <v>3770</v>
      </c>
      <c r="E215" s="126">
        <v>46026</v>
      </c>
      <c r="F215" s="95">
        <v>500</v>
      </c>
    </row>
    <row r="216" spans="2:6">
      <c r="B216" s="125" t="s">
        <v>4023</v>
      </c>
      <c r="C216" s="95" t="s">
        <v>3771</v>
      </c>
      <c r="D216" s="95" t="s">
        <v>3772</v>
      </c>
      <c r="E216" s="126">
        <v>46573</v>
      </c>
      <c r="F216" s="95">
        <v>-500</v>
      </c>
    </row>
    <row r="217" spans="2:6">
      <c r="B217" s="125" t="s">
        <v>4024</v>
      </c>
      <c r="C217" s="95" t="s">
        <v>3769</v>
      </c>
      <c r="D217" s="95" t="s">
        <v>3770</v>
      </c>
      <c r="E217" s="126">
        <v>46255</v>
      </c>
      <c r="F217" s="95">
        <v>500</v>
      </c>
    </row>
    <row r="218" spans="2:6">
      <c r="B218" s="125" t="s">
        <v>4024</v>
      </c>
      <c r="C218" s="95" t="s">
        <v>3771</v>
      </c>
      <c r="D218" s="95" t="s">
        <v>3772</v>
      </c>
      <c r="E218" s="126">
        <v>46255</v>
      </c>
      <c r="F218" s="95">
        <v>-500</v>
      </c>
    </row>
    <row r="219" spans="2:6">
      <c r="B219" s="125" t="s">
        <v>405</v>
      </c>
      <c r="C219" s="95" t="s">
        <v>3769</v>
      </c>
      <c r="D219" s="95" t="s">
        <v>3770</v>
      </c>
      <c r="E219" s="126">
        <v>46255</v>
      </c>
      <c r="F219" s="95">
        <v>500</v>
      </c>
    </row>
    <row r="220" spans="2:6">
      <c r="B220" s="125" t="s">
        <v>405</v>
      </c>
      <c r="C220" s="95" t="s">
        <v>3771</v>
      </c>
      <c r="D220" s="95" t="s">
        <v>3772</v>
      </c>
      <c r="E220" s="126">
        <v>46255</v>
      </c>
      <c r="F220" s="95">
        <v>-500</v>
      </c>
    </row>
    <row r="221" spans="2:6">
      <c r="B221" s="2" t="s">
        <v>67</v>
      </c>
    </row>
  </sheetData>
  <mergeCells count="11">
    <mergeCell ref="B94:C94"/>
    <mergeCell ref="B96:F96"/>
    <mergeCell ref="B98:F98"/>
    <mergeCell ref="B1:E1"/>
    <mergeCell ref="C3:C6"/>
    <mergeCell ref="D3:D6"/>
    <mergeCell ref="B10:E10"/>
    <mergeCell ref="B11:E11"/>
    <mergeCell ref="C12:C13"/>
    <mergeCell ref="D12:D13"/>
    <mergeCell ref="E12:E13"/>
  </mergeCells>
  <hyperlinks>
    <hyperlink ref="A1" location="Index!A1" display="Index" xr:uid="{598FFF29-50FB-4870-B2CF-C3E1D5C109C6}"/>
  </hyperlinks>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B9FF-DAE3-4E31-9DC1-767CAA792453}">
  <dimension ref="A1:CB158"/>
  <sheetViews>
    <sheetView workbookViewId="0"/>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5" s="12" customFormat="1" ht="13">
      <c r="A1" s="3" t="s">
        <v>0</v>
      </c>
      <c r="B1" s="226" t="s">
        <v>377</v>
      </c>
      <c r="C1" s="226"/>
      <c r="D1" s="226"/>
      <c r="E1" s="226"/>
    </row>
    <row r="3" spans="1:5" s="12" customFormat="1" ht="14.5">
      <c r="A3" s="2"/>
      <c r="B3" s="31" t="s">
        <v>377</v>
      </c>
      <c r="C3" s="239"/>
      <c r="D3" s="233"/>
      <c r="E3" s="32"/>
    </row>
    <row r="4" spans="1:5" s="12" customFormat="1" ht="29">
      <c r="A4" s="2"/>
      <c r="B4" s="35" t="s">
        <v>378</v>
      </c>
      <c r="C4" s="239"/>
      <c r="D4" s="233"/>
      <c r="E4" s="32"/>
    </row>
    <row r="5" spans="1:5" s="12" customFormat="1" ht="14.5">
      <c r="A5" s="2"/>
      <c r="B5" s="35" t="s">
        <v>151</v>
      </c>
      <c r="C5" s="239"/>
      <c r="D5" s="233"/>
      <c r="E5" s="32"/>
    </row>
    <row r="6" spans="1:5" s="12" customFormat="1" ht="14.5">
      <c r="A6" s="2"/>
      <c r="B6" s="35" t="s">
        <v>379</v>
      </c>
      <c r="C6" s="239"/>
      <c r="D6" s="233"/>
      <c r="E6" s="32"/>
    </row>
    <row r="7" spans="1:5" s="12" customFormat="1" ht="14.5">
      <c r="A7" s="2"/>
      <c r="B7" s="35" t="s">
        <v>380</v>
      </c>
      <c r="C7" s="239"/>
      <c r="D7" s="233"/>
      <c r="E7" s="32"/>
    </row>
    <row r="8" spans="1:5" s="12" customFormat="1" ht="14.5">
      <c r="A8" s="2"/>
      <c r="B8" s="4" t="s">
        <v>154</v>
      </c>
      <c r="C8" s="36" t="s">
        <v>155</v>
      </c>
      <c r="D8" s="36" t="s">
        <v>156</v>
      </c>
      <c r="E8" s="32"/>
    </row>
    <row r="9" spans="1:5" s="12" customFormat="1" ht="14.5">
      <c r="A9" s="2"/>
      <c r="B9" s="32"/>
      <c r="C9" s="48"/>
      <c r="D9" s="32"/>
      <c r="E9" s="32"/>
    </row>
    <row r="10" spans="1:5" s="12" customFormat="1" ht="14.5">
      <c r="A10" s="2"/>
      <c r="B10" s="242"/>
      <c r="C10" s="242"/>
      <c r="D10" s="242"/>
      <c r="E10" s="242"/>
    </row>
    <row r="11" spans="1:5" s="12" customFormat="1" ht="14.5">
      <c r="A11" s="2"/>
      <c r="B11" s="240" t="s">
        <v>157</v>
      </c>
      <c r="C11" s="240"/>
      <c r="D11" s="240"/>
      <c r="E11" s="240"/>
    </row>
    <row r="12" spans="1:5" s="12" customFormat="1" ht="14.5">
      <c r="A12" s="2"/>
      <c r="B12" s="38" t="s">
        <v>158</v>
      </c>
      <c r="C12" s="241" t="s">
        <v>159</v>
      </c>
      <c r="D12" s="240" t="s">
        <v>160</v>
      </c>
      <c r="E12" s="240" t="s">
        <v>161</v>
      </c>
    </row>
    <row r="13" spans="1:5" s="12" customFormat="1" ht="14.5">
      <c r="A13" s="2"/>
      <c r="B13" s="38" t="s">
        <v>162</v>
      </c>
      <c r="C13" s="241"/>
      <c r="D13" s="240"/>
      <c r="E13" s="240"/>
    </row>
    <row r="14" spans="1:5" s="12" customFormat="1" ht="14.5">
      <c r="A14" s="2"/>
      <c r="B14" s="31" t="s">
        <v>163</v>
      </c>
      <c r="C14" s="37"/>
      <c r="D14" s="41"/>
      <c r="E14" s="41"/>
    </row>
    <row r="15" spans="1:5" s="12" customFormat="1" ht="14.5">
      <c r="A15" s="2"/>
      <c r="B15" s="31" t="s">
        <v>164</v>
      </c>
      <c r="C15" s="40"/>
      <c r="D15" s="41"/>
      <c r="E15" s="41"/>
    </row>
    <row r="16" spans="1:5" s="12" customFormat="1" ht="14.5">
      <c r="A16" s="2"/>
      <c r="B16" s="31" t="s">
        <v>165</v>
      </c>
      <c r="C16" s="40" t="s">
        <v>381</v>
      </c>
      <c r="D16" s="41"/>
      <c r="E16" s="41"/>
    </row>
    <row r="17" spans="2:8" ht="14.5">
      <c r="B17" s="44" t="s">
        <v>167</v>
      </c>
      <c r="C17" s="39"/>
      <c r="D17" s="38"/>
      <c r="E17" s="38"/>
    </row>
    <row r="18" spans="2:8" ht="14.5">
      <c r="B18" s="32"/>
      <c r="C18" s="37"/>
      <c r="D18" s="32"/>
      <c r="E18" s="32"/>
    </row>
    <row r="20" spans="2:8">
      <c r="B20" s="2" t="s">
        <v>168</v>
      </c>
    </row>
    <row r="22" spans="2:8" ht="13">
      <c r="B22" s="7" t="s">
        <v>1</v>
      </c>
      <c r="C22" s="10" t="s">
        <v>2</v>
      </c>
      <c r="D22" s="7" t="s">
        <v>3</v>
      </c>
      <c r="E22" s="7" t="s">
        <v>4</v>
      </c>
      <c r="F22" s="13" t="s">
        <v>5</v>
      </c>
      <c r="G22" s="13" t="s">
        <v>6</v>
      </c>
      <c r="H22" s="13" t="s">
        <v>7</v>
      </c>
    </row>
    <row r="23" spans="2:8" ht="13">
      <c r="B23" s="6" t="s">
        <v>8</v>
      </c>
    </row>
    <row r="24" spans="2:8" ht="13">
      <c r="B24" s="6" t="s">
        <v>9</v>
      </c>
    </row>
    <row r="25" spans="2:8" ht="13">
      <c r="B25" s="6" t="s">
        <v>10</v>
      </c>
    </row>
    <row r="26" spans="2:8">
      <c r="B26" s="2" t="s">
        <v>382</v>
      </c>
      <c r="C26" s="9">
        <v>5.52</v>
      </c>
      <c r="D26" s="2" t="s">
        <v>11</v>
      </c>
      <c r="E26" s="2" t="s">
        <v>383</v>
      </c>
      <c r="F26" s="12">
        <v>61794000</v>
      </c>
      <c r="G26" s="12">
        <v>61813.96</v>
      </c>
      <c r="H26" s="12">
        <v>74.84</v>
      </c>
    </row>
    <row r="27" spans="2:8">
      <c r="B27" s="2" t="s">
        <v>384</v>
      </c>
      <c r="C27" s="9">
        <v>5.53</v>
      </c>
      <c r="D27" s="2" t="s">
        <v>11</v>
      </c>
      <c r="E27" s="2" t="s">
        <v>385</v>
      </c>
      <c r="F27" s="12">
        <v>8800000</v>
      </c>
      <c r="G27" s="12">
        <v>8837.24</v>
      </c>
      <c r="H27" s="12">
        <v>10.7</v>
      </c>
    </row>
    <row r="28" spans="2:8">
      <c r="B28" s="2" t="s">
        <v>386</v>
      </c>
      <c r="C28" s="9">
        <v>5.53</v>
      </c>
      <c r="D28" s="2" t="s">
        <v>11</v>
      </c>
      <c r="E28" s="2" t="s">
        <v>387</v>
      </c>
      <c r="F28" s="12">
        <v>7500000</v>
      </c>
      <c r="G28" s="12">
        <v>7534.25</v>
      </c>
      <c r="H28" s="12">
        <v>9.1199999999999992</v>
      </c>
    </row>
    <row r="29" spans="2:8">
      <c r="B29" s="2" t="s">
        <v>388</v>
      </c>
      <c r="C29" s="9">
        <v>5.29</v>
      </c>
      <c r="D29" s="2" t="s">
        <v>11</v>
      </c>
      <c r="E29" s="2" t="s">
        <v>389</v>
      </c>
      <c r="F29" s="12">
        <v>3000000</v>
      </c>
      <c r="G29" s="12">
        <v>3001.82</v>
      </c>
      <c r="H29" s="12">
        <v>3.63</v>
      </c>
    </row>
    <row r="30" spans="2:8" ht="13">
      <c r="B30" s="6" t="s">
        <v>12</v>
      </c>
      <c r="C30" s="11"/>
      <c r="D30" s="6"/>
      <c r="E30" s="6"/>
      <c r="F30" s="14"/>
      <c r="G30" s="14">
        <f>SUM(G22:G29)</f>
        <v>81187.27</v>
      </c>
      <c r="H30" s="14">
        <f>SUM(H22:H29)</f>
        <v>98.29</v>
      </c>
    </row>
    <row r="31" spans="2:8" ht="13">
      <c r="B31" s="6" t="s">
        <v>390</v>
      </c>
      <c r="C31" s="11"/>
      <c r="D31" s="6"/>
      <c r="E31" s="6"/>
      <c r="F31" s="14"/>
      <c r="G31" s="14">
        <v>297.86</v>
      </c>
      <c r="H31" s="14">
        <v>0.36</v>
      </c>
    </row>
    <row r="32" spans="2:8" ht="13">
      <c r="B32" s="6" t="s">
        <v>15</v>
      </c>
      <c r="C32" s="11"/>
      <c r="D32" s="6"/>
      <c r="E32" s="6"/>
      <c r="F32" s="14"/>
      <c r="G32" s="14">
        <v>81485.13</v>
      </c>
      <c r="H32" s="14">
        <v>98.65</v>
      </c>
    </row>
    <row r="33" spans="2:8" ht="13">
      <c r="B33" s="6" t="s">
        <v>16</v>
      </c>
      <c r="C33" s="11"/>
      <c r="D33" s="6"/>
      <c r="E33" s="6"/>
      <c r="F33" s="14"/>
      <c r="G33" s="14">
        <v>1105.7358981099974</v>
      </c>
      <c r="H33" s="14">
        <v>1.3499999999999943</v>
      </c>
    </row>
    <row r="34" spans="2:8" ht="13">
      <c r="B34" s="6" t="s">
        <v>17</v>
      </c>
      <c r="C34" s="11"/>
      <c r="D34" s="6"/>
      <c r="E34" s="6"/>
      <c r="F34" s="14"/>
      <c r="G34" s="14">
        <v>82590.865898110002</v>
      </c>
      <c r="H34" s="14">
        <v>100</v>
      </c>
    </row>
    <row r="35" spans="2:8">
      <c r="B35" s="2" t="s">
        <v>18</v>
      </c>
    </row>
    <row r="36" spans="2:8">
      <c r="B36" s="2" t="s">
        <v>19</v>
      </c>
    </row>
    <row r="37" spans="2:8">
      <c r="B37" s="2" t="s">
        <v>20</v>
      </c>
      <c r="C37" s="9" t="s">
        <v>355</v>
      </c>
    </row>
    <row r="38" spans="2:8" ht="13">
      <c r="B38" s="6"/>
    </row>
    <row r="39" spans="2:8" ht="26">
      <c r="B39" s="8" t="s">
        <v>21</v>
      </c>
      <c r="C39" s="9" t="s">
        <v>22</v>
      </c>
    </row>
    <row r="40" spans="2:8" ht="13">
      <c r="B40" s="6"/>
    </row>
    <row r="41" spans="2:8" ht="13">
      <c r="B41" s="6" t="s">
        <v>23</v>
      </c>
      <c r="C41" s="9" t="s">
        <v>22</v>
      </c>
    </row>
    <row r="42" spans="2:8" ht="13">
      <c r="B42" s="6" t="s">
        <v>24</v>
      </c>
      <c r="C42" s="9" t="s">
        <v>25</v>
      </c>
    </row>
    <row r="43" spans="2:8" ht="13">
      <c r="B43" s="6" t="s">
        <v>391</v>
      </c>
      <c r="C43" s="11"/>
    </row>
    <row r="44" spans="2:8" ht="13">
      <c r="B44" s="6" t="s">
        <v>392</v>
      </c>
      <c r="C44" s="11"/>
    </row>
    <row r="45" spans="2:8" ht="13">
      <c r="B45" s="6" t="s">
        <v>393</v>
      </c>
      <c r="C45" s="11"/>
    </row>
    <row r="46" spans="2:8" ht="13">
      <c r="B46" s="6" t="s">
        <v>394</v>
      </c>
      <c r="C46" s="11"/>
    </row>
    <row r="47" spans="2:8" ht="13">
      <c r="B47" s="6" t="s">
        <v>395</v>
      </c>
      <c r="C47" s="11"/>
    </row>
    <row r="48" spans="2:8" ht="13">
      <c r="B48" s="6" t="s">
        <v>396</v>
      </c>
      <c r="C48" s="11"/>
    </row>
    <row r="49" spans="2:3" ht="13">
      <c r="B49" s="6" t="s">
        <v>397</v>
      </c>
      <c r="C49" s="11"/>
    </row>
    <row r="50" spans="2:3" ht="13">
      <c r="B50" s="6" t="s">
        <v>398</v>
      </c>
      <c r="C50" s="11"/>
    </row>
    <row r="51" spans="2:3" ht="13">
      <c r="B51" s="6" t="s">
        <v>399</v>
      </c>
      <c r="C51" s="11"/>
    </row>
    <row r="52" spans="2:3">
      <c r="B52" s="2" t="s">
        <v>26</v>
      </c>
    </row>
    <row r="54" spans="2:3" ht="14.5">
      <c r="B54" s="4"/>
      <c r="C54" s="5" t="s">
        <v>27</v>
      </c>
    </row>
    <row r="55" spans="2:3" ht="29">
      <c r="B55" s="4" t="s">
        <v>28</v>
      </c>
      <c r="C55" s="18" t="s">
        <v>377</v>
      </c>
    </row>
    <row r="56" spans="2:3" ht="14.5">
      <c r="B56" s="4" t="s">
        <v>29</v>
      </c>
      <c r="C56" s="5"/>
    </row>
    <row r="57" spans="2:3" ht="14.5">
      <c r="B57" s="4"/>
      <c r="C57" s="5"/>
    </row>
    <row r="58" spans="2:3" ht="14.5">
      <c r="B58" s="4" t="s">
        <v>30</v>
      </c>
      <c r="C58" s="122">
        <v>5.5199999999999999E-2</v>
      </c>
    </row>
    <row r="59" spans="2:3" ht="14.5">
      <c r="B59" s="4"/>
      <c r="C59" s="127"/>
    </row>
    <row r="60" spans="2:3" ht="14.5">
      <c r="B60" s="4" t="s">
        <v>31</v>
      </c>
      <c r="C60" s="127" t="s">
        <v>4025</v>
      </c>
    </row>
    <row r="61" spans="2:3" ht="14.5">
      <c r="B61" s="4" t="s">
        <v>32</v>
      </c>
      <c r="C61" s="127" t="s">
        <v>4025</v>
      </c>
    </row>
    <row r="62" spans="2:3" ht="14.5">
      <c r="B62" s="4"/>
      <c r="C62" s="5"/>
    </row>
    <row r="63" spans="2:3" ht="14.5">
      <c r="B63" s="4" t="s">
        <v>33</v>
      </c>
      <c r="C63" s="5" t="s">
        <v>355</v>
      </c>
    </row>
    <row r="64" spans="2:3" ht="14.5">
      <c r="B64" s="229" t="s">
        <v>34</v>
      </c>
      <c r="C64" s="229"/>
    </row>
    <row r="66" spans="2:7" s="12" customFormat="1" ht="14.5">
      <c r="B66" s="4" t="s">
        <v>35</v>
      </c>
      <c r="C66" s="5"/>
      <c r="D66" s="4"/>
      <c r="E66" s="2"/>
    </row>
    <row r="67" spans="2:7" s="12" customFormat="1" ht="29">
      <c r="B67" s="20" t="s">
        <v>36</v>
      </c>
      <c r="C67" s="18" t="s">
        <v>37</v>
      </c>
      <c r="D67" s="20" t="s">
        <v>38</v>
      </c>
      <c r="E67" s="2"/>
    </row>
    <row r="68" spans="2:7" s="12" customFormat="1" ht="14.5">
      <c r="B68" s="4" t="s">
        <v>22</v>
      </c>
      <c r="C68" s="5" t="s">
        <v>22</v>
      </c>
      <c r="D68" s="4" t="s">
        <v>22</v>
      </c>
      <c r="E68" s="2"/>
    </row>
    <row r="70" spans="2:7" s="12" customFormat="1" ht="13">
      <c r="B70" s="24" t="s">
        <v>39</v>
      </c>
      <c r="C70" s="25">
        <v>46022</v>
      </c>
      <c r="D70" s="16"/>
      <c r="E70" s="15"/>
      <c r="F70" s="30"/>
    </row>
    <row r="71" spans="2:7" s="12" customFormat="1" ht="13">
      <c r="B71" s="24" t="s">
        <v>40</v>
      </c>
      <c r="C71" s="26" t="s">
        <v>41</v>
      </c>
      <c r="D71" s="24" t="s">
        <v>42</v>
      </c>
      <c r="E71" s="27" t="s">
        <v>43</v>
      </c>
      <c r="F71" s="29" t="s">
        <v>44</v>
      </c>
      <c r="G71" s="14"/>
    </row>
    <row r="72" spans="2:7" s="12" customFormat="1">
      <c r="B72" s="22" t="s">
        <v>22</v>
      </c>
      <c r="C72" s="23" t="s">
        <v>22</v>
      </c>
      <c r="D72" s="22" t="s">
        <v>22</v>
      </c>
      <c r="E72" s="19" t="s">
        <v>22</v>
      </c>
      <c r="F72" s="28" t="s">
        <v>22</v>
      </c>
    </row>
    <row r="75" spans="2:7" s="12" customFormat="1" ht="13">
      <c r="B75" s="6" t="s">
        <v>45</v>
      </c>
      <c r="C75" s="9"/>
      <c r="D75" s="2"/>
      <c r="E75" s="2"/>
    </row>
    <row r="76" spans="2:7" s="12" customFormat="1" ht="13">
      <c r="B76" s="6"/>
      <c r="C76" s="9"/>
      <c r="D76" s="2"/>
      <c r="E76" s="2"/>
    </row>
    <row r="77" spans="2:7" s="12" customFormat="1" ht="13">
      <c r="B77" s="6" t="s">
        <v>372</v>
      </c>
      <c r="C77" s="9"/>
      <c r="D77" s="2"/>
      <c r="E77" s="2"/>
    </row>
    <row r="78" spans="2:7" s="12" customFormat="1" ht="13">
      <c r="B78" s="24" t="s">
        <v>46</v>
      </c>
      <c r="C78" s="26" t="s">
        <v>47</v>
      </c>
      <c r="D78" s="6"/>
      <c r="E78" s="2"/>
    </row>
    <row r="79" spans="2:7" s="12" customFormat="1">
      <c r="B79" s="16" t="s">
        <v>22</v>
      </c>
      <c r="C79" s="17" t="s">
        <v>22</v>
      </c>
      <c r="D79" s="2"/>
      <c r="E79" s="2"/>
    </row>
    <row r="81" spans="2:7" s="12" customFormat="1" ht="13">
      <c r="B81" s="24" t="s">
        <v>48</v>
      </c>
      <c r="C81" s="26" t="s">
        <v>47</v>
      </c>
      <c r="D81" s="2"/>
      <c r="E81" s="2"/>
    </row>
    <row r="82" spans="2:7" s="12" customFormat="1">
      <c r="B82" s="16" t="s">
        <v>22</v>
      </c>
      <c r="C82" s="17" t="s">
        <v>22</v>
      </c>
      <c r="D82" s="2"/>
      <c r="E82" s="2"/>
    </row>
    <row r="84" spans="2:7" s="12" customFormat="1" ht="13">
      <c r="B84" s="24" t="s">
        <v>49</v>
      </c>
      <c r="C84" s="26" t="s">
        <v>50</v>
      </c>
      <c r="D84" s="2"/>
      <c r="E84" s="2"/>
    </row>
    <row r="85" spans="2:7" s="12" customFormat="1">
      <c r="B85" s="16" t="s">
        <v>22</v>
      </c>
      <c r="C85" s="17" t="s">
        <v>22</v>
      </c>
      <c r="D85" s="2"/>
      <c r="E85" s="2"/>
    </row>
    <row r="87" spans="2:7" s="12" customFormat="1" ht="13">
      <c r="B87" s="27" t="s">
        <v>51</v>
      </c>
      <c r="C87" s="26" t="s">
        <v>50</v>
      </c>
      <c r="D87" s="2"/>
      <c r="E87" s="2"/>
    </row>
    <row r="88" spans="2:7" s="12" customFormat="1">
      <c r="B88" s="15" t="s">
        <v>22</v>
      </c>
      <c r="C88" s="17" t="s">
        <v>22</v>
      </c>
      <c r="D88" s="2"/>
      <c r="E88" s="2"/>
    </row>
    <row r="90" spans="2:7" s="12" customFormat="1" ht="13">
      <c r="B90" s="24" t="s">
        <v>52</v>
      </c>
      <c r="C90" s="26" t="s">
        <v>22</v>
      </c>
      <c r="D90" s="2"/>
      <c r="E90" s="2"/>
    </row>
    <row r="92" spans="2:7" s="12" customFormat="1" ht="13">
      <c r="B92" s="24" t="s">
        <v>53</v>
      </c>
      <c r="C92" s="25">
        <v>46022</v>
      </c>
      <c r="D92" s="16"/>
      <c r="E92" s="15"/>
      <c r="F92" s="30"/>
    </row>
    <row r="93" spans="2:7" s="12" customFormat="1" ht="13">
      <c r="B93" s="24" t="s">
        <v>40</v>
      </c>
      <c r="C93" s="26" t="s">
        <v>41</v>
      </c>
      <c r="D93" s="24" t="s">
        <v>42</v>
      </c>
      <c r="E93" s="27" t="s">
        <v>43</v>
      </c>
      <c r="F93" s="29" t="s">
        <v>44</v>
      </c>
      <c r="G93" s="14"/>
    </row>
    <row r="94" spans="2:7" s="12" customFormat="1">
      <c r="B94" s="22" t="s">
        <v>22</v>
      </c>
      <c r="C94" s="23" t="s">
        <v>22</v>
      </c>
      <c r="D94" s="22" t="s">
        <v>22</v>
      </c>
      <c r="E94" s="19" t="s">
        <v>22</v>
      </c>
      <c r="F94" s="28" t="s">
        <v>22</v>
      </c>
    </row>
    <row r="95" spans="2:7" s="12" customFormat="1" ht="13">
      <c r="B95" s="6" t="s">
        <v>45</v>
      </c>
      <c r="C95" s="9"/>
      <c r="D95" s="2"/>
      <c r="E95" s="2"/>
    </row>
    <row r="96" spans="2:7" s="12" customFormat="1" ht="13">
      <c r="B96" s="6"/>
      <c r="C96" s="9"/>
      <c r="D96" s="2"/>
      <c r="E96" s="2"/>
    </row>
    <row r="97" spans="2:4" ht="13">
      <c r="B97" s="6" t="s">
        <v>372</v>
      </c>
    </row>
    <row r="98" spans="2:4" ht="13">
      <c r="B98" s="24" t="s">
        <v>46</v>
      </c>
      <c r="C98" s="26" t="s">
        <v>47</v>
      </c>
      <c r="D98" s="6"/>
    </row>
    <row r="99" spans="2:4">
      <c r="B99" s="16" t="s">
        <v>22</v>
      </c>
      <c r="C99" s="17" t="s">
        <v>22</v>
      </c>
    </row>
    <row r="101" spans="2:4" ht="13">
      <c r="B101" s="24" t="s">
        <v>48</v>
      </c>
      <c r="C101" s="26" t="s">
        <v>47</v>
      </c>
    </row>
    <row r="102" spans="2:4">
      <c r="B102" s="16" t="s">
        <v>22</v>
      </c>
      <c r="C102" s="17" t="s">
        <v>22</v>
      </c>
    </row>
    <row r="104" spans="2:4" ht="13">
      <c r="B104" s="24" t="s">
        <v>49</v>
      </c>
      <c r="C104" s="26" t="s">
        <v>50</v>
      </c>
    </row>
    <row r="105" spans="2:4">
      <c r="B105" s="16" t="s">
        <v>22</v>
      </c>
      <c r="C105" s="17" t="s">
        <v>22</v>
      </c>
    </row>
    <row r="107" spans="2:4" ht="13">
      <c r="B107" s="27" t="s">
        <v>51</v>
      </c>
      <c r="C107" s="26" t="s">
        <v>50</v>
      </c>
    </row>
    <row r="108" spans="2:4">
      <c r="B108" s="15" t="s">
        <v>22</v>
      </c>
      <c r="C108" s="17" t="s">
        <v>22</v>
      </c>
    </row>
    <row r="110" spans="2:4" ht="13">
      <c r="B110" s="24" t="s">
        <v>52</v>
      </c>
      <c r="C110" s="26" t="s">
        <v>22</v>
      </c>
    </row>
    <row r="113" spans="2:80" ht="13">
      <c r="B113" s="6" t="s">
        <v>373</v>
      </c>
    </row>
    <row r="115" spans="2:80" ht="13">
      <c r="B115" s="24" t="s">
        <v>40</v>
      </c>
      <c r="C115" s="26" t="s">
        <v>54</v>
      </c>
      <c r="D115" s="24" t="s">
        <v>55</v>
      </c>
      <c r="E115" s="24" t="s">
        <v>56</v>
      </c>
      <c r="F115" s="14"/>
    </row>
    <row r="116" spans="2:80">
      <c r="B116" s="16" t="s">
        <v>22</v>
      </c>
      <c r="C116" s="17" t="s">
        <v>22</v>
      </c>
      <c r="D116" s="16" t="s">
        <v>22</v>
      </c>
      <c r="E116" s="16" t="s">
        <v>22</v>
      </c>
    </row>
    <row r="119" spans="2:80" ht="13">
      <c r="B119" s="6" t="s">
        <v>57</v>
      </c>
      <c r="C119" s="11" t="s">
        <v>22</v>
      </c>
      <c r="D119" s="6"/>
      <c r="E119" s="6"/>
      <c r="F119" s="14"/>
      <c r="G119" s="14"/>
      <c r="H119" s="14"/>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row>
    <row r="121" spans="2:80" ht="13">
      <c r="B121" s="6" t="s">
        <v>374</v>
      </c>
    </row>
    <row r="123" spans="2:80" ht="13">
      <c r="B123" s="24" t="s">
        <v>58</v>
      </c>
      <c r="C123" s="26" t="s">
        <v>47</v>
      </c>
      <c r="D123" s="6"/>
    </row>
    <row r="124" spans="2:80">
      <c r="B124" s="16" t="s">
        <v>22</v>
      </c>
      <c r="C124" s="17" t="s">
        <v>22</v>
      </c>
    </row>
    <row r="127" spans="2:80" ht="13">
      <c r="B127" s="24" t="s">
        <v>59</v>
      </c>
      <c r="C127" s="26" t="s">
        <v>60</v>
      </c>
      <c r="D127" s="6"/>
    </row>
    <row r="128" spans="2:80">
      <c r="B128" s="16" t="s">
        <v>22</v>
      </c>
      <c r="C128" s="17" t="s">
        <v>22</v>
      </c>
    </row>
    <row r="131" spans="2:80" ht="13">
      <c r="B131" s="6" t="s">
        <v>61</v>
      </c>
    </row>
    <row r="134" spans="2:80" ht="13">
      <c r="B134" s="6" t="s">
        <v>375</v>
      </c>
    </row>
    <row r="136" spans="2:80" ht="13">
      <c r="B136" s="24" t="s">
        <v>40</v>
      </c>
      <c r="C136" s="26" t="s">
        <v>62</v>
      </c>
      <c r="D136" s="24" t="s">
        <v>54</v>
      </c>
      <c r="E136" s="24" t="s">
        <v>55</v>
      </c>
      <c r="F136" s="29" t="s">
        <v>56</v>
      </c>
      <c r="G136" s="14"/>
    </row>
    <row r="137" spans="2:80">
      <c r="B137" s="16" t="s">
        <v>22</v>
      </c>
      <c r="C137" s="17" t="s">
        <v>22</v>
      </c>
      <c r="D137" s="16" t="s">
        <v>22</v>
      </c>
      <c r="E137" s="16" t="s">
        <v>22</v>
      </c>
      <c r="F137" s="21" t="s">
        <v>22</v>
      </c>
    </row>
    <row r="140" spans="2:80" ht="13">
      <c r="B140" s="6" t="s">
        <v>57</v>
      </c>
      <c r="C140" s="11" t="s">
        <v>22</v>
      </c>
      <c r="D140" s="6"/>
      <c r="E140" s="6"/>
      <c r="F140" s="14"/>
      <c r="G140" s="14"/>
      <c r="H140" s="14"/>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row>
    <row r="142" spans="2:80" ht="13">
      <c r="B142" s="6" t="s">
        <v>374</v>
      </c>
    </row>
    <row r="144" spans="2:80" ht="13">
      <c r="B144" s="24" t="s">
        <v>58</v>
      </c>
      <c r="C144" s="26" t="s">
        <v>47</v>
      </c>
      <c r="D144" s="6"/>
    </row>
    <row r="145" spans="2:7" s="12" customFormat="1">
      <c r="B145" s="16" t="s">
        <v>22</v>
      </c>
      <c r="C145" s="17" t="s">
        <v>22</v>
      </c>
      <c r="D145" s="2"/>
      <c r="E145" s="2"/>
    </row>
    <row r="148" spans="2:7" s="12" customFormat="1" ht="13">
      <c r="B148" s="24" t="s">
        <v>59</v>
      </c>
      <c r="C148" s="26" t="s">
        <v>60</v>
      </c>
      <c r="D148" s="6"/>
      <c r="E148" s="2"/>
    </row>
    <row r="149" spans="2:7" s="12" customFormat="1">
      <c r="B149" s="16" t="s">
        <v>22</v>
      </c>
      <c r="C149" s="17" t="s">
        <v>22</v>
      </c>
      <c r="D149" s="2"/>
      <c r="E149" s="2"/>
    </row>
    <row r="152" spans="2:7" s="12" customFormat="1" ht="13">
      <c r="B152" s="6" t="s">
        <v>61</v>
      </c>
      <c r="C152" s="9"/>
      <c r="D152" s="2"/>
      <c r="E152" s="2"/>
    </row>
    <row r="155" spans="2:7" s="12" customFormat="1" ht="13">
      <c r="B155" s="6" t="s">
        <v>376</v>
      </c>
      <c r="C155" s="9"/>
      <c r="D155" s="2"/>
      <c r="E155" s="2"/>
    </row>
    <row r="156" spans="2:7" s="12" customFormat="1" ht="13">
      <c r="B156" s="24" t="s">
        <v>40</v>
      </c>
      <c r="C156" s="26" t="s">
        <v>63</v>
      </c>
      <c r="D156" s="24" t="s">
        <v>64</v>
      </c>
      <c r="E156" s="24" t="s">
        <v>65</v>
      </c>
      <c r="F156" s="29" t="s">
        <v>66</v>
      </c>
      <c r="G156" s="14"/>
    </row>
    <row r="157" spans="2:7" s="12" customFormat="1">
      <c r="B157" s="16" t="s">
        <v>22</v>
      </c>
      <c r="C157" s="17" t="s">
        <v>22</v>
      </c>
      <c r="D157" s="16" t="s">
        <v>22</v>
      </c>
      <c r="E157" s="16" t="s">
        <v>22</v>
      </c>
      <c r="F157" s="21" t="s">
        <v>22</v>
      </c>
    </row>
    <row r="158" spans="2:7" s="12" customFormat="1">
      <c r="B158" s="2" t="s">
        <v>67</v>
      </c>
      <c r="C158" s="9"/>
      <c r="D158" s="2"/>
      <c r="E158" s="2"/>
    </row>
  </sheetData>
  <mergeCells count="9">
    <mergeCell ref="B64:C64"/>
    <mergeCell ref="B1:E1"/>
    <mergeCell ref="C3:C7"/>
    <mergeCell ref="D3:D7"/>
    <mergeCell ref="B10:E10"/>
    <mergeCell ref="B11:E11"/>
    <mergeCell ref="C12:C13"/>
    <mergeCell ref="D12:D13"/>
    <mergeCell ref="E12:E13"/>
  </mergeCells>
  <hyperlinks>
    <hyperlink ref="A1" location="Index!A1" display="Index" xr:uid="{B928D36E-154C-40E5-906E-C0282DD623B8}"/>
  </hyperlinks>
  <pageMargins left="0.7" right="0.7" top="0.75" bottom="0.75" header="0.3" footer="0.3"/>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A26E5-624E-4B1E-B86C-2A8C5E0F93CE}">
  <dimension ref="A1:CB306"/>
  <sheetViews>
    <sheetView workbookViewId="0"/>
  </sheetViews>
  <sheetFormatPr defaultColWidth="9.1796875" defaultRowHeight="12.5"/>
  <cols>
    <col min="1" max="1" width="5.453125" style="2" bestFit="1" customWidth="1"/>
    <col min="2" max="2" width="90.81640625" style="2" customWidth="1"/>
    <col min="3" max="3" width="30.7265625" style="9" customWidth="1"/>
    <col min="4" max="4" width="30.7265625" style="2" customWidth="1"/>
    <col min="5" max="5" width="34.1796875" style="2" customWidth="1"/>
    <col min="6" max="6" width="29" style="12" bestFit="1" customWidth="1"/>
    <col min="7" max="7" width="18.1796875" style="12" bestFit="1" customWidth="1"/>
    <col min="8" max="8" width="9.1796875" style="12" bestFit="1" customWidth="1"/>
    <col min="9" max="16384" width="9.1796875" style="2"/>
  </cols>
  <sheetData>
    <row r="1" spans="1:5" ht="13">
      <c r="A1" s="3" t="s">
        <v>0</v>
      </c>
      <c r="B1" s="276" t="s">
        <v>3584</v>
      </c>
      <c r="C1" s="277"/>
      <c r="D1" s="277"/>
      <c r="E1" s="278"/>
    </row>
    <row r="3" spans="1:5" ht="14.5">
      <c r="B3" s="31" t="s">
        <v>149</v>
      </c>
      <c r="C3" s="239"/>
      <c r="D3" s="233"/>
      <c r="E3" s="32"/>
    </row>
    <row r="4" spans="1:5" ht="58">
      <c r="B4" s="33" t="s">
        <v>150</v>
      </c>
      <c r="C4" s="239"/>
      <c r="D4" s="233"/>
      <c r="E4" s="34"/>
    </row>
    <row r="5" spans="1:5" ht="14.5">
      <c r="B5" s="35" t="s">
        <v>151</v>
      </c>
      <c r="C5" s="239"/>
      <c r="D5" s="233"/>
      <c r="E5" s="32"/>
    </row>
    <row r="6" spans="1:5" ht="14.5">
      <c r="B6" s="35" t="s">
        <v>152</v>
      </c>
      <c r="C6" s="239"/>
      <c r="D6" s="233"/>
      <c r="E6" s="32"/>
    </row>
    <row r="7" spans="1:5" ht="14.5">
      <c r="B7" s="35" t="s">
        <v>153</v>
      </c>
      <c r="C7" s="239"/>
      <c r="D7" s="233"/>
      <c r="E7" s="32"/>
    </row>
    <row r="8" spans="1:5" ht="14.5">
      <c r="B8" s="4" t="s">
        <v>154</v>
      </c>
      <c r="C8" s="36" t="s">
        <v>155</v>
      </c>
      <c r="D8" s="36" t="s">
        <v>156</v>
      </c>
      <c r="E8" s="32"/>
    </row>
    <row r="9" spans="1:5" ht="14.5">
      <c r="B9" s="32"/>
      <c r="C9" s="37"/>
      <c r="D9" s="32"/>
      <c r="E9" s="32"/>
    </row>
    <row r="10" spans="1:5" ht="14.5">
      <c r="B10" s="242"/>
      <c r="C10" s="242"/>
      <c r="D10" s="242"/>
      <c r="E10" s="242"/>
    </row>
    <row r="11" spans="1:5" ht="14.5">
      <c r="B11" s="240" t="s">
        <v>157</v>
      </c>
      <c r="C11" s="240"/>
      <c r="D11" s="240"/>
      <c r="E11" s="240"/>
    </row>
    <row r="12" spans="1:5" ht="14.5">
      <c r="B12" s="38" t="s">
        <v>158</v>
      </c>
      <c r="C12" s="241" t="s">
        <v>159</v>
      </c>
      <c r="D12" s="240" t="s">
        <v>160</v>
      </c>
      <c r="E12" s="240" t="s">
        <v>161</v>
      </c>
    </row>
    <row r="13" spans="1:5" ht="14.5">
      <c r="B13" s="38" t="s">
        <v>162</v>
      </c>
      <c r="C13" s="241"/>
      <c r="D13" s="240"/>
      <c r="E13" s="240"/>
    </row>
    <row r="14" spans="1:5" ht="14.5">
      <c r="B14" s="31" t="s">
        <v>163</v>
      </c>
      <c r="C14" s="40"/>
      <c r="D14" s="41"/>
      <c r="E14" s="41"/>
    </row>
    <row r="15" spans="1:5" ht="14.5">
      <c r="B15" s="31" t="s">
        <v>164</v>
      </c>
      <c r="C15" s="40"/>
      <c r="D15" s="41"/>
      <c r="E15" s="41"/>
    </row>
    <row r="16" spans="1:5" ht="14.5">
      <c r="B16" s="31" t="s">
        <v>165</v>
      </c>
      <c r="C16" s="40"/>
      <c r="D16" s="42" t="s">
        <v>166</v>
      </c>
      <c r="E16" s="43"/>
    </row>
    <row r="17" spans="2:8" ht="14.5">
      <c r="B17" s="44" t="s">
        <v>167</v>
      </c>
      <c r="C17" s="5"/>
      <c r="D17" s="4"/>
      <c r="E17" s="45"/>
    </row>
    <row r="18" spans="2:8" ht="14.5">
      <c r="B18" s="32"/>
      <c r="C18" s="37"/>
      <c r="D18" s="32"/>
      <c r="E18" s="32"/>
    </row>
    <row r="20" spans="2:8">
      <c r="B20" s="2" t="s">
        <v>168</v>
      </c>
    </row>
    <row r="22" spans="2:8" ht="13">
      <c r="B22" s="7" t="s">
        <v>1</v>
      </c>
      <c r="C22" s="10" t="s">
        <v>2</v>
      </c>
      <c r="D22" s="7" t="s">
        <v>3</v>
      </c>
      <c r="E22" s="7" t="s">
        <v>4</v>
      </c>
      <c r="F22" s="13" t="s">
        <v>5</v>
      </c>
      <c r="G22" s="13" t="s">
        <v>6</v>
      </c>
      <c r="H22" s="13" t="s">
        <v>7</v>
      </c>
    </row>
    <row r="23" spans="2:8" ht="13">
      <c r="B23" s="6" t="s">
        <v>8</v>
      </c>
    </row>
    <row r="24" spans="2:8" ht="13">
      <c r="B24" s="6" t="s">
        <v>9</v>
      </c>
    </row>
    <row r="25" spans="2:8" ht="13">
      <c r="B25" s="6" t="s">
        <v>10</v>
      </c>
    </row>
    <row r="26" spans="2:8">
      <c r="B26" s="2" t="s">
        <v>169</v>
      </c>
      <c r="C26" s="9">
        <v>6.65</v>
      </c>
      <c r="D26" s="2" t="s">
        <v>11</v>
      </c>
      <c r="E26" s="2" t="s">
        <v>170</v>
      </c>
      <c r="F26" s="12">
        <v>19219700</v>
      </c>
      <c r="G26" s="12">
        <v>19391.97</v>
      </c>
      <c r="H26" s="12">
        <v>4.58</v>
      </c>
    </row>
    <row r="27" spans="2:8">
      <c r="B27" s="2" t="s">
        <v>171</v>
      </c>
      <c r="C27" s="9">
        <v>6.6</v>
      </c>
      <c r="D27" s="2" t="s">
        <v>11</v>
      </c>
      <c r="E27" s="2" t="s">
        <v>172</v>
      </c>
      <c r="F27" s="12">
        <v>11486700</v>
      </c>
      <c r="G27" s="12">
        <v>11270.13</v>
      </c>
      <c r="H27" s="12">
        <v>2.66</v>
      </c>
    </row>
    <row r="28" spans="2:8">
      <c r="B28" s="2" t="s">
        <v>173</v>
      </c>
      <c r="C28" s="9">
        <v>7.36</v>
      </c>
      <c r="D28" s="2" t="s">
        <v>11</v>
      </c>
      <c r="E28" s="2" t="s">
        <v>174</v>
      </c>
      <c r="F28" s="12">
        <v>10545100</v>
      </c>
      <c r="G28" s="12">
        <v>10513.38</v>
      </c>
      <c r="H28" s="12">
        <v>2.48</v>
      </c>
    </row>
    <row r="29" spans="2:8">
      <c r="B29" s="2" t="s">
        <v>175</v>
      </c>
      <c r="C29" s="9">
        <v>6.91</v>
      </c>
      <c r="D29" s="2" t="s">
        <v>11</v>
      </c>
      <c r="E29" s="2" t="s">
        <v>176</v>
      </c>
      <c r="F29" s="12">
        <v>10000000</v>
      </c>
      <c r="G29" s="12">
        <v>10004.4</v>
      </c>
      <c r="H29" s="12">
        <v>2.36</v>
      </c>
    </row>
    <row r="30" spans="2:8">
      <c r="B30" s="2" t="s">
        <v>177</v>
      </c>
      <c r="C30" s="9">
        <v>6.6</v>
      </c>
      <c r="D30" s="2" t="s">
        <v>11</v>
      </c>
      <c r="E30" s="2" t="s">
        <v>178</v>
      </c>
      <c r="F30" s="12">
        <v>4500000</v>
      </c>
      <c r="G30" s="12">
        <v>4461.12</v>
      </c>
      <c r="H30" s="12">
        <v>1.05</v>
      </c>
    </row>
    <row r="31" spans="2:8">
      <c r="B31" s="2" t="s">
        <v>179</v>
      </c>
      <c r="C31" s="9">
        <v>6.64</v>
      </c>
      <c r="D31" s="2" t="s">
        <v>11</v>
      </c>
      <c r="E31" s="2" t="s">
        <v>180</v>
      </c>
      <c r="F31" s="12">
        <v>3000000</v>
      </c>
      <c r="G31" s="12">
        <v>3085.85</v>
      </c>
      <c r="H31" s="12">
        <v>0.73</v>
      </c>
    </row>
    <row r="32" spans="2:8">
      <c r="B32" s="2" t="s">
        <v>181</v>
      </c>
      <c r="C32" s="9">
        <v>7.08</v>
      </c>
      <c r="D32" s="2" t="s">
        <v>11</v>
      </c>
      <c r="E32" s="2" t="s">
        <v>182</v>
      </c>
      <c r="F32" s="12">
        <v>3000000</v>
      </c>
      <c r="G32" s="12">
        <v>3070.25</v>
      </c>
      <c r="H32" s="12">
        <v>0.72</v>
      </c>
    </row>
    <row r="33" spans="2:8">
      <c r="B33" s="2" t="s">
        <v>183</v>
      </c>
      <c r="C33" s="9">
        <v>6.64</v>
      </c>
      <c r="D33" s="2" t="s">
        <v>11</v>
      </c>
      <c r="E33" s="2" t="s">
        <v>184</v>
      </c>
      <c r="F33" s="12">
        <v>2500000</v>
      </c>
      <c r="G33" s="12">
        <v>2579.39</v>
      </c>
      <c r="H33" s="12">
        <v>0.61</v>
      </c>
    </row>
    <row r="34" spans="2:8">
      <c r="B34" s="2" t="s">
        <v>185</v>
      </c>
      <c r="C34" s="9">
        <v>6.86</v>
      </c>
      <c r="D34" s="2" t="s">
        <v>11</v>
      </c>
      <c r="E34" s="2" t="s">
        <v>186</v>
      </c>
      <c r="F34" s="12">
        <v>2500000</v>
      </c>
      <c r="G34" s="12">
        <v>2562.25</v>
      </c>
      <c r="H34" s="12">
        <v>0.6</v>
      </c>
    </row>
    <row r="35" spans="2:8">
      <c r="B35" s="2" t="s">
        <v>187</v>
      </c>
      <c r="C35" s="9">
        <v>7.46</v>
      </c>
      <c r="D35" s="2" t="s">
        <v>11</v>
      </c>
      <c r="E35" s="2" t="s">
        <v>188</v>
      </c>
      <c r="F35" s="12">
        <v>2500000</v>
      </c>
      <c r="G35" s="12">
        <v>2508.5300000000002</v>
      </c>
      <c r="H35" s="12">
        <v>0.59</v>
      </c>
    </row>
    <row r="36" spans="2:8">
      <c r="B36" s="2" t="s">
        <v>189</v>
      </c>
      <c r="C36" s="9">
        <v>7.39</v>
      </c>
      <c r="D36" s="2" t="s">
        <v>11</v>
      </c>
      <c r="E36" s="2" t="s">
        <v>190</v>
      </c>
      <c r="F36" s="12">
        <v>2500000</v>
      </c>
      <c r="G36" s="12">
        <v>2448.04</v>
      </c>
      <c r="H36" s="12">
        <v>0.57999999999999996</v>
      </c>
    </row>
    <row r="37" spans="2:8">
      <c r="B37" s="2" t="s">
        <v>191</v>
      </c>
      <c r="C37" s="9">
        <v>7.42</v>
      </c>
      <c r="D37" s="2" t="s">
        <v>11</v>
      </c>
      <c r="E37" s="2" t="s">
        <v>192</v>
      </c>
      <c r="F37" s="12">
        <v>2000000</v>
      </c>
      <c r="G37" s="12">
        <v>2004.89</v>
      </c>
      <c r="H37" s="12">
        <v>0.47</v>
      </c>
    </row>
    <row r="38" spans="2:8">
      <c r="B38" s="2" t="s">
        <v>193</v>
      </c>
      <c r="C38" s="9">
        <v>7.37</v>
      </c>
      <c r="D38" s="2" t="s">
        <v>11</v>
      </c>
      <c r="E38" s="2" t="s">
        <v>194</v>
      </c>
      <c r="F38" s="12">
        <v>2000000</v>
      </c>
      <c r="G38" s="12">
        <v>1926.22</v>
      </c>
      <c r="H38" s="12">
        <v>0.45</v>
      </c>
    </row>
    <row r="39" spans="2:8">
      <c r="B39" s="2" t="s">
        <v>195</v>
      </c>
      <c r="C39" s="9">
        <v>6.94</v>
      </c>
      <c r="D39" s="2" t="s">
        <v>11</v>
      </c>
      <c r="E39" s="2" t="s">
        <v>196</v>
      </c>
      <c r="F39" s="12">
        <v>1500000</v>
      </c>
      <c r="G39" s="12">
        <v>1537.46</v>
      </c>
      <c r="H39" s="12">
        <v>0.36</v>
      </c>
    </row>
    <row r="40" spans="2:8">
      <c r="B40" s="2" t="s">
        <v>197</v>
      </c>
      <c r="C40" s="9">
        <v>7.36</v>
      </c>
      <c r="D40" s="2" t="s">
        <v>11</v>
      </c>
      <c r="E40" s="2" t="s">
        <v>198</v>
      </c>
      <c r="F40" s="12">
        <v>1500000</v>
      </c>
      <c r="G40" s="12">
        <v>1504.92</v>
      </c>
      <c r="H40" s="12">
        <v>0.36</v>
      </c>
    </row>
    <row r="41" spans="2:8">
      <c r="B41" s="2" t="s">
        <v>199</v>
      </c>
      <c r="C41" s="9">
        <v>7.32</v>
      </c>
      <c r="D41" s="2" t="s">
        <v>11</v>
      </c>
      <c r="E41" s="2" t="s">
        <v>200</v>
      </c>
      <c r="F41" s="12">
        <v>1499500</v>
      </c>
      <c r="G41" s="12">
        <v>1502.35</v>
      </c>
      <c r="H41" s="12">
        <v>0.35</v>
      </c>
    </row>
    <row r="42" spans="2:8">
      <c r="B42" s="2" t="s">
        <v>201</v>
      </c>
      <c r="C42" s="9">
        <v>7.16</v>
      </c>
      <c r="D42" s="2" t="s">
        <v>11</v>
      </c>
      <c r="E42" s="2" t="s">
        <v>202</v>
      </c>
      <c r="F42" s="12">
        <v>1000000</v>
      </c>
      <c r="G42" s="12">
        <v>1027.6099999999999</v>
      </c>
      <c r="H42" s="12">
        <v>0.24</v>
      </c>
    </row>
    <row r="43" spans="2:8">
      <c r="B43" s="2" t="s">
        <v>203</v>
      </c>
      <c r="C43" s="9">
        <v>7.42</v>
      </c>
      <c r="D43" s="2" t="s">
        <v>11</v>
      </c>
      <c r="E43" s="2" t="s">
        <v>204</v>
      </c>
      <c r="F43" s="12">
        <v>1000000</v>
      </c>
      <c r="G43" s="12">
        <v>1020.77</v>
      </c>
      <c r="H43" s="12">
        <v>0.24</v>
      </c>
    </row>
    <row r="44" spans="2:8">
      <c r="B44" s="2" t="s">
        <v>205</v>
      </c>
      <c r="C44" s="9">
        <v>7.4</v>
      </c>
      <c r="D44" s="2" t="s">
        <v>11</v>
      </c>
      <c r="E44" s="2" t="s">
        <v>206</v>
      </c>
      <c r="F44" s="12">
        <v>500000</v>
      </c>
      <c r="G44" s="12">
        <v>494.04</v>
      </c>
      <c r="H44" s="12">
        <v>0.12</v>
      </c>
    </row>
    <row r="45" spans="2:8">
      <c r="B45" s="2" t="s">
        <v>207</v>
      </c>
      <c r="C45" s="9">
        <v>7</v>
      </c>
      <c r="D45" s="2" t="s">
        <v>11</v>
      </c>
      <c r="E45" s="2" t="s">
        <v>208</v>
      </c>
      <c r="F45" s="12">
        <v>391900</v>
      </c>
      <c r="G45" s="12">
        <v>380.55</v>
      </c>
      <c r="H45" s="12">
        <v>0.09</v>
      </c>
    </row>
    <row r="46" spans="2:8">
      <c r="B46" s="2" t="s">
        <v>209</v>
      </c>
      <c r="C46" s="9">
        <v>7.39</v>
      </c>
      <c r="D46" s="2" t="s">
        <v>11</v>
      </c>
      <c r="E46" s="2" t="s">
        <v>210</v>
      </c>
      <c r="F46" s="12">
        <v>255000</v>
      </c>
      <c r="G46" s="12">
        <v>261.14999999999998</v>
      </c>
      <c r="H46" s="12">
        <v>0.06</v>
      </c>
    </row>
    <row r="47" spans="2:8">
      <c r="B47" s="2" t="s">
        <v>211</v>
      </c>
      <c r="C47" s="9">
        <v>6.51</v>
      </c>
      <c r="D47" s="2" t="s">
        <v>11</v>
      </c>
      <c r="E47" s="2" t="s">
        <v>212</v>
      </c>
      <c r="F47" s="12">
        <v>200000</v>
      </c>
      <c r="G47" s="12">
        <v>201.56</v>
      </c>
      <c r="H47" s="12">
        <v>0.05</v>
      </c>
    </row>
    <row r="48" spans="2:8">
      <c r="B48" s="2" t="s">
        <v>213</v>
      </c>
      <c r="C48" s="9">
        <v>7.39</v>
      </c>
      <c r="D48" s="2" t="s">
        <v>11</v>
      </c>
      <c r="E48" s="2" t="s">
        <v>214</v>
      </c>
      <c r="F48" s="12">
        <v>190600</v>
      </c>
      <c r="G48" s="12">
        <v>193.86</v>
      </c>
      <c r="H48" s="12">
        <v>0.05</v>
      </c>
    </row>
    <row r="49" spans="2:8">
      <c r="B49" s="2" t="s">
        <v>215</v>
      </c>
      <c r="C49" s="9">
        <v>7.28</v>
      </c>
      <c r="D49" s="2" t="s">
        <v>11</v>
      </c>
      <c r="E49" s="2" t="s">
        <v>216</v>
      </c>
      <c r="F49" s="12">
        <v>163100</v>
      </c>
      <c r="G49" s="12">
        <v>159.46</v>
      </c>
      <c r="H49" s="12">
        <v>0.04</v>
      </c>
    </row>
    <row r="50" spans="2:8">
      <c r="B50" s="2" t="s">
        <v>217</v>
      </c>
      <c r="C50" s="9">
        <v>7.28</v>
      </c>
      <c r="D50" s="2" t="s">
        <v>11</v>
      </c>
      <c r="E50" s="2" t="s">
        <v>218</v>
      </c>
      <c r="F50" s="12">
        <v>147800</v>
      </c>
      <c r="G50" s="12">
        <v>148.06</v>
      </c>
      <c r="H50" s="12">
        <v>0.03</v>
      </c>
    </row>
    <row r="51" spans="2:8">
      <c r="B51" s="2" t="s">
        <v>219</v>
      </c>
      <c r="C51" s="9">
        <v>7.4</v>
      </c>
      <c r="D51" s="2" t="s">
        <v>11</v>
      </c>
      <c r="E51" s="2" t="s">
        <v>220</v>
      </c>
      <c r="F51" s="12">
        <v>128500</v>
      </c>
      <c r="G51" s="12">
        <v>128.63</v>
      </c>
      <c r="H51" s="12">
        <v>0.03</v>
      </c>
    </row>
    <row r="52" spans="2:8">
      <c r="B52" s="2" t="s">
        <v>221</v>
      </c>
      <c r="C52" s="9">
        <v>7.06</v>
      </c>
      <c r="D52" s="2" t="s">
        <v>11</v>
      </c>
      <c r="E52" s="2" t="s">
        <v>222</v>
      </c>
      <c r="F52" s="12">
        <v>71000</v>
      </c>
      <c r="G52" s="12">
        <v>75.430000000000007</v>
      </c>
      <c r="H52" s="12">
        <v>0.02</v>
      </c>
    </row>
    <row r="53" spans="2:8">
      <c r="B53" s="2" t="s">
        <v>223</v>
      </c>
      <c r="C53" s="9">
        <v>7.32</v>
      </c>
      <c r="D53" s="2" t="s">
        <v>11</v>
      </c>
      <c r="E53" s="2" t="s">
        <v>224</v>
      </c>
      <c r="F53" s="12">
        <v>59400</v>
      </c>
      <c r="G53" s="12">
        <v>60.85</v>
      </c>
      <c r="H53" s="12">
        <v>0.01</v>
      </c>
    </row>
    <row r="54" spans="2:8" ht="13">
      <c r="B54" s="6" t="s">
        <v>12</v>
      </c>
      <c r="C54" s="11"/>
      <c r="D54" s="6"/>
      <c r="E54" s="6"/>
      <c r="F54" s="14"/>
      <c r="G54" s="14">
        <f>SUM(G22:G53)</f>
        <v>84523.12</v>
      </c>
      <c r="H54" s="14">
        <f>SUM(H22:H53)</f>
        <v>19.93</v>
      </c>
    </row>
    <row r="55" spans="2:8" ht="13">
      <c r="B55" s="6" t="s">
        <v>225</v>
      </c>
    </row>
    <row r="56" spans="2:8">
      <c r="B56" s="2" t="s">
        <v>226</v>
      </c>
      <c r="C56" s="9">
        <v>6.84</v>
      </c>
      <c r="D56" s="2" t="s">
        <v>227</v>
      </c>
      <c r="E56" s="2" t="s">
        <v>228</v>
      </c>
      <c r="F56" s="12">
        <v>12500</v>
      </c>
      <c r="G56" s="12">
        <v>12666.29</v>
      </c>
      <c r="H56" s="12">
        <v>2.99</v>
      </c>
    </row>
    <row r="57" spans="2:8">
      <c r="B57" s="2" t="s">
        <v>229</v>
      </c>
      <c r="C57" s="9">
        <v>6.91</v>
      </c>
      <c r="D57" s="2" t="s">
        <v>227</v>
      </c>
      <c r="E57" s="2" t="s">
        <v>230</v>
      </c>
      <c r="F57" s="12">
        <v>12500</v>
      </c>
      <c r="G57" s="12">
        <v>12663.4</v>
      </c>
      <c r="H57" s="12">
        <v>2.99</v>
      </c>
    </row>
    <row r="58" spans="2:8">
      <c r="B58" s="2" t="s">
        <v>231</v>
      </c>
      <c r="C58" s="9">
        <v>6.76</v>
      </c>
      <c r="D58" s="2" t="s">
        <v>227</v>
      </c>
      <c r="E58" s="2" t="s">
        <v>232</v>
      </c>
      <c r="F58" s="12">
        <v>12500</v>
      </c>
      <c r="G58" s="12">
        <v>12657.31</v>
      </c>
      <c r="H58" s="12">
        <v>2.99</v>
      </c>
    </row>
    <row r="59" spans="2:8">
      <c r="B59" s="2" t="s">
        <v>233</v>
      </c>
      <c r="C59" s="9">
        <v>6.99</v>
      </c>
      <c r="D59" s="2" t="s">
        <v>227</v>
      </c>
      <c r="E59" s="2" t="s">
        <v>234</v>
      </c>
      <c r="F59" s="12">
        <v>12500</v>
      </c>
      <c r="G59" s="12">
        <v>12621.91</v>
      </c>
      <c r="H59" s="12">
        <v>2.98</v>
      </c>
    </row>
    <row r="60" spans="2:8">
      <c r="B60" s="2" t="s">
        <v>3831</v>
      </c>
      <c r="C60" s="9">
        <v>7.58</v>
      </c>
      <c r="D60" s="2" t="s">
        <v>227</v>
      </c>
      <c r="E60" s="2" t="s">
        <v>236</v>
      </c>
      <c r="F60" s="12">
        <v>10000</v>
      </c>
      <c r="G60" s="12">
        <v>9996.1200000000008</v>
      </c>
      <c r="H60" s="12">
        <v>2.36</v>
      </c>
    </row>
    <row r="61" spans="2:8">
      <c r="B61" s="2" t="s">
        <v>237</v>
      </c>
      <c r="C61" s="9">
        <v>7.01</v>
      </c>
      <c r="D61" s="2" t="s">
        <v>227</v>
      </c>
      <c r="E61" s="2" t="s">
        <v>238</v>
      </c>
      <c r="F61" s="12">
        <v>10000</v>
      </c>
      <c r="G61" s="12">
        <v>9830.74</v>
      </c>
      <c r="H61" s="12">
        <v>2.3199999999999998</v>
      </c>
    </row>
    <row r="62" spans="2:8">
      <c r="B62" s="2" t="s">
        <v>239</v>
      </c>
      <c r="C62" s="9">
        <v>6.98</v>
      </c>
      <c r="D62" s="2" t="s">
        <v>227</v>
      </c>
      <c r="E62" s="2" t="s">
        <v>240</v>
      </c>
      <c r="F62" s="12">
        <v>7500</v>
      </c>
      <c r="G62" s="12">
        <v>7646.91</v>
      </c>
      <c r="H62" s="12">
        <v>1.81</v>
      </c>
    </row>
    <row r="63" spans="2:8">
      <c r="B63" s="2" t="s">
        <v>241</v>
      </c>
      <c r="C63" s="9">
        <v>7.35</v>
      </c>
      <c r="D63" s="2" t="s">
        <v>227</v>
      </c>
      <c r="E63" s="2" t="s">
        <v>242</v>
      </c>
      <c r="F63" s="12">
        <v>7500</v>
      </c>
      <c r="G63" s="12">
        <v>7512.61</v>
      </c>
      <c r="H63" s="12">
        <v>1.77</v>
      </c>
    </row>
    <row r="64" spans="2:8">
      <c r="B64" s="2" t="s">
        <v>243</v>
      </c>
      <c r="C64" s="9">
        <v>6.96</v>
      </c>
      <c r="D64" s="2" t="s">
        <v>227</v>
      </c>
      <c r="E64" s="2" t="s">
        <v>244</v>
      </c>
      <c r="F64" s="12">
        <v>600</v>
      </c>
      <c r="G64" s="12">
        <v>6327.59</v>
      </c>
      <c r="H64" s="12">
        <v>1.49</v>
      </c>
    </row>
    <row r="65" spans="2:8">
      <c r="B65" s="2" t="s">
        <v>4026</v>
      </c>
      <c r="C65" s="9">
        <v>7.62</v>
      </c>
      <c r="D65" s="2" t="s">
        <v>245</v>
      </c>
      <c r="E65" s="2" t="s">
        <v>246</v>
      </c>
      <c r="F65" s="12">
        <v>6000</v>
      </c>
      <c r="G65" s="12">
        <v>6057.16</v>
      </c>
      <c r="H65" s="12">
        <v>1.43</v>
      </c>
    </row>
    <row r="66" spans="2:8">
      <c r="B66" s="2" t="s">
        <v>4027</v>
      </c>
      <c r="C66" s="9">
        <v>8.5500000000000007</v>
      </c>
      <c r="D66" s="2" t="s">
        <v>248</v>
      </c>
      <c r="E66" s="2" t="s">
        <v>249</v>
      </c>
      <c r="F66" s="12">
        <v>5500</v>
      </c>
      <c r="G66" s="12">
        <v>5624.33</v>
      </c>
      <c r="H66" s="12">
        <v>1.33</v>
      </c>
    </row>
    <row r="67" spans="2:8">
      <c r="B67" s="2" t="s">
        <v>3834</v>
      </c>
      <c r="C67" s="9">
        <v>6.72</v>
      </c>
      <c r="D67" s="2" t="s">
        <v>227</v>
      </c>
      <c r="E67" s="2" t="s">
        <v>250</v>
      </c>
      <c r="F67" s="12">
        <v>500</v>
      </c>
      <c r="G67" s="12">
        <v>5226.12</v>
      </c>
      <c r="H67" s="12">
        <v>1.23</v>
      </c>
    </row>
    <row r="68" spans="2:8">
      <c r="B68" s="2" t="s">
        <v>3839</v>
      </c>
      <c r="C68" s="9">
        <v>6.82</v>
      </c>
      <c r="D68" s="2" t="s">
        <v>227</v>
      </c>
      <c r="E68" s="2" t="s">
        <v>251</v>
      </c>
      <c r="F68" s="12">
        <v>500</v>
      </c>
      <c r="G68" s="12">
        <v>5208.6400000000003</v>
      </c>
      <c r="H68" s="12">
        <v>1.23</v>
      </c>
    </row>
    <row r="69" spans="2:8">
      <c r="B69" s="2" t="s">
        <v>4028</v>
      </c>
      <c r="C69" s="9">
        <v>7.59</v>
      </c>
      <c r="D69" s="2" t="s">
        <v>227</v>
      </c>
      <c r="E69" s="2" t="s">
        <v>253</v>
      </c>
      <c r="F69" s="12">
        <v>5000</v>
      </c>
      <c r="G69" s="12">
        <v>5185.2299999999996</v>
      </c>
      <c r="H69" s="12">
        <v>1.22</v>
      </c>
    </row>
    <row r="70" spans="2:8">
      <c r="B70" s="2" t="s">
        <v>4029</v>
      </c>
      <c r="C70" s="9">
        <v>7.64</v>
      </c>
      <c r="D70" s="2" t="s">
        <v>245</v>
      </c>
      <c r="E70" s="2" t="s">
        <v>254</v>
      </c>
      <c r="F70" s="12">
        <v>5000</v>
      </c>
      <c r="G70" s="12">
        <v>5097.79</v>
      </c>
      <c r="H70" s="12">
        <v>1.2</v>
      </c>
    </row>
    <row r="71" spans="2:8">
      <c r="B71" s="2" t="s">
        <v>255</v>
      </c>
      <c r="C71" s="9">
        <v>7.01</v>
      </c>
      <c r="D71" s="2" t="s">
        <v>227</v>
      </c>
      <c r="E71" s="2" t="s">
        <v>256</v>
      </c>
      <c r="F71" s="12">
        <v>5000</v>
      </c>
      <c r="G71" s="12">
        <v>5070.3900000000003</v>
      </c>
      <c r="H71" s="12">
        <v>1.2</v>
      </c>
    </row>
    <row r="72" spans="2:8">
      <c r="B72" s="2" t="s">
        <v>257</v>
      </c>
      <c r="C72" s="9">
        <v>7.01</v>
      </c>
      <c r="D72" s="2" t="s">
        <v>227</v>
      </c>
      <c r="E72" s="2" t="s">
        <v>258</v>
      </c>
      <c r="F72" s="12">
        <v>5000</v>
      </c>
      <c r="G72" s="12">
        <v>5068.82</v>
      </c>
      <c r="H72" s="12">
        <v>1.2</v>
      </c>
    </row>
    <row r="73" spans="2:8">
      <c r="B73" s="2" t="s">
        <v>259</v>
      </c>
      <c r="C73" s="9">
        <v>7.07</v>
      </c>
      <c r="D73" s="2" t="s">
        <v>227</v>
      </c>
      <c r="E73" s="2" t="s">
        <v>260</v>
      </c>
      <c r="F73" s="12">
        <v>5000</v>
      </c>
      <c r="G73" s="12">
        <v>5066.03</v>
      </c>
      <c r="H73" s="12">
        <v>1.2</v>
      </c>
    </row>
    <row r="74" spans="2:8">
      <c r="B74" s="2" t="s">
        <v>261</v>
      </c>
      <c r="C74" s="9">
        <v>6.83</v>
      </c>
      <c r="D74" s="2" t="s">
        <v>227</v>
      </c>
      <c r="E74" s="2" t="s">
        <v>262</v>
      </c>
      <c r="F74" s="12">
        <v>5000</v>
      </c>
      <c r="G74" s="12">
        <v>5064.57</v>
      </c>
      <c r="H74" s="12">
        <v>1.2</v>
      </c>
    </row>
    <row r="75" spans="2:8">
      <c r="B75" s="2" t="s">
        <v>263</v>
      </c>
      <c r="C75" s="9">
        <v>6.83</v>
      </c>
      <c r="D75" s="2" t="s">
        <v>227</v>
      </c>
      <c r="E75" s="2" t="s">
        <v>264</v>
      </c>
      <c r="F75" s="12">
        <v>5000</v>
      </c>
      <c r="G75" s="12">
        <v>5063.13</v>
      </c>
      <c r="H75" s="12">
        <v>1.2</v>
      </c>
    </row>
    <row r="76" spans="2:8">
      <c r="B76" s="2" t="s">
        <v>4030</v>
      </c>
      <c r="C76" s="9">
        <v>6.8</v>
      </c>
      <c r="D76" s="2" t="s">
        <v>227</v>
      </c>
      <c r="E76" s="2" t="s">
        <v>265</v>
      </c>
      <c r="F76" s="12">
        <v>5000</v>
      </c>
      <c r="G76" s="12">
        <v>5055.54</v>
      </c>
      <c r="H76" s="12">
        <v>1.19</v>
      </c>
    </row>
    <row r="77" spans="2:8">
      <c r="B77" s="2" t="s">
        <v>266</v>
      </c>
      <c r="C77" s="9">
        <v>6.77</v>
      </c>
      <c r="D77" s="2" t="s">
        <v>227</v>
      </c>
      <c r="E77" s="2" t="s">
        <v>267</v>
      </c>
      <c r="F77" s="12">
        <v>500</v>
      </c>
      <c r="G77" s="12">
        <v>5041.9399999999996</v>
      </c>
      <c r="H77" s="12">
        <v>1.19</v>
      </c>
    </row>
    <row r="78" spans="2:8">
      <c r="B78" s="2" t="s">
        <v>4031</v>
      </c>
      <c r="C78" s="9">
        <v>7.64</v>
      </c>
      <c r="D78" s="2" t="s">
        <v>245</v>
      </c>
      <c r="E78" s="2" t="s">
        <v>269</v>
      </c>
      <c r="F78" s="12">
        <v>5000</v>
      </c>
      <c r="G78" s="12">
        <v>5033.96</v>
      </c>
      <c r="H78" s="12">
        <v>1.19</v>
      </c>
    </row>
    <row r="79" spans="2:8">
      <c r="B79" s="2" t="s">
        <v>270</v>
      </c>
      <c r="C79" s="9">
        <v>7.16</v>
      </c>
      <c r="D79" s="2" t="s">
        <v>227</v>
      </c>
      <c r="E79" s="2" t="s">
        <v>271</v>
      </c>
      <c r="F79" s="12">
        <v>5000</v>
      </c>
      <c r="G79" s="12">
        <v>5031.3</v>
      </c>
      <c r="H79" s="12">
        <v>1.19</v>
      </c>
    </row>
    <row r="80" spans="2:8">
      <c r="B80" s="2" t="s">
        <v>272</v>
      </c>
      <c r="C80" s="9">
        <v>7.22</v>
      </c>
      <c r="D80" s="2" t="s">
        <v>227</v>
      </c>
      <c r="E80" s="2" t="s">
        <v>273</v>
      </c>
      <c r="F80" s="12">
        <v>5000</v>
      </c>
      <c r="G80" s="12">
        <v>5005.74</v>
      </c>
      <c r="H80" s="12">
        <v>1.18</v>
      </c>
    </row>
    <row r="81" spans="2:8">
      <c r="B81" s="2" t="s">
        <v>274</v>
      </c>
      <c r="C81" s="9">
        <v>7.4</v>
      </c>
      <c r="D81" s="2" t="s">
        <v>227</v>
      </c>
      <c r="E81" s="2" t="s">
        <v>275</v>
      </c>
      <c r="F81" s="12">
        <v>5000</v>
      </c>
      <c r="G81" s="12">
        <v>4999.43</v>
      </c>
      <c r="H81" s="12">
        <v>1.18</v>
      </c>
    </row>
    <row r="82" spans="2:8">
      <c r="B82" s="2" t="s">
        <v>4032</v>
      </c>
      <c r="C82" s="9">
        <v>7.58</v>
      </c>
      <c r="D82" s="2" t="s">
        <v>227</v>
      </c>
      <c r="E82" s="2" t="s">
        <v>277</v>
      </c>
      <c r="F82" s="12">
        <v>5000</v>
      </c>
      <c r="G82" s="12">
        <v>4976.38</v>
      </c>
      <c r="H82" s="12">
        <v>1.17</v>
      </c>
    </row>
    <row r="83" spans="2:8">
      <c r="B83" s="2" t="s">
        <v>4033</v>
      </c>
      <c r="C83" s="9">
        <v>6.8</v>
      </c>
      <c r="D83" s="2" t="s">
        <v>227</v>
      </c>
      <c r="E83" s="2" t="s">
        <v>278</v>
      </c>
      <c r="F83" s="12">
        <v>5000</v>
      </c>
      <c r="G83" s="12">
        <v>4963.63</v>
      </c>
      <c r="H83" s="12">
        <v>1.17</v>
      </c>
    </row>
    <row r="84" spans="2:8">
      <c r="B84" s="2" t="s">
        <v>279</v>
      </c>
      <c r="C84" s="9">
        <v>6.83</v>
      </c>
      <c r="D84" s="2" t="s">
        <v>227</v>
      </c>
      <c r="E84" s="2" t="s">
        <v>280</v>
      </c>
      <c r="F84" s="12">
        <v>500</v>
      </c>
      <c r="G84" s="12">
        <v>4934.34</v>
      </c>
      <c r="H84" s="12">
        <v>1.17</v>
      </c>
    </row>
    <row r="85" spans="2:8">
      <c r="B85" s="2" t="s">
        <v>4034</v>
      </c>
      <c r="C85" s="9">
        <v>7.17</v>
      </c>
      <c r="D85" s="2" t="s">
        <v>227</v>
      </c>
      <c r="E85" s="2" t="s">
        <v>281</v>
      </c>
      <c r="F85" s="12">
        <v>450</v>
      </c>
      <c r="G85" s="12">
        <v>4609.08</v>
      </c>
      <c r="H85" s="12">
        <v>1.0900000000000001</v>
      </c>
    </row>
    <row r="86" spans="2:8">
      <c r="B86" s="2" t="s">
        <v>4035</v>
      </c>
      <c r="C86" s="9">
        <v>7.75</v>
      </c>
      <c r="D86" s="2" t="s">
        <v>245</v>
      </c>
      <c r="E86" s="2" t="s">
        <v>282</v>
      </c>
      <c r="F86" s="12">
        <v>4500</v>
      </c>
      <c r="G86" s="12">
        <v>4574.12</v>
      </c>
      <c r="H86" s="12">
        <v>1.08</v>
      </c>
    </row>
    <row r="87" spans="2:8">
      <c r="B87" s="2" t="s">
        <v>4036</v>
      </c>
      <c r="C87" s="9">
        <v>6.93</v>
      </c>
      <c r="D87" s="2" t="s">
        <v>227</v>
      </c>
      <c r="E87" s="2" t="s">
        <v>283</v>
      </c>
      <c r="F87" s="12">
        <v>4500</v>
      </c>
      <c r="G87" s="12">
        <v>4571.3100000000004</v>
      </c>
      <c r="H87" s="12">
        <v>1.08</v>
      </c>
    </row>
    <row r="88" spans="2:8">
      <c r="B88" s="2" t="s">
        <v>4037</v>
      </c>
      <c r="C88" s="9">
        <v>7.2</v>
      </c>
      <c r="D88" s="2" t="s">
        <v>227</v>
      </c>
      <c r="E88" s="2" t="s">
        <v>284</v>
      </c>
      <c r="F88" s="12">
        <v>4000</v>
      </c>
      <c r="G88" s="12">
        <v>4038.16</v>
      </c>
      <c r="H88" s="12">
        <v>0.95</v>
      </c>
    </row>
    <row r="89" spans="2:8">
      <c r="B89" s="2" t="s">
        <v>4038</v>
      </c>
      <c r="C89" s="9">
        <v>6.71</v>
      </c>
      <c r="D89" s="2" t="s">
        <v>227</v>
      </c>
      <c r="E89" s="2" t="s">
        <v>285</v>
      </c>
      <c r="F89" s="12">
        <v>350</v>
      </c>
      <c r="G89" s="12">
        <v>3624.76</v>
      </c>
      <c r="H89" s="12">
        <v>0.86</v>
      </c>
    </row>
    <row r="90" spans="2:8">
      <c r="B90" s="2" t="s">
        <v>4039</v>
      </c>
      <c r="C90" s="9">
        <v>7.64</v>
      </c>
      <c r="D90" s="2" t="s">
        <v>227</v>
      </c>
      <c r="E90" s="2" t="s">
        <v>286</v>
      </c>
      <c r="F90" s="12">
        <v>3000</v>
      </c>
      <c r="G90" s="12">
        <v>3171.71</v>
      </c>
      <c r="H90" s="12">
        <v>0.75</v>
      </c>
    </row>
    <row r="91" spans="2:8">
      <c r="B91" s="2" t="s">
        <v>4040</v>
      </c>
      <c r="C91" s="9">
        <v>6.81</v>
      </c>
      <c r="D91" s="2" t="s">
        <v>227</v>
      </c>
      <c r="E91" s="2" t="s">
        <v>287</v>
      </c>
      <c r="F91" s="12">
        <v>300</v>
      </c>
      <c r="G91" s="12">
        <v>2984.63</v>
      </c>
      <c r="H91" s="12">
        <v>0.7</v>
      </c>
    </row>
    <row r="92" spans="2:8">
      <c r="B92" s="2" t="s">
        <v>4041</v>
      </c>
      <c r="C92" s="9">
        <v>6.78</v>
      </c>
      <c r="D92" s="2" t="s">
        <v>227</v>
      </c>
      <c r="E92" s="2" t="s">
        <v>288</v>
      </c>
      <c r="F92" s="12">
        <v>2500</v>
      </c>
      <c r="G92" s="12">
        <v>2548.64</v>
      </c>
      <c r="H92" s="12">
        <v>0.6</v>
      </c>
    </row>
    <row r="93" spans="2:8">
      <c r="B93" s="2" t="s">
        <v>4042</v>
      </c>
      <c r="C93" s="9">
        <v>7.23</v>
      </c>
      <c r="D93" s="2" t="s">
        <v>227</v>
      </c>
      <c r="E93" s="2" t="s">
        <v>289</v>
      </c>
      <c r="F93" s="12">
        <v>2500</v>
      </c>
      <c r="G93" s="12">
        <v>2545.2600000000002</v>
      </c>
      <c r="H93" s="12">
        <v>0.6</v>
      </c>
    </row>
    <row r="94" spans="2:8">
      <c r="B94" s="2" t="s">
        <v>290</v>
      </c>
      <c r="C94" s="9">
        <v>6.8</v>
      </c>
      <c r="D94" s="2" t="s">
        <v>227</v>
      </c>
      <c r="E94" s="2" t="s">
        <v>291</v>
      </c>
      <c r="F94" s="12">
        <v>250</v>
      </c>
      <c r="G94" s="12">
        <v>2543.48</v>
      </c>
      <c r="H94" s="12">
        <v>0.6</v>
      </c>
    </row>
    <row r="95" spans="2:8">
      <c r="B95" s="2" t="s">
        <v>4043</v>
      </c>
      <c r="C95" s="9">
        <v>7.41</v>
      </c>
      <c r="D95" s="2" t="s">
        <v>227</v>
      </c>
      <c r="E95" s="2" t="s">
        <v>292</v>
      </c>
      <c r="F95" s="12">
        <v>2500</v>
      </c>
      <c r="G95" s="12">
        <v>2540.9</v>
      </c>
      <c r="H95" s="12">
        <v>0.6</v>
      </c>
    </row>
    <row r="96" spans="2:8">
      <c r="B96" s="2" t="s">
        <v>4044</v>
      </c>
      <c r="C96" s="9">
        <v>7.75</v>
      </c>
      <c r="D96" s="2" t="s">
        <v>245</v>
      </c>
      <c r="E96" s="2" t="s">
        <v>293</v>
      </c>
      <c r="F96" s="12">
        <v>2500</v>
      </c>
      <c r="G96" s="12">
        <v>2539.87</v>
      </c>
      <c r="H96" s="12">
        <v>0.6</v>
      </c>
    </row>
    <row r="97" spans="2:8">
      <c r="B97" s="2" t="s">
        <v>4045</v>
      </c>
      <c r="C97" s="9">
        <v>7.41</v>
      </c>
      <c r="D97" s="2" t="s">
        <v>227</v>
      </c>
      <c r="E97" s="2" t="s">
        <v>294</v>
      </c>
      <c r="F97" s="12">
        <v>2500</v>
      </c>
      <c r="G97" s="12">
        <v>2539.4899999999998</v>
      </c>
      <c r="H97" s="12">
        <v>0.6</v>
      </c>
    </row>
    <row r="98" spans="2:8">
      <c r="B98" s="2" t="s">
        <v>4046</v>
      </c>
      <c r="C98" s="9">
        <v>7.08</v>
      </c>
      <c r="D98" s="2" t="s">
        <v>227</v>
      </c>
      <c r="E98" s="2" t="s">
        <v>295</v>
      </c>
      <c r="F98" s="12">
        <v>250</v>
      </c>
      <c r="G98" s="12">
        <v>2537.4699999999998</v>
      </c>
      <c r="H98" s="12">
        <v>0.6</v>
      </c>
    </row>
    <row r="99" spans="2:8">
      <c r="B99" s="2" t="s">
        <v>4047</v>
      </c>
      <c r="C99" s="9">
        <v>8.77</v>
      </c>
      <c r="D99" s="2" t="s">
        <v>248</v>
      </c>
      <c r="E99" s="2" t="s">
        <v>296</v>
      </c>
      <c r="F99" s="12">
        <v>2500</v>
      </c>
      <c r="G99" s="12">
        <v>2535.19</v>
      </c>
      <c r="H99" s="12">
        <v>0.6</v>
      </c>
    </row>
    <row r="100" spans="2:8">
      <c r="B100" s="2" t="s">
        <v>4048</v>
      </c>
      <c r="C100" s="9">
        <v>7.23</v>
      </c>
      <c r="D100" s="2" t="s">
        <v>227</v>
      </c>
      <c r="E100" s="2" t="s">
        <v>298</v>
      </c>
      <c r="F100" s="12">
        <v>2500</v>
      </c>
      <c r="G100" s="12">
        <v>2532.87</v>
      </c>
      <c r="H100" s="12">
        <v>0.6</v>
      </c>
    </row>
    <row r="101" spans="2:8">
      <c r="B101" s="2" t="s">
        <v>4049</v>
      </c>
      <c r="C101" s="9">
        <v>7.04</v>
      </c>
      <c r="D101" s="2" t="s">
        <v>227</v>
      </c>
      <c r="E101" s="2" t="s">
        <v>299</v>
      </c>
      <c r="F101" s="12">
        <v>2500</v>
      </c>
      <c r="G101" s="12">
        <v>2532.61</v>
      </c>
      <c r="H101" s="12">
        <v>0.6</v>
      </c>
    </row>
    <row r="102" spans="2:8">
      <c r="B102" s="2" t="s">
        <v>300</v>
      </c>
      <c r="C102" s="9">
        <v>7.03</v>
      </c>
      <c r="D102" s="2" t="s">
        <v>227</v>
      </c>
      <c r="E102" s="2" t="s">
        <v>301</v>
      </c>
      <c r="F102" s="12">
        <v>2500</v>
      </c>
      <c r="G102" s="12">
        <v>2532.5700000000002</v>
      </c>
      <c r="H102" s="12">
        <v>0.6</v>
      </c>
    </row>
    <row r="103" spans="2:8">
      <c r="B103" s="2" t="s">
        <v>302</v>
      </c>
      <c r="C103" s="9">
        <v>6.89</v>
      </c>
      <c r="D103" s="2" t="s">
        <v>227</v>
      </c>
      <c r="E103" s="2" t="s">
        <v>303</v>
      </c>
      <c r="F103" s="12">
        <v>2500</v>
      </c>
      <c r="G103" s="12">
        <v>2531.9899999999998</v>
      </c>
      <c r="H103" s="12">
        <v>0.6</v>
      </c>
    </row>
    <row r="104" spans="2:8">
      <c r="B104" s="2" t="s">
        <v>4050</v>
      </c>
      <c r="C104" s="9">
        <v>6.98</v>
      </c>
      <c r="D104" s="2" t="s">
        <v>227</v>
      </c>
      <c r="E104" s="2" t="s">
        <v>304</v>
      </c>
      <c r="F104" s="12">
        <v>2500</v>
      </c>
      <c r="G104" s="12">
        <v>2531.8000000000002</v>
      </c>
      <c r="H104" s="12">
        <v>0.6</v>
      </c>
    </row>
    <row r="105" spans="2:8">
      <c r="B105" s="2" t="s">
        <v>4051</v>
      </c>
      <c r="C105" s="9">
        <v>6.8</v>
      </c>
      <c r="D105" s="2" t="s">
        <v>227</v>
      </c>
      <c r="E105" s="2" t="s">
        <v>305</v>
      </c>
      <c r="F105" s="12">
        <v>2500</v>
      </c>
      <c r="G105" s="12">
        <v>2530.81</v>
      </c>
      <c r="H105" s="12">
        <v>0.6</v>
      </c>
    </row>
    <row r="106" spans="2:8">
      <c r="B106" s="2" t="s">
        <v>4052</v>
      </c>
      <c r="C106" s="9">
        <v>7.24</v>
      </c>
      <c r="D106" s="2" t="s">
        <v>227</v>
      </c>
      <c r="E106" s="2" t="s">
        <v>306</v>
      </c>
      <c r="F106" s="12">
        <v>2500</v>
      </c>
      <c r="G106" s="12">
        <v>2530.44</v>
      </c>
      <c r="H106" s="12">
        <v>0.6</v>
      </c>
    </row>
    <row r="107" spans="2:8">
      <c r="B107" s="2" t="s">
        <v>3750</v>
      </c>
      <c r="C107" s="9">
        <v>7.11</v>
      </c>
      <c r="D107" s="2" t="s">
        <v>245</v>
      </c>
      <c r="E107" s="2" t="s">
        <v>307</v>
      </c>
      <c r="F107" s="12">
        <v>2500</v>
      </c>
      <c r="G107" s="12">
        <v>2527.04</v>
      </c>
      <c r="H107" s="12">
        <v>0.6</v>
      </c>
    </row>
    <row r="108" spans="2:8">
      <c r="B108" s="2" t="s">
        <v>3837</v>
      </c>
      <c r="C108" s="9">
        <v>7.57</v>
      </c>
      <c r="D108" s="2" t="s">
        <v>308</v>
      </c>
      <c r="E108" s="2" t="s">
        <v>309</v>
      </c>
      <c r="F108" s="12">
        <v>2500</v>
      </c>
      <c r="G108" s="12">
        <v>2523.75</v>
      </c>
      <c r="H108" s="12">
        <v>0.6</v>
      </c>
    </row>
    <row r="109" spans="2:8">
      <c r="B109" s="2" t="s">
        <v>4053</v>
      </c>
      <c r="C109" s="9">
        <v>7.04</v>
      </c>
      <c r="D109" s="2" t="s">
        <v>227</v>
      </c>
      <c r="E109" s="2" t="s">
        <v>310</v>
      </c>
      <c r="F109" s="12">
        <v>250</v>
      </c>
      <c r="G109" s="12">
        <v>2521.13</v>
      </c>
      <c r="H109" s="12">
        <v>0.6</v>
      </c>
    </row>
    <row r="110" spans="2:8">
      <c r="B110" s="2" t="s">
        <v>4054</v>
      </c>
      <c r="C110" s="9">
        <v>7.07</v>
      </c>
      <c r="D110" s="2" t="s">
        <v>245</v>
      </c>
      <c r="E110" s="2" t="s">
        <v>312</v>
      </c>
      <c r="F110" s="12">
        <v>2500</v>
      </c>
      <c r="G110" s="12">
        <v>2515.16</v>
      </c>
      <c r="H110" s="12">
        <v>0.59</v>
      </c>
    </row>
    <row r="111" spans="2:8">
      <c r="B111" s="2" t="s">
        <v>313</v>
      </c>
      <c r="C111" s="9">
        <v>6.94</v>
      </c>
      <c r="D111" s="2" t="s">
        <v>227</v>
      </c>
      <c r="E111" s="2" t="s">
        <v>314</v>
      </c>
      <c r="F111" s="12">
        <v>2500</v>
      </c>
      <c r="G111" s="12">
        <v>2508.69</v>
      </c>
      <c r="H111" s="12">
        <v>0.59</v>
      </c>
    </row>
    <row r="112" spans="2:8">
      <c r="B112" s="2" t="s">
        <v>4055</v>
      </c>
      <c r="C112" s="9">
        <v>7.26</v>
      </c>
      <c r="D112" s="2" t="s">
        <v>227</v>
      </c>
      <c r="E112" s="2" t="s">
        <v>315</v>
      </c>
      <c r="F112" s="12">
        <v>2500</v>
      </c>
      <c r="G112" s="12">
        <v>2503.61</v>
      </c>
      <c r="H112" s="12">
        <v>0.59</v>
      </c>
    </row>
    <row r="113" spans="2:8">
      <c r="B113" s="2" t="s">
        <v>4056</v>
      </c>
      <c r="C113" s="9">
        <v>6.98</v>
      </c>
      <c r="D113" s="2" t="s">
        <v>227</v>
      </c>
      <c r="E113" s="2" t="s">
        <v>316</v>
      </c>
      <c r="F113" s="12">
        <v>2500</v>
      </c>
      <c r="G113" s="12">
        <v>2495.88</v>
      </c>
      <c r="H113" s="12">
        <v>0.59</v>
      </c>
    </row>
    <row r="114" spans="2:8">
      <c r="B114" s="2" t="s">
        <v>4057</v>
      </c>
      <c r="C114" s="9">
        <v>7.08</v>
      </c>
      <c r="D114" s="2" t="s">
        <v>227</v>
      </c>
      <c r="E114" s="2" t="s">
        <v>317</v>
      </c>
      <c r="F114" s="12">
        <v>2500</v>
      </c>
      <c r="G114" s="12">
        <v>2495.62</v>
      </c>
      <c r="H114" s="12">
        <v>0.59</v>
      </c>
    </row>
    <row r="115" spans="2:8">
      <c r="B115" s="2" t="s">
        <v>3832</v>
      </c>
      <c r="C115" s="9">
        <v>6.79</v>
      </c>
      <c r="D115" s="2" t="s">
        <v>227</v>
      </c>
      <c r="E115" s="2" t="s">
        <v>318</v>
      </c>
      <c r="F115" s="12">
        <v>2500</v>
      </c>
      <c r="G115" s="12">
        <v>2492.21</v>
      </c>
      <c r="H115" s="12">
        <v>0.59</v>
      </c>
    </row>
    <row r="116" spans="2:8">
      <c r="B116" s="2" t="s">
        <v>4058</v>
      </c>
      <c r="C116" s="9">
        <v>7.45</v>
      </c>
      <c r="D116" s="2" t="s">
        <v>227</v>
      </c>
      <c r="E116" s="2" t="s">
        <v>319</v>
      </c>
      <c r="F116" s="12">
        <v>2500</v>
      </c>
      <c r="G116" s="12">
        <v>2491.87</v>
      </c>
      <c r="H116" s="12">
        <v>0.59</v>
      </c>
    </row>
    <row r="117" spans="2:8">
      <c r="B117" s="2" t="s">
        <v>4059</v>
      </c>
      <c r="C117" s="9">
        <v>7.5</v>
      </c>
      <c r="D117" s="2" t="s">
        <v>227</v>
      </c>
      <c r="E117" s="2" t="s">
        <v>320</v>
      </c>
      <c r="F117" s="12">
        <v>2500</v>
      </c>
      <c r="G117" s="12">
        <v>2489.1999999999998</v>
      </c>
      <c r="H117" s="12">
        <v>0.59</v>
      </c>
    </row>
    <row r="118" spans="2:8">
      <c r="B118" s="2" t="s">
        <v>321</v>
      </c>
      <c r="C118" s="9">
        <v>7.16</v>
      </c>
      <c r="D118" s="2" t="s">
        <v>227</v>
      </c>
      <c r="E118" s="2" t="s">
        <v>322</v>
      </c>
      <c r="F118" s="12">
        <v>150</v>
      </c>
      <c r="G118" s="12">
        <v>1521.57</v>
      </c>
      <c r="H118" s="12">
        <v>0.36</v>
      </c>
    </row>
    <row r="119" spans="2:8">
      <c r="B119" s="2" t="s">
        <v>4060</v>
      </c>
      <c r="C119" s="9">
        <v>6.76</v>
      </c>
      <c r="D119" s="2" t="s">
        <v>227</v>
      </c>
      <c r="E119" s="2" t="s">
        <v>324</v>
      </c>
      <c r="F119" s="12">
        <v>2500</v>
      </c>
      <c r="G119" s="12">
        <v>1307.3699999999999</v>
      </c>
      <c r="H119" s="12">
        <v>0.31</v>
      </c>
    </row>
    <row r="120" spans="2:8">
      <c r="B120" s="2" t="s">
        <v>4061</v>
      </c>
      <c r="C120" s="9">
        <v>7.36</v>
      </c>
      <c r="D120" s="2" t="s">
        <v>325</v>
      </c>
      <c r="E120" s="2" t="s">
        <v>326</v>
      </c>
      <c r="F120" s="12">
        <v>100</v>
      </c>
      <c r="G120" s="12">
        <v>1026.54</v>
      </c>
      <c r="H120" s="12">
        <v>0.24</v>
      </c>
    </row>
    <row r="121" spans="2:8">
      <c r="B121" s="2" t="s">
        <v>327</v>
      </c>
      <c r="C121" s="9">
        <v>7.13</v>
      </c>
      <c r="D121" s="2" t="s">
        <v>227</v>
      </c>
      <c r="E121" s="2" t="s">
        <v>328</v>
      </c>
      <c r="F121" s="12">
        <v>50</v>
      </c>
      <c r="G121" s="12">
        <v>527.22</v>
      </c>
      <c r="H121" s="12">
        <v>0.12</v>
      </c>
    </row>
    <row r="122" spans="2:8">
      <c r="B122" s="2" t="s">
        <v>4062</v>
      </c>
      <c r="C122" s="9">
        <v>7.01</v>
      </c>
      <c r="D122" s="2" t="s">
        <v>227</v>
      </c>
      <c r="E122" s="2" t="s">
        <v>329</v>
      </c>
      <c r="F122" s="12">
        <v>50</v>
      </c>
      <c r="G122" s="12">
        <v>509.64</v>
      </c>
      <c r="H122" s="12">
        <v>0.12</v>
      </c>
    </row>
    <row r="123" spans="2:8">
      <c r="B123" s="2" t="s">
        <v>4063</v>
      </c>
      <c r="C123" s="9">
        <v>7.77</v>
      </c>
      <c r="D123" s="2" t="s">
        <v>245</v>
      </c>
      <c r="E123" s="2" t="s">
        <v>330</v>
      </c>
      <c r="F123" s="12">
        <v>500</v>
      </c>
      <c r="G123" s="12">
        <v>507.54</v>
      </c>
      <c r="H123" s="12">
        <v>0.12</v>
      </c>
    </row>
    <row r="124" spans="2:8">
      <c r="B124" s="2" t="s">
        <v>4064</v>
      </c>
      <c r="C124" s="9">
        <v>6.91</v>
      </c>
      <c r="D124" s="2" t="s">
        <v>227</v>
      </c>
      <c r="E124" s="2" t="s">
        <v>331</v>
      </c>
      <c r="F124" s="12">
        <v>30</v>
      </c>
      <c r="G124" s="12">
        <v>313.49</v>
      </c>
      <c r="H124" s="12">
        <v>7.0000000000000007E-2</v>
      </c>
    </row>
    <row r="125" spans="2:8">
      <c r="B125" s="2" t="s">
        <v>4065</v>
      </c>
      <c r="C125" s="9">
        <v>7.18</v>
      </c>
      <c r="D125" s="2" t="s">
        <v>227</v>
      </c>
      <c r="E125" s="2" t="s">
        <v>332</v>
      </c>
      <c r="F125" s="12">
        <v>12</v>
      </c>
      <c r="G125" s="12">
        <v>123.23</v>
      </c>
      <c r="H125" s="12">
        <v>0.03</v>
      </c>
    </row>
    <row r="126" spans="2:8">
      <c r="B126" s="2" t="s">
        <v>4066</v>
      </c>
      <c r="C126" s="9">
        <v>6.91</v>
      </c>
      <c r="D126" s="2" t="s">
        <v>227</v>
      </c>
      <c r="E126" s="2" t="s">
        <v>333</v>
      </c>
      <c r="F126" s="12">
        <v>10</v>
      </c>
      <c r="G126" s="12">
        <v>104.01</v>
      </c>
      <c r="H126" s="12">
        <v>0.02</v>
      </c>
    </row>
    <row r="127" spans="2:8">
      <c r="B127" s="2" t="s">
        <v>4067</v>
      </c>
      <c r="C127" s="9">
        <v>6.69</v>
      </c>
      <c r="D127" s="2" t="s">
        <v>227</v>
      </c>
      <c r="E127" s="2" t="s">
        <v>335</v>
      </c>
      <c r="F127" s="12">
        <v>10</v>
      </c>
      <c r="G127" s="12">
        <v>99.93</v>
      </c>
      <c r="H127" s="12">
        <v>0.02</v>
      </c>
    </row>
    <row r="128" spans="2:8">
      <c r="B128" s="2" t="s">
        <v>4068</v>
      </c>
      <c r="C128" s="9">
        <v>7.07</v>
      </c>
      <c r="D128" s="2" t="s">
        <v>227</v>
      </c>
      <c r="E128" s="2" t="s">
        <v>337</v>
      </c>
      <c r="F128" s="12">
        <v>10</v>
      </c>
      <c r="G128" s="12">
        <v>99.31</v>
      </c>
      <c r="H128" s="12">
        <v>0.02</v>
      </c>
    </row>
    <row r="129" spans="2:8" ht="13">
      <c r="B129" s="6" t="s">
        <v>338</v>
      </c>
      <c r="C129" s="11"/>
      <c r="D129" s="6"/>
      <c r="E129" s="6"/>
      <c r="F129" s="14"/>
      <c r="G129" s="14">
        <f>SUM(G55:G128)</f>
        <v>294028.51999999984</v>
      </c>
      <c r="H129" s="14">
        <f>SUM(H55:H128)</f>
        <v>69.430000000000035</v>
      </c>
    </row>
    <row r="130" spans="2:8" ht="13">
      <c r="B130" s="6" t="s">
        <v>3796</v>
      </c>
    </row>
    <row r="131" spans="2:8">
      <c r="B131" s="2" t="s">
        <v>339</v>
      </c>
      <c r="C131" s="9">
        <v>7.47</v>
      </c>
      <c r="D131" s="2" t="s">
        <v>227</v>
      </c>
      <c r="E131" s="2" t="s">
        <v>340</v>
      </c>
      <c r="F131" s="12">
        <v>100</v>
      </c>
      <c r="G131" s="12">
        <v>10045.59</v>
      </c>
      <c r="H131" s="12">
        <v>2.37</v>
      </c>
    </row>
    <row r="132" spans="2:8">
      <c r="B132" s="2" t="s">
        <v>341</v>
      </c>
      <c r="C132" s="9">
        <v>8.75</v>
      </c>
      <c r="D132" s="2" t="s">
        <v>342</v>
      </c>
      <c r="E132" s="2" t="s">
        <v>343</v>
      </c>
      <c r="F132" s="12">
        <v>500000000</v>
      </c>
      <c r="G132" s="12">
        <v>5005.5</v>
      </c>
      <c r="H132" s="12">
        <v>1.18</v>
      </c>
    </row>
    <row r="133" spans="2:8">
      <c r="B133" s="2" t="s">
        <v>344</v>
      </c>
      <c r="C133" s="9">
        <v>7.96</v>
      </c>
      <c r="D133" s="2" t="s">
        <v>345</v>
      </c>
      <c r="E133" s="2" t="s">
        <v>346</v>
      </c>
      <c r="F133" s="12">
        <v>47</v>
      </c>
      <c r="G133" s="12">
        <v>4335.66</v>
      </c>
      <c r="H133" s="12">
        <v>1.02</v>
      </c>
    </row>
    <row r="134" spans="2:8">
      <c r="B134" s="2" t="s">
        <v>347</v>
      </c>
      <c r="C134" s="9">
        <v>8.56</v>
      </c>
      <c r="D134" s="2" t="s">
        <v>342</v>
      </c>
      <c r="E134" s="2" t="s">
        <v>348</v>
      </c>
      <c r="F134" s="12">
        <v>750000000</v>
      </c>
      <c r="G134" s="12">
        <v>2832</v>
      </c>
      <c r="H134" s="12">
        <v>0.67</v>
      </c>
    </row>
    <row r="135" spans="2:8">
      <c r="B135" s="2" t="s">
        <v>349</v>
      </c>
      <c r="C135" s="9">
        <v>7.98</v>
      </c>
      <c r="D135" s="2" t="s">
        <v>342</v>
      </c>
      <c r="E135" s="2" t="s">
        <v>350</v>
      </c>
      <c r="F135" s="12">
        <v>24</v>
      </c>
      <c r="G135" s="12">
        <v>2297.9</v>
      </c>
      <c r="H135" s="12">
        <v>0.54</v>
      </c>
    </row>
    <row r="136" spans="2:8" ht="13">
      <c r="B136" s="6" t="s">
        <v>3797</v>
      </c>
      <c r="C136" s="11"/>
      <c r="D136" s="6"/>
      <c r="E136" s="6"/>
      <c r="F136" s="14"/>
      <c r="G136" s="14">
        <f>SUM(G130:G135)</f>
        <v>24516.65</v>
      </c>
      <c r="H136" s="14">
        <f>SUM(H130:H135)</f>
        <v>5.78</v>
      </c>
    </row>
    <row r="137" spans="2:8" ht="13">
      <c r="B137" s="6" t="s">
        <v>351</v>
      </c>
    </row>
    <row r="138" spans="2:8">
      <c r="B138" s="2" t="s">
        <v>352</v>
      </c>
      <c r="C138" s="9" t="s">
        <v>13</v>
      </c>
      <c r="E138" s="2" t="s">
        <v>353</v>
      </c>
      <c r="F138" s="12">
        <v>9344.357</v>
      </c>
      <c r="G138" s="12">
        <v>1079.6300000000001</v>
      </c>
      <c r="H138" s="12">
        <v>0.25</v>
      </c>
    </row>
    <row r="139" spans="2:8" ht="13">
      <c r="B139" s="6" t="s">
        <v>354</v>
      </c>
      <c r="C139" s="11"/>
      <c r="D139" s="6"/>
      <c r="E139" s="6"/>
      <c r="F139" s="14"/>
      <c r="G139" s="14">
        <f>SUM(G137:G138)</f>
        <v>1079.6300000000001</v>
      </c>
      <c r="H139" s="14">
        <f>SUM(H137:H138)</f>
        <v>0.25</v>
      </c>
    </row>
    <row r="140" spans="2:8" ht="13">
      <c r="B140" s="6" t="s">
        <v>14</v>
      </c>
      <c r="C140" s="11"/>
      <c r="D140" s="6"/>
      <c r="E140" s="6"/>
      <c r="F140" s="14"/>
      <c r="G140" s="14">
        <v>7613.03</v>
      </c>
      <c r="H140" s="14">
        <v>1.8</v>
      </c>
    </row>
    <row r="141" spans="2:8" ht="13">
      <c r="B141" s="6" t="s">
        <v>15</v>
      </c>
      <c r="C141" s="11"/>
      <c r="D141" s="6"/>
      <c r="E141" s="6"/>
      <c r="F141" s="14"/>
      <c r="G141" s="14">
        <v>411760.95</v>
      </c>
      <c r="H141" s="14">
        <v>97.19</v>
      </c>
    </row>
    <row r="142" spans="2:8" ht="13">
      <c r="B142" s="6" t="s">
        <v>16</v>
      </c>
      <c r="C142" s="11"/>
      <c r="D142" s="6"/>
      <c r="E142" s="6"/>
      <c r="F142" s="14"/>
      <c r="G142" s="14">
        <v>11783.837756590015</v>
      </c>
      <c r="H142" s="14">
        <v>2.8100000000000023</v>
      </c>
    </row>
    <row r="143" spans="2:8" ht="13">
      <c r="B143" s="6" t="s">
        <v>17</v>
      </c>
      <c r="C143" s="11"/>
      <c r="D143" s="6"/>
      <c r="E143" s="6"/>
      <c r="F143" s="14"/>
      <c r="G143" s="14">
        <v>423544.78775659</v>
      </c>
      <c r="H143" s="14">
        <v>100</v>
      </c>
    </row>
    <row r="144" spans="2:8">
      <c r="B144" s="2" t="s">
        <v>18</v>
      </c>
    </row>
    <row r="145" spans="2:3">
      <c r="B145" s="2" t="s">
        <v>19</v>
      </c>
    </row>
    <row r="146" spans="2:3">
      <c r="B146" s="2" t="s">
        <v>20</v>
      </c>
      <c r="C146" s="9" t="s">
        <v>355</v>
      </c>
    </row>
    <row r="147" spans="2:3" ht="13">
      <c r="B147" s="6" t="s">
        <v>3730</v>
      </c>
    </row>
    <row r="148" spans="2:3" ht="26">
      <c r="B148" s="8" t="s">
        <v>21</v>
      </c>
      <c r="C148" s="9" t="s">
        <v>22</v>
      </c>
    </row>
    <row r="149" spans="2:3" ht="13">
      <c r="B149" s="6"/>
    </row>
    <row r="150" spans="2:3" ht="13">
      <c r="B150" s="6" t="s">
        <v>23</v>
      </c>
      <c r="C150" s="9" t="s">
        <v>22</v>
      </c>
    </row>
    <row r="151" spans="2:3" ht="13">
      <c r="B151" s="6" t="s">
        <v>24</v>
      </c>
      <c r="C151" s="9" t="s">
        <v>25</v>
      </c>
    </row>
    <row r="152" spans="2:3" ht="13">
      <c r="B152" s="6" t="s">
        <v>356</v>
      </c>
      <c r="C152" s="11"/>
    </row>
    <row r="153" spans="2:3" ht="13">
      <c r="B153" s="6" t="s">
        <v>357</v>
      </c>
      <c r="C153" s="11"/>
    </row>
    <row r="154" spans="2:3" ht="13">
      <c r="B154" s="6" t="s">
        <v>358</v>
      </c>
      <c r="C154" s="11"/>
    </row>
    <row r="155" spans="2:3" ht="13">
      <c r="B155" s="6" t="s">
        <v>359</v>
      </c>
      <c r="C155" s="11"/>
    </row>
    <row r="156" spans="2:3" ht="13">
      <c r="B156" s="6" t="s">
        <v>360</v>
      </c>
      <c r="C156" s="11"/>
    </row>
    <row r="157" spans="2:3" ht="13">
      <c r="B157" s="6" t="s">
        <v>361</v>
      </c>
      <c r="C157" s="11"/>
    </row>
    <row r="158" spans="2:3" ht="13">
      <c r="B158" s="6" t="s">
        <v>362</v>
      </c>
      <c r="C158" s="11"/>
    </row>
    <row r="159" spans="2:3" ht="13">
      <c r="B159" s="6" t="s">
        <v>363</v>
      </c>
      <c r="C159" s="11"/>
    </row>
    <row r="160" spans="2:3" ht="13">
      <c r="B160" s="6" t="s">
        <v>364</v>
      </c>
      <c r="C160" s="11"/>
    </row>
    <row r="161" spans="2:4" ht="13">
      <c r="B161" s="6" t="s">
        <v>365</v>
      </c>
      <c r="C161" s="11"/>
    </row>
    <row r="162" spans="2:4" ht="13">
      <c r="B162" s="6" t="s">
        <v>366</v>
      </c>
      <c r="C162" s="11"/>
    </row>
    <row r="163" spans="2:4" ht="13">
      <c r="B163" s="6" t="s">
        <v>367</v>
      </c>
      <c r="C163" s="11"/>
    </row>
    <row r="164" spans="2:4" ht="13">
      <c r="B164" s="6" t="s">
        <v>368</v>
      </c>
      <c r="C164" s="11"/>
    </row>
    <row r="165" spans="2:4" ht="13">
      <c r="B165" s="6" t="s">
        <v>369</v>
      </c>
      <c r="C165" s="11"/>
    </row>
    <row r="166" spans="2:4" ht="13">
      <c r="B166" s="6" t="s">
        <v>370</v>
      </c>
      <c r="C166" s="11"/>
    </row>
    <row r="167" spans="2:4" ht="13">
      <c r="B167" s="6" t="s">
        <v>371</v>
      </c>
      <c r="C167" s="11"/>
    </row>
    <row r="168" spans="2:4" ht="13">
      <c r="B168" s="6" t="s">
        <v>4069</v>
      </c>
      <c r="C168" s="11"/>
    </row>
    <row r="169" spans="2:4">
      <c r="B169" s="2" t="s">
        <v>26</v>
      </c>
    </row>
    <row r="171" spans="2:4" ht="14.5">
      <c r="B171" s="4"/>
      <c r="C171" s="5" t="s">
        <v>27</v>
      </c>
    </row>
    <row r="172" spans="2:4" ht="14.5">
      <c r="B172" s="4" t="s">
        <v>28</v>
      </c>
      <c r="C172" s="18" t="s">
        <v>148</v>
      </c>
    </row>
    <row r="173" spans="2:4" ht="14.5">
      <c r="B173" s="4" t="s">
        <v>29</v>
      </c>
      <c r="C173" s="5"/>
    </row>
    <row r="174" spans="2:4" ht="14.5">
      <c r="B174" s="4"/>
      <c r="C174" s="5"/>
    </row>
    <row r="175" spans="2:4" ht="14.5">
      <c r="B175" s="4" t="s">
        <v>30</v>
      </c>
      <c r="C175" s="122">
        <v>7.1499999999999994E-2</v>
      </c>
      <c r="D175"/>
    </row>
    <row r="176" spans="2:4" ht="14.5">
      <c r="B176" s="4"/>
      <c r="C176" s="127"/>
      <c r="D176"/>
    </row>
    <row r="177" spans="2:7" ht="14.5">
      <c r="B177" s="4" t="s">
        <v>31</v>
      </c>
      <c r="C177" s="127" t="s">
        <v>4070</v>
      </c>
      <c r="D177"/>
    </row>
    <row r="178" spans="2:7" ht="14.5">
      <c r="B178" s="4" t="s">
        <v>32</v>
      </c>
      <c r="C178" s="127" t="s">
        <v>4071</v>
      </c>
      <c r="D178"/>
    </row>
    <row r="179" spans="2:7" ht="14.5">
      <c r="B179" s="4"/>
      <c r="C179" s="5"/>
    </row>
    <row r="180" spans="2:7" ht="14.5">
      <c r="B180" s="4" t="s">
        <v>33</v>
      </c>
      <c r="C180" s="5" t="s">
        <v>355</v>
      </c>
    </row>
    <row r="181" spans="2:7" ht="14.5">
      <c r="B181" s="229" t="s">
        <v>34</v>
      </c>
      <c r="C181" s="229"/>
    </row>
    <row r="183" spans="2:7" ht="14.5">
      <c r="B183" s="4" t="s">
        <v>35</v>
      </c>
      <c r="C183" s="5"/>
      <c r="D183" s="4"/>
    </row>
    <row r="184" spans="2:7" ht="29">
      <c r="B184" s="20" t="s">
        <v>36</v>
      </c>
      <c r="C184" s="18" t="s">
        <v>37</v>
      </c>
      <c r="D184" s="20" t="s">
        <v>38</v>
      </c>
    </row>
    <row r="185" spans="2:7" ht="14.5">
      <c r="B185" s="20" t="s">
        <v>2027</v>
      </c>
      <c r="C185" s="18">
        <v>49.997500125000002</v>
      </c>
      <c r="D185" s="176">
        <v>5.159294121378475E-3</v>
      </c>
    </row>
    <row r="186" spans="2:7" ht="14.5">
      <c r="B186" s="20" t="s">
        <v>1113</v>
      </c>
      <c r="C186" s="18">
        <v>49.997500125000002</v>
      </c>
      <c r="D186" s="176">
        <v>1.1962585733392666E-2</v>
      </c>
    </row>
    <row r="187" spans="2:7" ht="14.5">
      <c r="B187" s="4" t="s">
        <v>3472</v>
      </c>
      <c r="C187" s="5">
        <v>181.829442484</v>
      </c>
      <c r="D187" s="128">
        <v>0.59763668474219067</v>
      </c>
    </row>
    <row r="189" spans="2:7" ht="13">
      <c r="B189" s="24" t="s">
        <v>39</v>
      </c>
      <c r="C189" s="25">
        <v>46022</v>
      </c>
      <c r="D189" s="16"/>
      <c r="E189" s="15"/>
      <c r="F189" s="30"/>
    </row>
    <row r="190" spans="2:7" ht="13">
      <c r="B190" s="24" t="s">
        <v>40</v>
      </c>
      <c r="C190" s="26" t="s">
        <v>41</v>
      </c>
      <c r="D190" s="24" t="s">
        <v>42</v>
      </c>
      <c r="E190" s="27" t="s">
        <v>43</v>
      </c>
      <c r="F190" s="29" t="s">
        <v>44</v>
      </c>
      <c r="G190" s="14"/>
    </row>
    <row r="191" spans="2:7">
      <c r="B191" s="22" t="s">
        <v>22</v>
      </c>
      <c r="C191" s="23" t="s">
        <v>22</v>
      </c>
      <c r="D191" s="22" t="s">
        <v>22</v>
      </c>
      <c r="E191" s="19" t="s">
        <v>22</v>
      </c>
      <c r="F191" s="28" t="s">
        <v>22</v>
      </c>
    </row>
    <row r="193" spans="2:6" ht="14.5">
      <c r="B193" s="270" t="s">
        <v>4072</v>
      </c>
      <c r="C193" s="271"/>
      <c r="D193" s="271"/>
      <c r="E193" s="272"/>
      <c r="F193" s="54"/>
    </row>
    <row r="194" spans="2:6" ht="14.5">
      <c r="B194" s="32"/>
      <c r="C194" s="32"/>
      <c r="D194" s="32"/>
      <c r="E194" s="32"/>
      <c r="F194" s="54"/>
    </row>
    <row r="195" spans="2:6" ht="14.5">
      <c r="B195" s="273" t="s">
        <v>3811</v>
      </c>
      <c r="C195" s="274"/>
      <c r="D195" s="274"/>
      <c r="E195" s="274"/>
      <c r="F195" s="275"/>
    </row>
    <row r="197" spans="2:6" ht="13">
      <c r="B197" s="6" t="s">
        <v>45</v>
      </c>
    </row>
    <row r="198" spans="2:6" ht="13">
      <c r="B198" s="6"/>
    </row>
    <row r="199" spans="2:6" ht="13">
      <c r="B199" s="6" t="s">
        <v>372</v>
      </c>
    </row>
    <row r="200" spans="2:6" ht="13">
      <c r="B200" s="24" t="s">
        <v>46</v>
      </c>
      <c r="C200" s="26" t="s">
        <v>47</v>
      </c>
      <c r="D200" s="6"/>
    </row>
    <row r="201" spans="2:6">
      <c r="B201" s="16" t="s">
        <v>22</v>
      </c>
      <c r="C201" s="17" t="s">
        <v>22</v>
      </c>
    </row>
    <row r="203" spans="2:6" ht="13">
      <c r="B203" s="24" t="s">
        <v>48</v>
      </c>
      <c r="C203" s="26" t="s">
        <v>47</v>
      </c>
    </row>
    <row r="204" spans="2:6">
      <c r="B204" s="16" t="s">
        <v>22</v>
      </c>
      <c r="C204" s="17" t="s">
        <v>22</v>
      </c>
    </row>
    <row r="206" spans="2:6" ht="13">
      <c r="B206" s="24" t="s">
        <v>49</v>
      </c>
      <c r="C206" s="26" t="s">
        <v>50</v>
      </c>
    </row>
    <row r="207" spans="2:6">
      <c r="B207" s="16" t="s">
        <v>22</v>
      </c>
      <c r="C207" s="17" t="s">
        <v>22</v>
      </c>
    </row>
    <row r="209" spans="2:7" ht="13">
      <c r="B209" s="27" t="s">
        <v>51</v>
      </c>
      <c r="C209" s="26" t="s">
        <v>50</v>
      </c>
    </row>
    <row r="210" spans="2:7">
      <c r="B210" s="15" t="s">
        <v>22</v>
      </c>
      <c r="C210" s="17" t="s">
        <v>22</v>
      </c>
    </row>
    <row r="212" spans="2:7" ht="13">
      <c r="B212" s="24" t="s">
        <v>52</v>
      </c>
      <c r="C212" s="26" t="s">
        <v>22</v>
      </c>
    </row>
    <row r="214" spans="2:7" ht="13">
      <c r="B214" s="24" t="s">
        <v>53</v>
      </c>
      <c r="C214" s="25">
        <v>46022</v>
      </c>
      <c r="D214" s="16"/>
      <c r="E214" s="15"/>
      <c r="F214" s="30"/>
    </row>
    <row r="215" spans="2:7" ht="13">
      <c r="B215" s="24" t="s">
        <v>40</v>
      </c>
      <c r="C215" s="26" t="s">
        <v>41</v>
      </c>
      <c r="D215" s="24" t="s">
        <v>42</v>
      </c>
      <c r="E215" s="27" t="s">
        <v>43</v>
      </c>
      <c r="F215" s="29" t="s">
        <v>44</v>
      </c>
      <c r="G215" s="14"/>
    </row>
    <row r="216" spans="2:7">
      <c r="B216" s="22" t="s">
        <v>22</v>
      </c>
      <c r="C216" s="23" t="s">
        <v>22</v>
      </c>
      <c r="D216" s="22" t="s">
        <v>22</v>
      </c>
      <c r="E216" s="19" t="s">
        <v>22</v>
      </c>
      <c r="F216" s="28" t="s">
        <v>22</v>
      </c>
    </row>
    <row r="217" spans="2:7" ht="13">
      <c r="B217" s="6" t="s">
        <v>45</v>
      </c>
    </row>
    <row r="218" spans="2:7" ht="13">
      <c r="B218" s="6"/>
    </row>
    <row r="219" spans="2:7" ht="13">
      <c r="B219" s="6" t="s">
        <v>372</v>
      </c>
    </row>
    <row r="220" spans="2:7" ht="13">
      <c r="B220" s="24" t="s">
        <v>46</v>
      </c>
      <c r="C220" s="26" t="s">
        <v>47</v>
      </c>
      <c r="D220" s="6"/>
    </row>
    <row r="221" spans="2:7">
      <c r="B221" s="16" t="s">
        <v>22</v>
      </c>
      <c r="C221" s="17" t="s">
        <v>22</v>
      </c>
    </row>
    <row r="223" spans="2:7" ht="13">
      <c r="B223" s="24" t="s">
        <v>48</v>
      </c>
      <c r="C223" s="26" t="s">
        <v>47</v>
      </c>
    </row>
    <row r="224" spans="2:7">
      <c r="B224" s="16" t="s">
        <v>22</v>
      </c>
      <c r="C224" s="17" t="s">
        <v>22</v>
      </c>
    </row>
    <row r="226" spans="2:6" ht="13">
      <c r="B226" s="24" t="s">
        <v>49</v>
      </c>
      <c r="C226" s="26" t="s">
        <v>50</v>
      </c>
    </row>
    <row r="227" spans="2:6">
      <c r="B227" s="16" t="s">
        <v>22</v>
      </c>
      <c r="C227" s="17" t="s">
        <v>22</v>
      </c>
    </row>
    <row r="229" spans="2:6" ht="13">
      <c r="B229" s="27" t="s">
        <v>51</v>
      </c>
      <c r="C229" s="26" t="s">
        <v>50</v>
      </c>
    </row>
    <row r="230" spans="2:6">
      <c r="B230" s="15" t="s">
        <v>22</v>
      </c>
      <c r="C230" s="17" t="s">
        <v>22</v>
      </c>
    </row>
    <row r="232" spans="2:6" ht="13">
      <c r="B232" s="24" t="s">
        <v>52</v>
      </c>
      <c r="C232" s="26" t="s">
        <v>22</v>
      </c>
    </row>
    <row r="235" spans="2:6" ht="13">
      <c r="B235" s="6" t="s">
        <v>373</v>
      </c>
    </row>
    <row r="237" spans="2:6" ht="13">
      <c r="B237" s="24" t="s">
        <v>40</v>
      </c>
      <c r="C237" s="26" t="s">
        <v>54</v>
      </c>
      <c r="D237" s="24" t="s">
        <v>55</v>
      </c>
      <c r="E237" s="24" t="s">
        <v>56</v>
      </c>
      <c r="F237" s="14"/>
    </row>
    <row r="238" spans="2:6">
      <c r="B238" s="16" t="s">
        <v>22</v>
      </c>
      <c r="C238" s="17" t="s">
        <v>22</v>
      </c>
      <c r="D238" s="16" t="s">
        <v>22</v>
      </c>
      <c r="E238" s="16" t="s">
        <v>22</v>
      </c>
    </row>
    <row r="241" spans="2:80" ht="13">
      <c r="B241" s="6" t="s">
        <v>57</v>
      </c>
      <c r="C241" s="11" t="s">
        <v>22</v>
      </c>
      <c r="D241" s="6"/>
      <c r="E241" s="6"/>
      <c r="F241" s="14"/>
      <c r="G241" s="14"/>
      <c r="H241" s="14"/>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c r="CA241" s="6"/>
      <c r="CB241" s="6"/>
    </row>
    <row r="243" spans="2:80" ht="13">
      <c r="B243" s="6" t="s">
        <v>374</v>
      </c>
    </row>
    <row r="245" spans="2:80" ht="13">
      <c r="B245" s="24" t="s">
        <v>58</v>
      </c>
      <c r="C245" s="26" t="s">
        <v>47</v>
      </c>
      <c r="D245" s="6"/>
    </row>
    <row r="246" spans="2:80">
      <c r="B246" s="16" t="s">
        <v>22</v>
      </c>
      <c r="C246" s="17" t="s">
        <v>22</v>
      </c>
    </row>
    <row r="249" spans="2:80" ht="13">
      <c r="B249" s="24" t="s">
        <v>59</v>
      </c>
      <c r="C249" s="26" t="s">
        <v>60</v>
      </c>
      <c r="D249" s="6"/>
    </row>
    <row r="250" spans="2:80">
      <c r="B250" s="16" t="s">
        <v>22</v>
      </c>
      <c r="C250" s="17" t="s">
        <v>22</v>
      </c>
    </row>
    <row r="253" spans="2:80" ht="13">
      <c r="B253" s="6" t="s">
        <v>61</v>
      </c>
    </row>
    <row r="256" spans="2:80" ht="13">
      <c r="B256" s="6" t="s">
        <v>375</v>
      </c>
    </row>
    <row r="258" spans="2:80" ht="13">
      <c r="B258" s="24" t="s">
        <v>40</v>
      </c>
      <c r="C258" s="26" t="s">
        <v>62</v>
      </c>
      <c r="D258" s="24" t="s">
        <v>54</v>
      </c>
      <c r="E258" s="24" t="s">
        <v>55</v>
      </c>
      <c r="F258" s="29" t="s">
        <v>56</v>
      </c>
      <c r="G258" s="14"/>
    </row>
    <row r="259" spans="2:80">
      <c r="B259" s="16" t="s">
        <v>22</v>
      </c>
      <c r="C259" s="17" t="s">
        <v>22</v>
      </c>
      <c r="D259" s="16" t="s">
        <v>22</v>
      </c>
      <c r="E259" s="16" t="s">
        <v>22</v>
      </c>
      <c r="F259" s="21" t="s">
        <v>22</v>
      </c>
    </row>
    <row r="262" spans="2:80" ht="13">
      <c r="B262" s="6" t="s">
        <v>57</v>
      </c>
      <c r="C262" s="11" t="s">
        <v>22</v>
      </c>
      <c r="D262" s="6"/>
      <c r="E262" s="6"/>
      <c r="F262" s="14"/>
      <c r="G262" s="14"/>
      <c r="H262" s="14"/>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6"/>
      <c r="CA262" s="6"/>
      <c r="CB262" s="6"/>
    </row>
    <row r="264" spans="2:80" ht="13">
      <c r="B264" s="6" t="s">
        <v>374</v>
      </c>
    </row>
    <row r="266" spans="2:80" ht="13">
      <c r="B266" s="24" t="s">
        <v>58</v>
      </c>
      <c r="C266" s="26" t="s">
        <v>47</v>
      </c>
      <c r="D266" s="6"/>
    </row>
    <row r="267" spans="2:80">
      <c r="B267" s="16" t="s">
        <v>22</v>
      </c>
      <c r="C267" s="17" t="s">
        <v>22</v>
      </c>
    </row>
    <row r="270" spans="2:80" ht="13">
      <c r="B270" s="24" t="s">
        <v>59</v>
      </c>
      <c r="C270" s="26" t="s">
        <v>60</v>
      </c>
      <c r="D270" s="6"/>
    </row>
    <row r="271" spans="2:80">
      <c r="B271" s="16" t="s">
        <v>22</v>
      </c>
      <c r="C271" s="17" t="s">
        <v>22</v>
      </c>
    </row>
    <row r="274" spans="2:7" ht="13">
      <c r="B274" s="6" t="s">
        <v>61</v>
      </c>
    </row>
    <row r="277" spans="2:7" ht="13">
      <c r="B277" s="6" t="s">
        <v>376</v>
      </c>
    </row>
    <row r="278" spans="2:7" ht="13">
      <c r="B278" s="24" t="s">
        <v>40</v>
      </c>
      <c r="C278" s="26" t="s">
        <v>63</v>
      </c>
      <c r="D278" s="24" t="s">
        <v>64</v>
      </c>
      <c r="E278" s="24" t="s">
        <v>65</v>
      </c>
      <c r="F278" s="29" t="s">
        <v>66</v>
      </c>
      <c r="G278" s="14"/>
    </row>
    <row r="279" spans="2:7">
      <c r="B279" s="16" t="s">
        <v>22</v>
      </c>
      <c r="C279" s="17" t="s">
        <v>22</v>
      </c>
      <c r="D279" s="16" t="s">
        <v>22</v>
      </c>
      <c r="E279" s="16" t="s">
        <v>22</v>
      </c>
      <c r="F279" s="21" t="s">
        <v>22</v>
      </c>
    </row>
    <row r="280" spans="2:7">
      <c r="B280" s="2" t="s">
        <v>67</v>
      </c>
    </row>
    <row r="282" spans="2:7" ht="14.5">
      <c r="B282" s="244" t="s">
        <v>4073</v>
      </c>
      <c r="C282" s="244"/>
      <c r="D282" s="244"/>
      <c r="E282" s="244"/>
    </row>
    <row r="283" spans="2:7" ht="14.5">
      <c r="B283" s="135"/>
      <c r="C283" s="177"/>
      <c r="D283" s="135"/>
      <c r="E283" s="135"/>
    </row>
    <row r="284" spans="2:7" ht="14.5">
      <c r="B284" s="130"/>
      <c r="C284" s="131"/>
      <c r="D284" s="130"/>
      <c r="E284" s="130"/>
    </row>
    <row r="285" spans="2:7" ht="14.5">
      <c r="B285" s="132" t="s">
        <v>3816</v>
      </c>
      <c r="C285" s="131"/>
      <c r="D285" s="130"/>
      <c r="E285" s="130"/>
    </row>
    <row r="286" spans="2:7" ht="14.5">
      <c r="B286" s="130"/>
      <c r="C286" s="131"/>
      <c r="D286" s="130"/>
      <c r="E286" s="130"/>
    </row>
    <row r="287" spans="2:7" ht="14.5">
      <c r="B287" s="130" t="s">
        <v>3817</v>
      </c>
      <c r="C287" s="133"/>
      <c r="D287" s="134"/>
      <c r="E287" s="134"/>
    </row>
    <row r="288" spans="2:7" ht="14.5">
      <c r="B288" s="135"/>
      <c r="C288" s="133"/>
      <c r="D288" s="134"/>
      <c r="E288" s="134"/>
    </row>
    <row r="289" spans="2:5" ht="14.5">
      <c r="B289" s="135"/>
      <c r="C289" s="133"/>
      <c r="D289" s="134"/>
      <c r="E289" s="134"/>
    </row>
    <row r="290" spans="2:5" ht="14.5">
      <c r="B290" s="135" t="s">
        <v>3818</v>
      </c>
      <c r="C290" s="136">
        <v>117800066.05</v>
      </c>
      <c r="D290" s="134"/>
      <c r="E290" s="134"/>
    </row>
    <row r="291" spans="2:5" ht="14.5">
      <c r="B291" s="135"/>
      <c r="C291" s="136"/>
      <c r="D291" s="134"/>
      <c r="E291" s="134"/>
    </row>
    <row r="292" spans="2:5" ht="14.5">
      <c r="B292" s="135" t="s">
        <v>3819</v>
      </c>
      <c r="C292" s="136">
        <v>102800066.05</v>
      </c>
      <c r="D292" s="134"/>
      <c r="E292" s="134"/>
    </row>
    <row r="293" spans="2:5" ht="14.5">
      <c r="B293" s="135"/>
      <c r="C293" s="136"/>
      <c r="D293" s="134"/>
      <c r="E293" s="134"/>
    </row>
    <row r="294" spans="2:5" ht="14.5">
      <c r="B294" s="135" t="s">
        <v>3820</v>
      </c>
      <c r="C294" s="136">
        <v>15000000</v>
      </c>
      <c r="D294" s="134"/>
      <c r="E294" s="134"/>
    </row>
    <row r="295" spans="2:5" ht="14.5">
      <c r="B295" s="135"/>
      <c r="C295" s="136"/>
      <c r="D295" s="134"/>
      <c r="E295" s="134"/>
    </row>
    <row r="296" spans="2:5" ht="14.5">
      <c r="B296" s="130" t="s">
        <v>3821</v>
      </c>
      <c r="C296" s="137">
        <v>45427916</v>
      </c>
      <c r="D296" s="134"/>
      <c r="E296" s="134"/>
    </row>
    <row r="297" spans="2:5" ht="14.5">
      <c r="B297" s="135"/>
      <c r="C297" s="136"/>
      <c r="D297" s="134"/>
      <c r="E297" s="134"/>
    </row>
    <row r="298" spans="2:5" ht="14.5">
      <c r="B298" s="135" t="s">
        <v>3822</v>
      </c>
      <c r="C298" s="136">
        <v>20635916</v>
      </c>
      <c r="D298" s="134"/>
      <c r="E298" s="134"/>
    </row>
    <row r="299" spans="2:5" ht="14.5">
      <c r="B299" s="135"/>
      <c r="C299" s="136"/>
      <c r="D299" s="134"/>
      <c r="E299" s="134"/>
    </row>
    <row r="300" spans="2:5" ht="29">
      <c r="B300" s="138" t="s">
        <v>3823</v>
      </c>
      <c r="C300" s="136">
        <v>24792000</v>
      </c>
      <c r="D300" s="134"/>
      <c r="E300" s="134"/>
    </row>
    <row r="301" spans="2:5" ht="14.5">
      <c r="B301" s="135"/>
      <c r="C301" s="136"/>
      <c r="D301" s="134"/>
      <c r="E301" s="134"/>
    </row>
    <row r="302" spans="2:5" ht="29">
      <c r="B302" s="138" t="s">
        <v>3824</v>
      </c>
      <c r="C302" s="139">
        <v>21291359.450000003</v>
      </c>
      <c r="D302" s="134"/>
      <c r="E302" s="134"/>
    </row>
    <row r="303" spans="2:5" ht="14.5">
      <c r="B303" s="135"/>
      <c r="C303" s="136"/>
      <c r="D303" s="134"/>
      <c r="E303" s="134"/>
    </row>
    <row r="304" spans="2:5" ht="14.5">
      <c r="B304" s="130" t="s">
        <v>3825</v>
      </c>
      <c r="C304" s="137">
        <v>41927275.450000003</v>
      </c>
      <c r="D304" s="134"/>
      <c r="E304" s="134"/>
    </row>
    <row r="305" spans="2:5" ht="14.5">
      <c r="B305" s="140"/>
      <c r="C305" s="133"/>
      <c r="D305" s="134"/>
      <c r="E305" s="134"/>
    </row>
    <row r="306" spans="2:5" ht="14.5">
      <c r="B306" s="135" t="s">
        <v>3826</v>
      </c>
      <c r="C306" s="139"/>
      <c r="D306" s="134"/>
      <c r="E306" s="134"/>
    </row>
  </sheetData>
  <mergeCells count="12">
    <mergeCell ref="B181:C181"/>
    <mergeCell ref="B193:E193"/>
    <mergeCell ref="B195:F195"/>
    <mergeCell ref="B282:E282"/>
    <mergeCell ref="B1:E1"/>
    <mergeCell ref="C3:C7"/>
    <mergeCell ref="D3:D7"/>
    <mergeCell ref="B10:E10"/>
    <mergeCell ref="B11:E11"/>
    <mergeCell ref="C12:C13"/>
    <mergeCell ref="D12:D13"/>
    <mergeCell ref="E12:E13"/>
  </mergeCells>
  <hyperlinks>
    <hyperlink ref="A1" location="Index!A1" display="Index" xr:uid="{65288843-4A1B-4A23-958B-9B5F888E855C}"/>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72</vt:i4>
      </vt:variant>
      <vt:variant>
        <vt:lpstr>Named Ranges</vt:lpstr>
      </vt:variant>
      <vt:variant>
        <vt:i4>256</vt:i4>
      </vt:variant>
    </vt:vector>
  </HeadingPairs>
  <TitlesOfParts>
    <vt:vector size="328" baseType="lpstr">
      <vt:lpstr>Index</vt:lpstr>
      <vt:lpstr>Dividend History</vt:lpstr>
      <vt:lpstr>Tata Scheme Risk-o-Meter</vt:lpstr>
      <vt:lpstr>Debt Index Replication Factor</vt:lpstr>
      <vt:lpstr>TSLVFOF</vt:lpstr>
      <vt:lpstr>TGLDFOF</vt:lpstr>
      <vt:lpstr>TIPAAFOF</vt:lpstr>
      <vt:lpstr>TSLVETF</vt:lpstr>
      <vt:lpstr>TGLDETF</vt:lpstr>
      <vt:lpstr>TEQPEF</vt:lpstr>
      <vt:lpstr>TSCAPF</vt:lpstr>
      <vt:lpstr>TRSFP</vt:lpstr>
      <vt:lpstr>TRSFM</vt:lpstr>
      <vt:lpstr>TREF</vt:lpstr>
      <vt:lpstr>TNMIIF</vt:lpstr>
      <vt:lpstr>TNMIMIF</vt:lpstr>
      <vt:lpstr>TNA30IF</vt:lpstr>
      <vt:lpstr>TNRIF</vt:lpstr>
      <vt:lpstr>TNPBETF</vt:lpstr>
      <vt:lpstr>TNNIF</vt:lpstr>
      <vt:lpstr>TNMSHIF</vt:lpstr>
      <vt:lpstr>TNMMIF</vt:lpstr>
      <vt:lpstr>TNMIF150</vt:lpstr>
      <vt:lpstr>TNITIF</vt:lpstr>
      <vt:lpstr>TNIDETF</vt:lpstr>
      <vt:lpstr>TNIDFOF</vt:lpstr>
      <vt:lpstr>TNFSIF</vt:lpstr>
      <vt:lpstr>TNCMIF</vt:lpstr>
      <vt:lpstr>TNAIF</vt:lpstr>
      <vt:lpstr>TIFNA</vt:lpstr>
      <vt:lpstr>TNETF</vt:lpstr>
      <vt:lpstr>TMULTICF</vt:lpstr>
      <vt:lpstr>TMAOF</vt:lpstr>
      <vt:lpstr>TINR</vt:lpstr>
      <vt:lpstr>TTOFE</vt:lpstr>
      <vt:lpstr>TEOF</vt:lpstr>
      <vt:lpstr>TISF</vt:lpstr>
      <vt:lpstr>TIPHF</vt:lpstr>
      <vt:lpstr>TIIF</vt:lpstr>
      <vt:lpstr>TICF</vt:lpstr>
      <vt:lpstr>THOF</vt:lpstr>
      <vt:lpstr>TFEF</vt:lpstr>
      <vt:lpstr>TMCAPF</vt:lpstr>
      <vt:lpstr>TCS</vt:lpstr>
      <vt:lpstr>TMIF</vt:lpstr>
      <vt:lpstr>TTSF96</vt:lpstr>
      <vt:lpstr>TDIVYF</vt:lpstr>
      <vt:lpstr>TDIF</vt:lpstr>
      <vt:lpstr>TYCF</vt:lpstr>
      <vt:lpstr>TBCF</vt:lpstr>
      <vt:lpstr>TIFSA</vt:lpstr>
      <vt:lpstr>TBSBGIF</vt:lpstr>
      <vt:lpstr>TBSEQIF</vt:lpstr>
      <vt:lpstr>TBMCIF</vt:lpstr>
      <vt:lpstr>TBFSF</vt:lpstr>
      <vt:lpstr>TBAF</vt:lpstr>
      <vt:lpstr>TAF</vt:lpstr>
      <vt:lpstr>TEGF</vt:lpstr>
      <vt:lpstr>TFRSTF</vt:lpstr>
      <vt:lpstr>TUSTF</vt:lpstr>
      <vt:lpstr>TFF</vt:lpstr>
      <vt:lpstr>TSTBF</vt:lpstr>
      <vt:lpstr>TRSFC</vt:lpstr>
      <vt:lpstr>TOF</vt:lpstr>
      <vt:lpstr>TNSIFDEC27</vt:lpstr>
      <vt:lpstr>TNGIF1229</vt:lpstr>
      <vt:lpstr>TNGIF1226</vt:lpstr>
      <vt:lpstr>TLF</vt:lpstr>
      <vt:lpstr>TGSFR</vt:lpstr>
      <vt:lpstr>TFRF</vt:lpstr>
      <vt:lpstr>TCIGIF0426</vt:lpstr>
      <vt:lpstr>TCORPBF</vt:lpstr>
      <vt:lpstr>Index!Main_Sheet_1</vt:lpstr>
      <vt:lpstr>TAF</vt:lpstr>
      <vt:lpstr>TAF!TAF_Debt_Related</vt:lpstr>
      <vt:lpstr>TAF!TAF_EQ</vt:lpstr>
      <vt:lpstr>TAF!TAF_EQ_Related</vt:lpstr>
      <vt:lpstr>TAF!TAF_MM</vt:lpstr>
      <vt:lpstr>TAF!TAF_Mutual_F_Units</vt:lpstr>
      <vt:lpstr>TAF!TAFNAV</vt:lpstr>
      <vt:lpstr>TBAF</vt:lpstr>
      <vt:lpstr>TBAF!TBAF_Debt_Related</vt:lpstr>
      <vt:lpstr>TBAF!TBAF_EQ</vt:lpstr>
      <vt:lpstr>TBAF!TBAF_EQ_FU_Related</vt:lpstr>
      <vt:lpstr>TBAF!TBAF_EQ_Related</vt:lpstr>
      <vt:lpstr>TBAF!TBAF_GOV_SEC</vt:lpstr>
      <vt:lpstr>TBAF!TBAF_MM</vt:lpstr>
      <vt:lpstr>TBAF!TBAF_Mutual_F_Units</vt:lpstr>
      <vt:lpstr>TBAF!TBAF_Securitied_Debt</vt:lpstr>
      <vt:lpstr>TBAF!TBAFNAV</vt:lpstr>
      <vt:lpstr>TBCF</vt:lpstr>
      <vt:lpstr>TBCF!TBCF_EQ</vt:lpstr>
      <vt:lpstr>TBCF!TBCF_Mutual_F_Units</vt:lpstr>
      <vt:lpstr>TBCF!TBCFNAV</vt:lpstr>
      <vt:lpstr>TBFSF</vt:lpstr>
      <vt:lpstr>TBFSF!TBFSF_EQ</vt:lpstr>
      <vt:lpstr>TBFSF!TBFSFNAV</vt:lpstr>
      <vt:lpstr>TBMCIF</vt:lpstr>
      <vt:lpstr>TBMCIF!TBMCIF_EQ</vt:lpstr>
      <vt:lpstr>TBMCIF!TBMCIFNAV</vt:lpstr>
      <vt:lpstr>TBSBGIF</vt:lpstr>
      <vt:lpstr>TBSBGIF!TBSBGIF_EQ</vt:lpstr>
      <vt:lpstr>TBSBGIF!TBSBGIFNAV</vt:lpstr>
      <vt:lpstr>TBSEQIF</vt:lpstr>
      <vt:lpstr>TBSEQIF!TBSEQIF_EQ</vt:lpstr>
      <vt:lpstr>TBSEQIF!TBSEQIFNAV</vt:lpstr>
      <vt:lpstr>TCIGIF0426!TCIGIF0426_GOV_SEC</vt:lpstr>
      <vt:lpstr>TCIGIF0426!TCIGIF0426NAV</vt:lpstr>
      <vt:lpstr>TCORPBF!TCORPBF_Aif_cat</vt:lpstr>
      <vt:lpstr>TCORPBF!TCORPBF_Debt_Related</vt:lpstr>
      <vt:lpstr>TCORPBF!TCORPBF_GOV_SEC</vt:lpstr>
      <vt:lpstr>TCORPBF!TCORPBF_Securitied_Debt</vt:lpstr>
      <vt:lpstr>TCORPBF!TCORPBFNAV</vt:lpstr>
      <vt:lpstr>TCS</vt:lpstr>
      <vt:lpstr>TCS!TCS_EQ</vt:lpstr>
      <vt:lpstr>TCS!TCSNAV</vt:lpstr>
      <vt:lpstr>TDIF</vt:lpstr>
      <vt:lpstr>TDIF!TDIF_EQ</vt:lpstr>
      <vt:lpstr>TDIF!TDIFNAV</vt:lpstr>
      <vt:lpstr>TDIVYF</vt:lpstr>
      <vt:lpstr>TDIVYF!TDIVYF_EQ</vt:lpstr>
      <vt:lpstr>TDIVYF!TDIVYF_EQ_FU_Related</vt:lpstr>
      <vt:lpstr>TDIVYF!TDIVYF_Mutual_F_Units</vt:lpstr>
      <vt:lpstr>TDIVYF!TDIVYFNAV</vt:lpstr>
      <vt:lpstr>TEGF</vt:lpstr>
      <vt:lpstr>TEGF!TEGF_Debt_Related</vt:lpstr>
      <vt:lpstr>TEGF!TEGF_EQ</vt:lpstr>
      <vt:lpstr>TEGF!TEGF_EQ_Related</vt:lpstr>
      <vt:lpstr>TEGF!TEGF_GOV_SEC</vt:lpstr>
      <vt:lpstr>TEGF!TEGF_Mutual_F_Units</vt:lpstr>
      <vt:lpstr>TEGF!TEGF_Securitied_Debt</vt:lpstr>
      <vt:lpstr>TEGF!TEGFNAV</vt:lpstr>
      <vt:lpstr>TEOF</vt:lpstr>
      <vt:lpstr>TEOF!TEOF_EQ</vt:lpstr>
      <vt:lpstr>TEOF!TEOFNAV</vt:lpstr>
      <vt:lpstr>TEQPEF</vt:lpstr>
      <vt:lpstr>TEQPEF!TEQPEF_EQ</vt:lpstr>
      <vt:lpstr>TEQPEF!TEQPEFNAV</vt:lpstr>
      <vt:lpstr>TFEF</vt:lpstr>
      <vt:lpstr>TFEF!TFEF_EQ</vt:lpstr>
      <vt:lpstr>TFEF!TFEFNAV</vt:lpstr>
      <vt:lpstr>TFF!TFF_Aif_cat</vt:lpstr>
      <vt:lpstr>TFF!TFF_Debt_Related</vt:lpstr>
      <vt:lpstr>TFF!TFF_GOV_SEC</vt:lpstr>
      <vt:lpstr>TFF!TFF_MM</vt:lpstr>
      <vt:lpstr>TFF!TFF_Securitied_Debt</vt:lpstr>
      <vt:lpstr>TFF!TFFNAV</vt:lpstr>
      <vt:lpstr>TFRF!TFRF_Aif_cat</vt:lpstr>
      <vt:lpstr>TFRF!TFRF_Debt_Related</vt:lpstr>
      <vt:lpstr>TFRF!TFRF_GOV_SEC</vt:lpstr>
      <vt:lpstr>TFRF!TFRF_Securitied_Debt</vt:lpstr>
      <vt:lpstr>TFRF!TFRFNAV</vt:lpstr>
      <vt:lpstr>TFRSTF!TFRSTF_Aif_cat</vt:lpstr>
      <vt:lpstr>TFRSTF!TFRSTF_Debt_Related</vt:lpstr>
      <vt:lpstr>TFRSTF!TFRSTF_GOV_SEC</vt:lpstr>
      <vt:lpstr>TFRSTF!TFRSTF_MM</vt:lpstr>
      <vt:lpstr>TFRSTF!TFRSTFNAV</vt:lpstr>
      <vt:lpstr>TGLDETF</vt:lpstr>
      <vt:lpstr>TGLDETF!TGLDETF_EQ</vt:lpstr>
      <vt:lpstr>TGLDETF!TGLDETFNAV</vt:lpstr>
      <vt:lpstr>TGLDFOF</vt:lpstr>
      <vt:lpstr>TGLDFOF!TGLDFOF_EQ</vt:lpstr>
      <vt:lpstr>TGLDFOF!TGLDFOFNAV</vt:lpstr>
      <vt:lpstr>TGSFR!TGSFR_GOV_SEC</vt:lpstr>
      <vt:lpstr>TGSFR!TGSFRNAV</vt:lpstr>
      <vt:lpstr>THOF</vt:lpstr>
      <vt:lpstr>THOF!THOF_EQ</vt:lpstr>
      <vt:lpstr>THOF!THOFNAV</vt:lpstr>
      <vt:lpstr>TICF</vt:lpstr>
      <vt:lpstr>TICF!TICF_EQ</vt:lpstr>
      <vt:lpstr>TICF!TICFNAV</vt:lpstr>
      <vt:lpstr>TIFNA</vt:lpstr>
      <vt:lpstr>TIFNA!TIFNA_EQ</vt:lpstr>
      <vt:lpstr>TIFNA!TIFNANAV</vt:lpstr>
      <vt:lpstr>TIFSA</vt:lpstr>
      <vt:lpstr>TIFSA!TIFSA_EQ</vt:lpstr>
      <vt:lpstr>TIFSA!TIFSANAV</vt:lpstr>
      <vt:lpstr>TIIF</vt:lpstr>
      <vt:lpstr>TIIF!TIIF_EQ</vt:lpstr>
      <vt:lpstr>TIIF!TIIFNAV</vt:lpstr>
      <vt:lpstr>TINR</vt:lpstr>
      <vt:lpstr>TINR!TINR_EQ</vt:lpstr>
      <vt:lpstr>TINR!TINR_EQ_Related</vt:lpstr>
      <vt:lpstr>TINR!TINRNAV</vt:lpstr>
      <vt:lpstr>TIPAAFOF</vt:lpstr>
      <vt:lpstr>TIPAAFOF!TIPAAFOF_Mutual_F_Units</vt:lpstr>
      <vt:lpstr>TIPAAFOF!TIPAAFOFNAV</vt:lpstr>
      <vt:lpstr>TIPHF</vt:lpstr>
      <vt:lpstr>TIPHF!TIPHF_EQ</vt:lpstr>
      <vt:lpstr>TIPHF!TIPHFNAV</vt:lpstr>
      <vt:lpstr>TISF</vt:lpstr>
      <vt:lpstr>TISF!TISF_EQ</vt:lpstr>
      <vt:lpstr>TISF!TISF_EQ_FU_Related</vt:lpstr>
      <vt:lpstr>TISF!TISFNAV</vt:lpstr>
      <vt:lpstr>TLF!TLF_Aif_cat</vt:lpstr>
      <vt:lpstr>TLF!TLF_GOV_SEC</vt:lpstr>
      <vt:lpstr>TLF!TLF_MM</vt:lpstr>
      <vt:lpstr>TLF!TLFNAV</vt:lpstr>
      <vt:lpstr>TMAOF</vt:lpstr>
      <vt:lpstr>TMAOF!TMAOF_Debt_Related</vt:lpstr>
      <vt:lpstr>TMAOF!TMAOF_EQ</vt:lpstr>
      <vt:lpstr>TMAOF!TMAOF_EQ_Related</vt:lpstr>
      <vt:lpstr>TMAOF!TMAOF_GOV_SEC</vt:lpstr>
      <vt:lpstr>TMAOF!TMAOF_MM</vt:lpstr>
      <vt:lpstr>TMAOF!TMAOF_Mutual_F_Units</vt:lpstr>
      <vt:lpstr>TMAOF!TMAOFNAV</vt:lpstr>
      <vt:lpstr>TMCAPF</vt:lpstr>
      <vt:lpstr>TMCAPF!TMCAPF_EQ</vt:lpstr>
      <vt:lpstr>TMCAPF!TMCAPF_EQ_FU_Related</vt:lpstr>
      <vt:lpstr>TMCAPF!TMCAPFNAV</vt:lpstr>
      <vt:lpstr>TMIF</vt:lpstr>
      <vt:lpstr>TMIF!TMIF_EQ</vt:lpstr>
      <vt:lpstr>TMIF!TMIF_EQ_FU_Related</vt:lpstr>
      <vt:lpstr>TMIF!TMIF_EQ_Related</vt:lpstr>
      <vt:lpstr>TMIF!TMIF_GOV_SEC</vt:lpstr>
      <vt:lpstr>TMIF!TMIF_Mutual_F_Units</vt:lpstr>
      <vt:lpstr>TMIF!TMIFNAV</vt:lpstr>
      <vt:lpstr>TMULTICF</vt:lpstr>
      <vt:lpstr>TMULTICF!TMULTICF_EQ</vt:lpstr>
      <vt:lpstr>TMULTICF!TMULTICFNAV</vt:lpstr>
      <vt:lpstr>TNA30IF</vt:lpstr>
      <vt:lpstr>TNA30IF!TNA30IF_EQ</vt:lpstr>
      <vt:lpstr>TNA30IF!TNA30IFNAV</vt:lpstr>
      <vt:lpstr>TNAIF</vt:lpstr>
      <vt:lpstr>TNAIF!TNAIF_EQ</vt:lpstr>
      <vt:lpstr>TNAIF!TNAIF_EQ_FU_Related</vt:lpstr>
      <vt:lpstr>TNAIF!TNAIFNAV</vt:lpstr>
      <vt:lpstr>TNCMIF</vt:lpstr>
      <vt:lpstr>TNCMIF!TNCMIF_EQ</vt:lpstr>
      <vt:lpstr>TNCMIF!TNCMIFNAV</vt:lpstr>
      <vt:lpstr>TNETF</vt:lpstr>
      <vt:lpstr>TNETF!TNETF_EQ</vt:lpstr>
      <vt:lpstr>TNETF!TNETFNAV</vt:lpstr>
      <vt:lpstr>TNFSIF</vt:lpstr>
      <vt:lpstr>TNFSIF!TNFSIF_EQ</vt:lpstr>
      <vt:lpstr>TNFSIF!TNFSIFNAV</vt:lpstr>
      <vt:lpstr>TNGIF1226!TNGIF1226_GOV_SEC</vt:lpstr>
      <vt:lpstr>TNGIF1226!TNGIF1226NAV</vt:lpstr>
      <vt:lpstr>TNGIF1229!TNGIF1229_GOV_SEC</vt:lpstr>
      <vt:lpstr>TNGIF1229!TNGIF1229NAV</vt:lpstr>
      <vt:lpstr>TNIDETF</vt:lpstr>
      <vt:lpstr>TNIDETF!TNIDETF_EQ</vt:lpstr>
      <vt:lpstr>TNIDETF!TNIDETFNAV</vt:lpstr>
      <vt:lpstr>TNIDFOF</vt:lpstr>
      <vt:lpstr>TNIDFOF!TNIDFOF_Mutual_F_Units</vt:lpstr>
      <vt:lpstr>TNIDFOF!TNIDFOFNAV</vt:lpstr>
      <vt:lpstr>TNITIF</vt:lpstr>
      <vt:lpstr>TNITIF!TNITIF_EQ</vt:lpstr>
      <vt:lpstr>TNITIF!TNITIFNAV</vt:lpstr>
      <vt:lpstr>TNMIF150</vt:lpstr>
      <vt:lpstr>TNMIF150!TNMIF150_EQ</vt:lpstr>
      <vt:lpstr>TNMIF150!TNMIF150NAV</vt:lpstr>
      <vt:lpstr>TNMIIF</vt:lpstr>
      <vt:lpstr>TNMIIF!TNMIIF_EQ</vt:lpstr>
      <vt:lpstr>TNMIIF!TNMIIFNAV</vt:lpstr>
      <vt:lpstr>TNMIMIF</vt:lpstr>
      <vt:lpstr>TNMIMIF!TNMIMIF_EQ</vt:lpstr>
      <vt:lpstr>TNMIMIF!TNMIMIFNAV</vt:lpstr>
      <vt:lpstr>TNMMIF</vt:lpstr>
      <vt:lpstr>TNMMIF!TNMMIF_EQ</vt:lpstr>
      <vt:lpstr>TNMMIF!TNMMIFNAV</vt:lpstr>
      <vt:lpstr>TNMSHIF</vt:lpstr>
      <vt:lpstr>TNMSHIF!TNMSHIF_EQ</vt:lpstr>
      <vt:lpstr>TNMSHIF!TNMSHIFNAV</vt:lpstr>
      <vt:lpstr>TNNIF</vt:lpstr>
      <vt:lpstr>TNNIF!TNNIF_EQ</vt:lpstr>
      <vt:lpstr>TNNIF!TNNIFNAV</vt:lpstr>
      <vt:lpstr>TNPBETF</vt:lpstr>
      <vt:lpstr>TNPBETF!TNPBETF_EQ</vt:lpstr>
      <vt:lpstr>TNPBETF!TNPBETFNAV</vt:lpstr>
      <vt:lpstr>TNRIF</vt:lpstr>
      <vt:lpstr>TNRIF!TNRIF_EQ</vt:lpstr>
      <vt:lpstr>TNRIF!TNRIFNAV</vt:lpstr>
      <vt:lpstr>TNSIFDEC27!TNSIFDEC27_Debt_Related</vt:lpstr>
      <vt:lpstr>TNSIFDEC27!TNSIFDEC27_GOV_SEC</vt:lpstr>
      <vt:lpstr>TNSIFDEC27!TNSIFDEC27NAV</vt:lpstr>
      <vt:lpstr>TOF!TOF_MM</vt:lpstr>
      <vt:lpstr>TOF!TOFNAV</vt:lpstr>
      <vt:lpstr>TREF</vt:lpstr>
      <vt:lpstr>TREF!TREF_EQ</vt:lpstr>
      <vt:lpstr>TREF!TREFNAV</vt:lpstr>
      <vt:lpstr>TRSFC!TRSFC_Debt_Related</vt:lpstr>
      <vt:lpstr>TRSFC!TRSFC_EQ</vt:lpstr>
      <vt:lpstr>TRSFC!TRSFC_GOV_SEC</vt:lpstr>
      <vt:lpstr>TRSFC!TRSFC_Securitied_Debt</vt:lpstr>
      <vt:lpstr>TRSFC!TRSFCNAV</vt:lpstr>
      <vt:lpstr>TRSFM</vt:lpstr>
      <vt:lpstr>TRSFM!TRSFM_Debt_Related</vt:lpstr>
      <vt:lpstr>TRSFM!TRSFM_EQ</vt:lpstr>
      <vt:lpstr>TRSFM!TRSFM_GOV_SEC</vt:lpstr>
      <vt:lpstr>TRSFM!TRSFM_Securitied_Debt</vt:lpstr>
      <vt:lpstr>TRSFM!TRSFMNAV</vt:lpstr>
      <vt:lpstr>TRSFP</vt:lpstr>
      <vt:lpstr>TRSFP!TRSFP_EQ</vt:lpstr>
      <vt:lpstr>TRSFP!TRSFPNAV</vt:lpstr>
      <vt:lpstr>TSCAPF</vt:lpstr>
      <vt:lpstr>TSCAPF!TSCAPF_EQ</vt:lpstr>
      <vt:lpstr>TSCAPF!TSCAPF_EQ_FU_Related</vt:lpstr>
      <vt:lpstr>TSCAPF!TSCAPFNAV</vt:lpstr>
      <vt:lpstr>TSLVETF</vt:lpstr>
      <vt:lpstr>TSLVETF!TSLVETF_EQ</vt:lpstr>
      <vt:lpstr>TSLVETF!TSLVETFNAV</vt:lpstr>
      <vt:lpstr>TSLVFOF</vt:lpstr>
      <vt:lpstr>TSLVFOF!TSLVFOF_EQ</vt:lpstr>
      <vt:lpstr>TSLVFOF!TSLVFOFNAV</vt:lpstr>
      <vt:lpstr>TSTBF!TSTBF_Aif_cat</vt:lpstr>
      <vt:lpstr>TSTBF!TSTBF_Debt_Related</vt:lpstr>
      <vt:lpstr>TSTBF!TSTBF_EQ_FU_Related</vt:lpstr>
      <vt:lpstr>TSTBF!TSTBF_GOV_SEC</vt:lpstr>
      <vt:lpstr>TSTBF!TSTBF_MM</vt:lpstr>
      <vt:lpstr>TSTBF!TSTBF_Mutual_F_Units</vt:lpstr>
      <vt:lpstr>TSTBF!TSTBF_Securitied_Debt</vt:lpstr>
      <vt:lpstr>TSTBF!TSTBFNAV</vt:lpstr>
      <vt:lpstr>TTOFE</vt:lpstr>
      <vt:lpstr>TTOFE!TTOFE_EQ</vt:lpstr>
      <vt:lpstr>TTOFE!TTOFENAV</vt:lpstr>
      <vt:lpstr>TTSF96</vt:lpstr>
      <vt:lpstr>TTSF96!TTSF96_EQ</vt:lpstr>
      <vt:lpstr>TTSF96!TTSF96NAV</vt:lpstr>
      <vt:lpstr>TUSTF!TUSTF_Aif_cat</vt:lpstr>
      <vt:lpstr>TUSTF!TUSTF_Debt_Related</vt:lpstr>
      <vt:lpstr>TUSTF!TUSTF_GOV_SEC</vt:lpstr>
      <vt:lpstr>TUSTF!TUSTF_MM</vt:lpstr>
      <vt:lpstr>TUSTF!TUSTFNAV</vt:lpstr>
      <vt:lpstr>TYCF</vt:lpstr>
      <vt:lpstr>TYCF!TYCF_EQ</vt:lpstr>
      <vt:lpstr>TYCF!TYCF_EQ_FU_Related</vt:lpstr>
      <vt:lpstr>TYCF!TYCFNAV</vt:lpstr>
    </vt:vector>
  </TitlesOfParts>
  <Company>tampl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praja</dc:creator>
  <cp:lastModifiedBy>Bhavya Kaushik Shah</cp:lastModifiedBy>
  <dcterms:created xsi:type="dcterms:W3CDTF">2025-12-16T08:44:18Z</dcterms:created>
  <dcterms:modified xsi:type="dcterms:W3CDTF">2026-01-06T09:54:25Z</dcterms:modified>
</cp:coreProperties>
</file>